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home$\vanor1\Dokumenty\ARCE VANOR\5_MNICHOVICKA_KUCHYNKA\"/>
    </mc:Choice>
  </mc:AlternateContent>
  <bookViews>
    <workbookView xWindow="0" yWindow="0" windowWidth="24885" windowHeight="12975"/>
  </bookViews>
  <sheets>
    <sheet name="kompletní "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G30" i="1" s="1"/>
  <c r="F65" i="1" l="1"/>
  <c r="G65" i="1" s="1"/>
  <c r="F64" i="1"/>
  <c r="G64" i="1" s="1"/>
  <c r="F63" i="1"/>
  <c r="G63" i="1" s="1"/>
  <c r="F62" i="1"/>
  <c r="G62" i="1" s="1"/>
  <c r="F73" i="1"/>
  <c r="G73" i="1" s="1"/>
  <c r="F72" i="1"/>
  <c r="G72" i="1" s="1"/>
  <c r="F71" i="1"/>
  <c r="G71" i="1" s="1"/>
  <c r="F70" i="1"/>
  <c r="G70" i="1" s="1"/>
  <c r="F106" i="1"/>
  <c r="G106" i="1" s="1"/>
  <c r="F105" i="1"/>
  <c r="G105" i="1" s="1"/>
  <c r="F104" i="1"/>
  <c r="G104" i="1" s="1"/>
  <c r="F103" i="1"/>
  <c r="G103" i="1" s="1"/>
  <c r="F102" i="1"/>
  <c r="F74" i="1" l="1"/>
  <c r="F107" i="1"/>
  <c r="G74" i="1"/>
  <c r="G102" i="1"/>
  <c r="G107" i="1" s="1"/>
  <c r="F98" i="1" l="1"/>
  <c r="G98" i="1" s="1"/>
  <c r="F97" i="1"/>
  <c r="G97" i="1" s="1"/>
  <c r="F96" i="1"/>
  <c r="G96" i="1" s="1"/>
  <c r="F95" i="1"/>
  <c r="G95" i="1" s="1"/>
  <c r="G99" i="1" l="1"/>
  <c r="F99" i="1"/>
  <c r="F51" i="1" l="1"/>
  <c r="G51" i="1" s="1"/>
  <c r="F50" i="1"/>
  <c r="G50" i="1" s="1"/>
  <c r="F41" i="1"/>
  <c r="G41" i="1" s="1"/>
  <c r="F37" i="1"/>
  <c r="G37" i="1" s="1"/>
  <c r="F35" i="1"/>
  <c r="G35" i="1" s="1"/>
  <c r="F91" i="1" l="1"/>
  <c r="G91" i="1" s="1"/>
  <c r="F90" i="1"/>
  <c r="G90" i="1" s="1"/>
  <c r="F89" i="1"/>
  <c r="G89" i="1" s="1"/>
  <c r="F88" i="1"/>
  <c r="G88" i="1" s="1"/>
  <c r="F87" i="1"/>
  <c r="G87" i="1" s="1"/>
  <c r="F86" i="1"/>
  <c r="G86" i="1" s="1"/>
  <c r="F85" i="1"/>
  <c r="G85" i="1" s="1"/>
  <c r="F84" i="1"/>
  <c r="G84" i="1" s="1"/>
  <c r="F83" i="1"/>
  <c r="G83" i="1" s="1"/>
  <c r="F82" i="1"/>
  <c r="G82" i="1" s="1"/>
  <c r="F81" i="1"/>
  <c r="G81" i="1" s="1"/>
  <c r="F80" i="1"/>
  <c r="G80" i="1" s="1"/>
  <c r="F79" i="1"/>
  <c r="G79" i="1" s="1"/>
  <c r="F78" i="1"/>
  <c r="G78" i="1" s="1"/>
  <c r="F77" i="1"/>
  <c r="G77" i="1" s="1"/>
  <c r="F92" i="1" l="1"/>
  <c r="G92" i="1"/>
  <c r="F48" i="1" l="1"/>
  <c r="G48" i="1" s="1"/>
  <c r="F49" i="1"/>
  <c r="G49" i="1" s="1"/>
  <c r="F29" i="1"/>
  <c r="G29" i="1" s="1"/>
  <c r="F39" i="1"/>
  <c r="G39" i="1" s="1"/>
  <c r="F42" i="1"/>
  <c r="G42" i="1" s="1"/>
  <c r="F32" i="1"/>
  <c r="G32" i="1" s="1"/>
  <c r="F36" i="1"/>
  <c r="G36" i="1" s="1"/>
  <c r="F34" i="1"/>
  <c r="G34" i="1" s="1"/>
  <c r="F28" i="1"/>
  <c r="G28" i="1" s="1"/>
  <c r="F16" i="1"/>
  <c r="G16" i="1" s="1"/>
  <c r="F11" i="1"/>
  <c r="G11" i="1" s="1"/>
  <c r="F9" i="1"/>
  <c r="G9" i="1" s="1"/>
  <c r="F112" i="1" l="1"/>
  <c r="G112" i="1" s="1"/>
  <c r="F111" i="1"/>
  <c r="G111" i="1" s="1"/>
  <c r="F110" i="1"/>
  <c r="F66" i="1"/>
  <c r="G66" i="1" s="1"/>
  <c r="F61" i="1"/>
  <c r="F55" i="1"/>
  <c r="G55" i="1" s="1"/>
  <c r="F33" i="1"/>
  <c r="G33" i="1" s="1"/>
  <c r="F43" i="1"/>
  <c r="G43" i="1" s="1"/>
  <c r="F40" i="1"/>
  <c r="G40" i="1" s="1"/>
  <c r="F38" i="1"/>
  <c r="G38" i="1" s="1"/>
  <c r="F52" i="1"/>
  <c r="G52" i="1" s="1"/>
  <c r="F47" i="1"/>
  <c r="G47" i="1" s="1"/>
  <c r="F44" i="1"/>
  <c r="G44" i="1" s="1"/>
  <c r="F31" i="1"/>
  <c r="G31" i="1" s="1"/>
  <c r="F23" i="1"/>
  <c r="G23" i="1" s="1"/>
  <c r="F22" i="1"/>
  <c r="G22" i="1" s="1"/>
  <c r="F20" i="1"/>
  <c r="G20" i="1" s="1"/>
  <c r="F19" i="1"/>
  <c r="G19" i="1" s="1"/>
  <c r="F18" i="1"/>
  <c r="G18" i="1" s="1"/>
  <c r="F15" i="1"/>
  <c r="G15" i="1" s="1"/>
  <c r="F14" i="1"/>
  <c r="G14" i="1" s="1"/>
  <c r="F13" i="1"/>
  <c r="G13" i="1" s="1"/>
  <c r="F12" i="1"/>
  <c r="G12" i="1" s="1"/>
  <c r="F10" i="1"/>
  <c r="G110" i="1" l="1"/>
  <c r="F113" i="1"/>
  <c r="F67" i="1"/>
  <c r="G115" i="1" s="1"/>
  <c r="G10" i="1"/>
  <c r="G56" i="1" s="1"/>
  <c r="G119" i="1" s="1"/>
  <c r="F56" i="1"/>
  <c r="G113" i="1"/>
  <c r="G61" i="1"/>
  <c r="G67" i="1" s="1"/>
  <c r="G117" i="1" l="1"/>
</calcChain>
</file>

<file path=xl/sharedStrings.xml><?xml version="1.0" encoding="utf-8"?>
<sst xmlns="http://schemas.openxmlformats.org/spreadsheetml/2006/main" count="180" uniqueCount="156">
  <si>
    <t>Položka</t>
  </si>
  <si>
    <t>Specifikace</t>
  </si>
  <si>
    <t>ks</t>
  </si>
  <si>
    <t>jedn. cena bez DPH</t>
  </si>
  <si>
    <t>celkem bez DPH</t>
  </si>
  <si>
    <t>celkem s DPH</t>
  </si>
  <si>
    <t>Celkem</t>
  </si>
  <si>
    <t>Vybavení učebny</t>
  </si>
  <si>
    <t xml:space="preserve">Vybavení pro projekci </t>
  </si>
  <si>
    <t>Ozvučení</t>
  </si>
  <si>
    <t>Repro aktivní stereo 20W</t>
  </si>
  <si>
    <t>2x reproduktor, celkový výkon min. 20W, napájení 230V, 1x propojovací kabel, 1x RCA kabel</t>
  </si>
  <si>
    <t>Konzoly pro repro 2 ks</t>
  </si>
  <si>
    <t>Stavitelná konzola ošetřená vypalovací práškovou barvou. Odstín RAL povrchové úpravy konzoly přizpůsoben celkovému barevnému řešení učebny.</t>
  </si>
  <si>
    <t>Montáž repro vč. kabeláží</t>
  </si>
  <si>
    <t>Instalační práce</t>
  </si>
  <si>
    <t xml:space="preserve">Mycí stůl </t>
  </si>
  <si>
    <t>Skříňka pro vestavnou myčku</t>
  </si>
  <si>
    <t>Skříňka pro vestavnou lednici</t>
  </si>
  <si>
    <t>Vestavná el. trouba</t>
  </si>
  <si>
    <t>Myčka vestavná</t>
  </si>
  <si>
    <t>Vestavná myčka š. min. 595 mm pro min. 9 jídelních sad, ovládání a displej na čelním panelu, včetně pojízdných košů.</t>
  </si>
  <si>
    <t>Parapet s větrací mřížkou</t>
  </si>
  <si>
    <t>Ostatní náklady</t>
  </si>
  <si>
    <t>Elektroinstalace</t>
  </si>
  <si>
    <t>Revize - elektro</t>
  </si>
  <si>
    <t>revize s vystavením revizní zprávy pro kabeláže v nábytkových sekcích.</t>
  </si>
  <si>
    <t>Doprava, montáž</t>
  </si>
  <si>
    <t>Celkové sestavení, vynošení, kotvení a montáž</t>
  </si>
  <si>
    <t>Rozmístění, pevná montáž</t>
  </si>
  <si>
    <t>Doprava dle koeficientu</t>
  </si>
  <si>
    <t>Doprava vybavení</t>
  </si>
  <si>
    <t>Doprava montáže</t>
  </si>
  <si>
    <t>CELKEM bez DPH</t>
  </si>
  <si>
    <t>DPH 21%</t>
  </si>
  <si>
    <t>Cena celkem vč. DPH</t>
  </si>
  <si>
    <t>Interaktivní tabule s křídly</t>
  </si>
  <si>
    <t>Pojezd pro tabuli s konzolou</t>
  </si>
  <si>
    <t xml:space="preserve">Trojsvazková kabeláž pro stěnové vedení </t>
  </si>
  <si>
    <t>Drobný instalační materiál</t>
  </si>
  <si>
    <t>Implementace a zavedení ovládacího programu, připojení k PC</t>
  </si>
  <si>
    <t>Laserový projektor</t>
  </si>
  <si>
    <t>Rozměr tabule s křídly: 127 x 391 cm (16 : 10), 20 dotekových bodů. Dvaceti dotekové ovládání tabule umožnuje práci více uživatelů a to použitím doteku prstem, perem, popisovačem či jiným vhodným nástrojem. Všechny doteky umožnují simultánní práci více uživatelů. Keramický povrch umožnuje až dvacetiletou garanci na poškrábání a lze jej stírat běžnou stěrkou standardního popisovače keramických tabulí. USB napájení. Součástí tabule je internetový interaktivní software napsaný ve webovém programovacím jazyce, tzn. je nezávislý na operačním systému, vyžaduje pouze webový prohlížeč a připojení k internetu.
Software je určen pro práci s libovolnou interaktivní technikou. 
Funkce pro tvorbu interaktivních úloh:
- Volné kreslení perem, tužkou, zvýrazňovačem, mazání gumou
- Kreslení základních 2D a 3D objektů
- Psaní textů
- Rýsování s pomocí promítaných rýsovacích pomůcek pravítka, trojúhelníku, kružítka
- Vkládání internetových odkazů
- Animace na objektech
- Sestavení vlastního uživatelského panelu s možností trvalého umístění na popředí
- Galerie různých typů pozadí 
- Galerie znaků a obrázků
- Ukládání výukových materiálů do souborů
Funkce pro výuku:
- Rozdělení plochy tabule na 2, 3 nebo 4 samostatné části
- Tvorba testů
- Sdílení výukových materiálů se studenty, individuální nebo společná kontrola jejich práce
- Internetové konference se studenty</t>
  </si>
  <si>
    <t>Skrytý pružinový pojezd za plochou tabule, zvedací mechanismus v rozsahu 45 cm s nastavením síly zdvihu jednoduchým otočením stavitelné matice. Rozsah nosnosti zdvihu 20 až 130 kg. Kovová konstrukce upravena vypalovací práškovou barvou dle vzorníku RAL, konstrukce s vodícím mechanismem mimo rám vlastní tabule eliminující přenos otřesů z tabule na projektor, možnost uchycení na zeď nebo na pojízdný rám.</t>
  </si>
  <si>
    <t>Školení - projekce</t>
  </si>
  <si>
    <t>Montáž projekční techniky</t>
  </si>
  <si>
    <t>CYSY 3x 1,5; HDMI; USB (bm)</t>
  </si>
  <si>
    <t>Konektory, svorky, příchytky min. 20ks</t>
  </si>
  <si>
    <t>Zprovoznění dodaných technologií</t>
  </si>
  <si>
    <t>Pevné kotvení a uvedení do provozu</t>
  </si>
  <si>
    <r>
      <t>Min. 2 hod. školení lektorem na práci s projekcí</t>
    </r>
    <r>
      <rPr>
        <b/>
        <sz val="8"/>
        <color rgb="FFFF0000"/>
        <rFont val="Trebuchet MS"/>
        <family val="2"/>
        <charset val="238"/>
      </rPr>
      <t xml:space="preserve"> </t>
    </r>
    <r>
      <rPr>
        <sz val="8"/>
        <rFont val="Trebuchet MS"/>
        <family val="2"/>
        <charset val="238"/>
      </rPr>
      <t>s neomezenou kapacitou účastníků</t>
    </r>
  </si>
  <si>
    <t>Skříň vysoká uzavřená s policemi</t>
  </si>
  <si>
    <t>Skříň vysoká otevřená s policemi</t>
  </si>
  <si>
    <t>Kuchyňské pracoviště</t>
  </si>
  <si>
    <t>Skříňka nízká, zásuvková</t>
  </si>
  <si>
    <t>Horní skříňka s LED osvětlením - výklop, mléčné sklo</t>
  </si>
  <si>
    <t>Digestoř filtrační</t>
  </si>
  <si>
    <t>Vestavná el. trouba, max. příkon min. 2400 (W). Elektronické funkce: akustický signál, čas, minutka, konec.</t>
  </si>
  <si>
    <t>Vestavná lednice nízká</t>
  </si>
  <si>
    <t xml:space="preserve">Vestavná lednice - skleněné poličky s ochrannou lištou a automatickým odmrazováním </t>
  </si>
  <si>
    <t>Skříň policová s roletkou</t>
  </si>
  <si>
    <t>Podlaha</t>
  </si>
  <si>
    <t xml:space="preserve">Strhnutí PVC </t>
  </si>
  <si>
    <t>Frézování podkladu</t>
  </si>
  <si>
    <t xml:space="preserve">Zalití drážek </t>
  </si>
  <si>
    <t>Příprava pro stěrku</t>
  </si>
  <si>
    <t>Likvidace staré krytiny a odvoz</t>
  </si>
  <si>
    <t>Penetrace a vylití stěrky</t>
  </si>
  <si>
    <t>Přebroušení stěrky a vysátí</t>
  </si>
  <si>
    <t xml:space="preserve">PVC </t>
  </si>
  <si>
    <t>Lepidlo na plochu</t>
  </si>
  <si>
    <t>Pokládka a svařování</t>
  </si>
  <si>
    <t>PVC sokl</t>
  </si>
  <si>
    <t>Soklování</t>
  </si>
  <si>
    <t>Lepidlo na sokly</t>
  </si>
  <si>
    <t>Přechodová lišta</t>
  </si>
  <si>
    <t>Montáž přechodek</t>
  </si>
  <si>
    <t>m2</t>
  </si>
  <si>
    <t>m², PVC min. tloušťka 1,5 mm, povrchová úprava PUR, reakce výrobku na oheň dle EN13501-1, protikluznost dle ČSN744507</t>
  </si>
  <si>
    <t>bm</t>
  </si>
  <si>
    <t>Technologie 3LCD, rozlišení: WXGA min. 1280 x 800 (16:10), 3500 ANSI, kontrast min.14000:1, životnost lampy min. 5000 hodin, reproduktory 16W, Rozhraní: USB 2.0 typu A, USB 2.0 typu B, RS-232C, Ethernetové rozhraní (100 Base-TX / 10 Base-T), Bezdrátová síť LAN IEEE 802.11 b/g/n (volitelně), VGA vstup (2x), VGA výstup, HDMI vstup (3x), Kompozitní vstup, RGB vstup (2x), RGB výstup, MHL, Audiovýstup, stereofonní konektor mini-jack, Audiovstup, stereofonní konektor mini-jack (3x), vstup pro mikrofon.</t>
  </si>
  <si>
    <t>El. rozvod v nábytkové části</t>
  </si>
  <si>
    <t xml:space="preserve">1800 x 800 x 430 mm (V x Š x H) - tolerance ±5%
Konstrukce: LTD min. 18 mm, lepená konstrukce, 2 mm ABS hrany. Celá konstrukce je zpevněna kovovým profilem 40 x 20 mm v horní a spodní části. 
4x rektifikační šrouby.
Plné dveře s úchytkami a zámkem, 5x police, z toho minimálně 4x stavitelná </t>
  </si>
  <si>
    <t>1800 x 800 x 430 mm (V x Š x H) - tolerance ±5%
Konstrukce: LTD min. 18 mm, lepená konstrukce, 2 mm ABS hrany. Celá konstrukce je zpevněna kovovým profilem 40 x 20 mm v horní, prostřední a spodní části. 4x rektifikační šrouby.
Horní část: 2x stavitelná police
Dolní část: 2x stavitelná police</t>
  </si>
  <si>
    <t>Skříňka nízká, uzavřená, policová - jednodveřová</t>
  </si>
  <si>
    <t>850 x 600 x 600 mm (V x Š x H) - tolerance ±5%
Konstrukce: LTD min. 18 mm, lepená konstrukce, 2 mm ABS hrany, pracovní deska z umakartového povrchu o síle min. 20 mm. Rektifikační podnož se soklem.</t>
  </si>
  <si>
    <t>850 x 600 x 600 mm (V x Š x H) - tolerance ±5%
Konstrukce: LTD 18 mm, 2 mm ABS hrany, pracovní deska z umakartového povrchu o síle min. 25 mm. Granitový dřez včetně odkapávací plochy, baterie T+S (s max. průtokem 6l/min) , ve spodní části úložný prostor uzavíratelný. Rektifikační podnož se soklem.</t>
  </si>
  <si>
    <t>850 x 400 x 600 mm (V x Š x H) - tolerance ±5%
Konstrukce: LTD min. 18 mm, lepená konstrukce, 2 mm ABS hrany, pracovní deska z umakartového povrchu o síle min. 25 mm. Rektifikační podnož se soklem. Skříň se třemi zásuvkami a úchytkami.</t>
  </si>
  <si>
    <t>850 x 560 x 600 mm (V x Š x H) - tolerance ±5%
Konstrukce: LTD min. 18 mm, lepená konstrukce, 2 mm ABS hrany, pracovní deska z umakartového povrchu o síle min. 20 mm. Rektifikační podnož se soklem. Jednodveřová dvířka s úchytkami, 2x stavitelná police.</t>
  </si>
  <si>
    <t>850 x 400 x 600 mm (V x Š x H) - tolerance ±5%
Konstrukce: LTD min. 18 mm, lepená konstrukce, 2 mm ABS hrany, pracovní deska z umakartového povrchu o síle min. 20 mm. Rektifikační podnož se soklem. Jednodveřová dvířka s úchytkami, 2x stavitelná police.</t>
  </si>
  <si>
    <t>Skříňka nízká, uzavřená, policová - jednodveřová pro usazení sklokeramické desky</t>
  </si>
  <si>
    <t>Vestavná varná deska - 2 plotýnková - sklokeramická</t>
  </si>
  <si>
    <t xml:space="preserve">Provedení se zkosenou hranou, dotykové ovládání, dětská pojistka, zabezpečení desky - automatické vypnutí. </t>
  </si>
  <si>
    <t>1800 x 740 x 600 mm (V x Š x H) - tolerance ±5%
Konstrukce: LTD min. 18 mm, lepená konstrukce, 2 mm ABS hrany,  Spodní část: rektifikační podnož se soklem. jednodveřová nízká výklopná dvířka směrem dolů s úchytkou, 1x stavitelná police.
Prostřední část: příprava pro vestavěné trouby - 2x.
Horní část: jednodveřová výklopná dvířka (výška 400mm) směrem nahoru s úchytkou, 1x stavitelné police.</t>
  </si>
  <si>
    <t>Skříň pro vestavné dvě trouby (komín)</t>
  </si>
  <si>
    <t>850 x 600 x 600 mm (V x Š x H) - tolerance ±5%
Konstrukce: LTD min. 18 mm, lepená konstrukce, 2 mm ABS hrany, pracovní deska z umakartového povrchu o síle min. 25 mm. Rektifikační podnož se soklem.</t>
  </si>
  <si>
    <t>Skříň policová</t>
  </si>
  <si>
    <t>1800 x 490 x 740 mm (V x Š x H) - tolerance ±5%
Konstrukce: LTD min. 18 mm, lepená konstrukce, 2 mm ABS hrany. Otevřená policová, 5x stavitelných polic. Rektifikační podnož se soklem.</t>
  </si>
  <si>
    <t>400 x 600 x 300 mm ( V x Š x H ) - tolerance ±5%
Konstrukce: LTD min. 18 mm, lepená konstrukce, ABS hrany. Výklopná dvířka - mléčné sklo - s úchytkou, 1x stavitelná police. Zafrézovaný LED pásek.</t>
  </si>
  <si>
    <t>400 x 1000 x 300 mm ( V x Š x H ) - tolerance ±5%
Konstrukce: LTD min. 18 mm, lepená konstrukce, ABS hrany. Výklopná dvířka - mléčné sklo - s úchytkou, 1x stavitelná police. Zafrézovaný LED pásek.</t>
  </si>
  <si>
    <t>400 x 700 x 300 mm ( V x Š x H ) - tolerance ±5%
Konstrukce: LTD min. 18 mm, lepená konstrukce, ABS hrany. Výklopná dvířka - mléčné sklo - s úchytkou, 1x stavitelná police. Zafrézovaný LED pásek.</t>
  </si>
  <si>
    <t>Vestavný odsavač par, 3 rychlosti výkonu, osvětlení</t>
  </si>
  <si>
    <t>celková šířka cca 5970 mm (tolerance ±10%)
LTD 18mm s ABS hranami,v zadní části perforovaný plech pro cirkulaci vzduchu, v přední části policové skříňky (6x) pro uskladnění drobných předmětů
(nutno zaměřit na místě)</t>
  </si>
  <si>
    <t>Malba + nátěry</t>
  </si>
  <si>
    <t>Lokální oškrábání maleb</t>
  </si>
  <si>
    <t xml:space="preserve">m², včetně penetrace a lokálního zapravení sádrou, přebroušení </t>
  </si>
  <si>
    <t>penetrace</t>
  </si>
  <si>
    <t xml:space="preserve">m², penetrační univerzální nátěr stěn a stropů </t>
  </si>
  <si>
    <t xml:space="preserve">malba </t>
  </si>
  <si>
    <t xml:space="preserve">m², základní bílá dvojnásobná </t>
  </si>
  <si>
    <t>nátěry</t>
  </si>
  <si>
    <t>radiátory, stupačky, zárubně</t>
  </si>
  <si>
    <t>Stavební přípomoc</t>
  </si>
  <si>
    <t>Demontážní práce</t>
  </si>
  <si>
    <t xml:space="preserve">Demontáž stávajícího vybavení. </t>
  </si>
  <si>
    <t>Likvidace suti</t>
  </si>
  <si>
    <t>Přistavení kontejneru a ekologická likvidace.</t>
  </si>
  <si>
    <t>Likvidace vybavení</t>
  </si>
  <si>
    <t>Přistavení kontejneru a ekologická likvidace směsného odpadu.</t>
  </si>
  <si>
    <t>Bourací práce</t>
  </si>
  <si>
    <t>Bourání, drážkování, frézování, sekání.</t>
  </si>
  <si>
    <t>Zednické zapravení</t>
  </si>
  <si>
    <t>Zabetonování drážek, prostupů a otvorů. Zapravení hrubou omítkou, štukovou omítkou, mřížková armovací umělá tkanina.</t>
  </si>
  <si>
    <t>Vodoinstalace</t>
  </si>
  <si>
    <t xml:space="preserve">Vodoinstalace </t>
  </si>
  <si>
    <t>Montážní práce</t>
  </si>
  <si>
    <t xml:space="preserve">Potrubí, příchytky, držáky </t>
  </si>
  <si>
    <t>Prohlášení o provedení tlakové zkoušky</t>
  </si>
  <si>
    <t xml:space="preserve">Provedení tlakové zkoušky </t>
  </si>
  <si>
    <t>jistič do hlavního rozvaděče</t>
  </si>
  <si>
    <t>hlavní jistič 25A (3 fázový)</t>
  </si>
  <si>
    <t>přepěťová ochrana do hlavního rozvaděče</t>
  </si>
  <si>
    <t>kombinovaný svodič přepětí 25A</t>
  </si>
  <si>
    <t>přívod z hlavního rozvaděče (m)</t>
  </si>
  <si>
    <t>CYKY 5x6, ochranný vodič PE10</t>
  </si>
  <si>
    <t xml:space="preserve">osazení samostatné rozvodnice </t>
  </si>
  <si>
    <t xml:space="preserve">PVC zápustná rozvodnice uzavíratelná 60 modulová, 14x jistič B16A, 2x B10A, 3x proudový chránič, 1x hlavní vypínač, 1x přepěťová ochrana     </t>
  </si>
  <si>
    <t>PVC potrubí Ø 50 mm, PPR</t>
  </si>
  <si>
    <t>Dopojení</t>
  </si>
  <si>
    <t>Dopojení dřezů, myčky</t>
  </si>
  <si>
    <t>1800 x 800 x 550 mm (V x Š x H) - tolerance ±5%
Konstrukce: LTD min. 18 mm, lepená konstrukce, 2 mm ABS hrany. 
4x rektifikační šrouby. Plné dveře s úchytkami, 5x police, z toho minimálně 4x stavitelná. Rektifikační podnož se soklem.</t>
  </si>
  <si>
    <t>1800 x 600 x 550 mm (V x Š x H) - tolerance ±5%
Konstrukce: LTD min. 18 mm, lepená konstrukce, 2 mm ABS hrany. Spodní část otevřená - výplň rohu, horní část roletová (výšky 950mm) s úchytkou včetně dvou stavitelných polic, pro uskladnění malých spotřebičů. Rektifikační podnož se soklem.</t>
  </si>
  <si>
    <t>850 x 200 x 600 mm (V x Š x H) - tolerance ±5%
Konstrukce: LTD min. 18 mm, lepená konstrukce, 2 mm ABS hrany, pracovní deska z umakartového povrchu o síle min. 20 mm. Rektifikační podnož se soklem. Jednodveřová dvířka s úchytkami, 2x stavitelná police.</t>
  </si>
  <si>
    <t>Mikrovlnná trouba volně stojicí</t>
  </si>
  <si>
    <t>Volně stojicí mikrovlnná trouba s mechanickým otvíráním a mechanickým ovládáním, výkon min. 700W, vnitřní kapacita min. 15l</t>
  </si>
  <si>
    <t>Kuchyňská zástěna</t>
  </si>
  <si>
    <t>deska za kuchyňskou linku - bílá, omyvatelná</t>
  </si>
  <si>
    <t>Horní skříňka  - výklop, mléčné sklo</t>
  </si>
  <si>
    <t xml:space="preserve">400 x 960 x 300 mm ( V x Š x H ) - tolerance ±5%
Konstrukce: LTD min. 18 mm, lepená konstrukce, ABS hrany. Výklopná dvířka - mléčné sklo - s úchytkou, 1x stavitelná police. </t>
  </si>
  <si>
    <t xml:space="preserve">400 x 800 x 300 mm ( V x Š x H ) - tolerance ±5%
Konstrukce: LTD min. 18 mm, lepená konstrukce, ABS hrany. Výklopná dvířka - mléčné sklo - s úchytkou, 1x stavitelná police. </t>
  </si>
  <si>
    <t>Skříně 
DEKOR: korpus Cashmere + bílé police, bílá zádovina</t>
  </si>
  <si>
    <t>Horní skříňky DEKOR: bílá + mléčné sklo</t>
  </si>
  <si>
    <t>CYKY 3x 2,5; zásuvky 230V, včetně přepěťových, trafo pro zapojení LED osvětlení</t>
  </si>
  <si>
    <t>Parapet s větrací mřížkou
DEKOR: korpus bílá, deska: Cashmere + bílé police, RAL 7047</t>
  </si>
  <si>
    <t>Spodní skříňky 
DEKOR: korpus bílý, dvířka Cashmere + zafrézované úchytky (úchytkový profil - eloxovaný hliník), deska: Cahmere, bílá roleta</t>
  </si>
  <si>
    <t>Cvičná kuchyňka - komplet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</si>
</sst>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č&quot;_-;\-* #,##0.00\ &quot;Kč&quot;_-;_-* &quot;-&quot;??\ &quot;Kč&quot;_-;_-@_-"/>
    <numFmt numFmtId="164" formatCode="_-* #,##0\ &quot;Kč&quot;_-;\-* #,##0\ &quot;Kč&quot;_-;_-* &quot;-&quot;??\ &quot;Kč&quot;_-;_-@_-"/>
    <numFmt numFmtId="165" formatCode="#,##0\ &quot;Kč&quot;"/>
  </numFmts>
  <fonts count="30" x14ac:knownFonts="1">
    <font>
      <sz val="11"/>
      <color theme="1"/>
      <name val="Calibri"/>
      <family val="2"/>
      <scheme val="minor"/>
    </font>
    <font>
      <sz val="11"/>
      <color theme="1"/>
      <name val="Calibri"/>
      <family val="2"/>
      <scheme val="minor"/>
    </font>
    <font>
      <sz val="9"/>
      <name val="Verdana"/>
      <family val="2"/>
      <charset val="238"/>
    </font>
    <font>
      <b/>
      <sz val="16"/>
      <color theme="1"/>
      <name val="Verdana"/>
      <family val="2"/>
      <charset val="238"/>
    </font>
    <font>
      <b/>
      <i/>
      <sz val="9"/>
      <name val="Verdana"/>
      <family val="2"/>
      <charset val="238"/>
    </font>
    <font>
      <b/>
      <i/>
      <sz val="8"/>
      <name val="Trebuchet MS"/>
      <family val="2"/>
      <charset val="238"/>
    </font>
    <font>
      <b/>
      <u/>
      <sz val="9"/>
      <name val="Verdana"/>
      <family val="2"/>
      <charset val="238"/>
    </font>
    <font>
      <b/>
      <sz val="8"/>
      <name val="Verdana"/>
      <family val="2"/>
      <charset val="238"/>
    </font>
    <font>
      <b/>
      <sz val="9"/>
      <color theme="0"/>
      <name val="Verdana"/>
      <family val="2"/>
      <charset val="238"/>
    </font>
    <font>
      <sz val="10"/>
      <name val="Verdana"/>
      <family val="2"/>
      <charset val="238"/>
    </font>
    <font>
      <sz val="8"/>
      <name val="Verdana"/>
      <family val="2"/>
      <charset val="238"/>
    </font>
    <font>
      <sz val="9"/>
      <name val="Arial"/>
      <family val="2"/>
      <charset val="238"/>
    </font>
    <font>
      <b/>
      <sz val="10"/>
      <color theme="0"/>
      <name val="Verdana"/>
      <family val="2"/>
      <charset val="238"/>
    </font>
    <font>
      <sz val="10"/>
      <color theme="0"/>
      <name val="Verdana"/>
      <family val="2"/>
      <charset val="238"/>
    </font>
    <font>
      <i/>
      <sz val="8"/>
      <name val="Trebuchet MS"/>
      <family val="2"/>
      <charset val="238"/>
    </font>
    <font>
      <sz val="8"/>
      <color theme="1"/>
      <name val="Verdana"/>
      <family val="2"/>
      <charset val="238"/>
    </font>
    <font>
      <i/>
      <sz val="8"/>
      <color theme="1"/>
      <name val="Trebuchet MS"/>
      <family val="2"/>
      <charset val="238"/>
    </font>
    <font>
      <b/>
      <sz val="8"/>
      <color theme="1"/>
      <name val="Verdana"/>
      <family val="2"/>
      <charset val="238"/>
    </font>
    <font>
      <sz val="8"/>
      <color rgb="FF0070C0"/>
      <name val="Verdana"/>
      <family val="2"/>
      <charset val="238"/>
    </font>
    <font>
      <i/>
      <sz val="8"/>
      <color rgb="FF0070C0"/>
      <name val="Trebuchet MS"/>
      <family val="2"/>
      <charset val="238"/>
    </font>
    <font>
      <b/>
      <sz val="8"/>
      <color rgb="FF0070C0"/>
      <name val="Verdana"/>
      <family val="2"/>
      <charset val="238"/>
    </font>
    <font>
      <b/>
      <sz val="11"/>
      <color theme="0"/>
      <name val="Verdana"/>
      <family val="2"/>
      <charset val="238"/>
    </font>
    <font>
      <b/>
      <i/>
      <sz val="8"/>
      <color theme="0"/>
      <name val="Trebuchet MS"/>
      <family val="2"/>
      <charset val="238"/>
    </font>
    <font>
      <b/>
      <i/>
      <sz val="11"/>
      <color theme="0"/>
      <name val="Verdana"/>
      <family val="2"/>
      <charset val="238"/>
    </font>
    <font>
      <b/>
      <sz val="12"/>
      <color theme="0"/>
      <name val="Verdana"/>
      <family val="2"/>
      <charset val="238"/>
    </font>
    <font>
      <b/>
      <i/>
      <sz val="12"/>
      <color theme="0"/>
      <name val="Trebuchet MS"/>
      <family val="2"/>
      <charset val="238"/>
    </font>
    <font>
      <b/>
      <i/>
      <sz val="12"/>
      <color theme="0"/>
      <name val="Verdana"/>
      <family val="2"/>
      <charset val="238"/>
    </font>
    <font>
      <sz val="8"/>
      <name val="Trebuchet MS"/>
      <family val="2"/>
      <charset val="238"/>
    </font>
    <font>
      <b/>
      <sz val="8"/>
      <color rgb="FFFF0000"/>
      <name val="Trebuchet MS"/>
      <family val="2"/>
      <charset val="238"/>
    </font>
    <font>
      <sz val="8"/>
      <name val="Calibri"/>
      <family val="2"/>
      <scheme val="minor"/>
    </font>
  </fonts>
  <fills count="5">
    <fill>
      <patternFill patternType="none"/>
    </fill>
    <fill>
      <patternFill patternType="gray125"/>
    </fill>
    <fill>
      <patternFill patternType="solid">
        <fgColor theme="3"/>
        <bgColor indexed="64"/>
      </patternFill>
    </fill>
    <fill>
      <patternFill patternType="solid">
        <fgColor rgb="FFEBEBEB"/>
        <bgColor indexed="64"/>
      </patternFill>
    </fill>
    <fill>
      <patternFill patternType="solid">
        <fgColor rgb="FFEFDCB2"/>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10" fillId="0" borderId="0"/>
    <xf numFmtId="0" fontId="9" fillId="0" borderId="0"/>
    <xf numFmtId="0" fontId="10" fillId="0" borderId="0"/>
  </cellStyleXfs>
  <cellXfs count="69">
    <xf numFmtId="0" fontId="0" fillId="0" borderId="0" xfId="0"/>
    <xf numFmtId="0" fontId="2" fillId="0" borderId="0" xfId="0" applyFont="1"/>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center"/>
    </xf>
    <xf numFmtId="164" fontId="6" fillId="0" borderId="0" xfId="0" applyNumberFormat="1" applyFont="1" applyAlignment="1">
      <alignment horizontal="center"/>
    </xf>
    <xf numFmtId="0" fontId="7" fillId="0" borderId="0" xfId="0" applyFont="1"/>
    <xf numFmtId="0" fontId="10" fillId="0" borderId="0" xfId="0" applyFont="1"/>
    <xf numFmtId="0" fontId="14" fillId="0" borderId="0" xfId="0" applyFont="1"/>
    <xf numFmtId="0" fontId="10" fillId="0" borderId="0" xfId="0" applyFont="1" applyAlignment="1">
      <alignment horizontal="center"/>
    </xf>
    <xf numFmtId="165" fontId="10" fillId="0" borderId="0" xfId="0" applyNumberFormat="1" applyFont="1"/>
    <xf numFmtId="0" fontId="15" fillId="0" borderId="0" xfId="0" applyFont="1"/>
    <xf numFmtId="0" fontId="16" fillId="0" borderId="0" xfId="0" applyFont="1"/>
    <xf numFmtId="0" fontId="15" fillId="0" borderId="0" xfId="0" applyFont="1" applyAlignment="1">
      <alignment horizontal="center"/>
    </xf>
    <xf numFmtId="165" fontId="17" fillId="0" borderId="0" xfId="0" applyNumberFormat="1" applyFont="1" applyAlignment="1">
      <alignment vertical="center"/>
    </xf>
    <xf numFmtId="0" fontId="18" fillId="0" borderId="0" xfId="0" applyFont="1"/>
    <xf numFmtId="0" fontId="19" fillId="0" borderId="0" xfId="0" applyFont="1"/>
    <xf numFmtId="0" fontId="18" fillId="0" borderId="0" xfId="0" applyFont="1" applyAlignment="1">
      <alignment horizontal="center"/>
    </xf>
    <xf numFmtId="165" fontId="20" fillId="0" borderId="0" xfId="0" applyNumberFormat="1" applyFont="1" applyAlignment="1">
      <alignment vertical="center"/>
    </xf>
    <xf numFmtId="0" fontId="0" fillId="0" borderId="0" xfId="0" applyAlignment="1">
      <alignment vertical="center"/>
    </xf>
    <xf numFmtId="0" fontId="7" fillId="0" borderId="4" xfId="0" applyFont="1" applyBorder="1"/>
    <xf numFmtId="0" fontId="7" fillId="0" borderId="4" xfId="0" applyFont="1" applyBorder="1" applyAlignment="1">
      <alignment horizontal="center"/>
    </xf>
    <xf numFmtId="164" fontId="7" fillId="0" borderId="4" xfId="0" applyNumberFormat="1" applyFont="1" applyBorder="1" applyAlignment="1">
      <alignment horizontal="center"/>
    </xf>
    <xf numFmtId="0" fontId="2" fillId="0" borderId="4" xfId="0" applyFont="1" applyBorder="1" applyAlignment="1">
      <alignment horizontal="left" vertical="center" wrapText="1"/>
    </xf>
    <xf numFmtId="0" fontId="10" fillId="0" borderId="4" xfId="0" applyFont="1" applyBorder="1" applyAlignment="1">
      <alignment horizontal="left" vertical="center" wrapText="1" indent="1"/>
    </xf>
    <xf numFmtId="0" fontId="11" fillId="0" borderId="4" xfId="0" applyFont="1" applyBorder="1" applyAlignment="1">
      <alignment horizontal="center" vertical="center"/>
    </xf>
    <xf numFmtId="165" fontId="11" fillId="0" borderId="4" xfId="2" applyNumberFormat="1" applyFont="1" applyBorder="1" applyAlignment="1">
      <alignment horizontal="right" vertical="center" wrapText="1"/>
    </xf>
    <xf numFmtId="164" fontId="11" fillId="0" borderId="4" xfId="0" applyNumberFormat="1" applyFont="1" applyBorder="1" applyAlignment="1">
      <alignment horizontal="right" vertical="center"/>
    </xf>
    <xf numFmtId="0" fontId="10" fillId="0" borderId="4" xfId="0" applyFont="1" applyBorder="1" applyAlignment="1">
      <alignment vertical="center" wrapText="1"/>
    </xf>
    <xf numFmtId="165" fontId="10" fillId="0" borderId="4" xfId="2" applyNumberFormat="1" applyBorder="1" applyAlignment="1">
      <alignment horizontal="right" vertical="center" wrapText="1"/>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165" fontId="11" fillId="0" borderId="4" xfId="2" applyNumberFormat="1" applyFont="1" applyBorder="1" applyAlignment="1" applyProtection="1">
      <alignment horizontal="right" vertical="center" wrapText="1"/>
      <protection locked="0"/>
    </xf>
    <xf numFmtId="0" fontId="10" fillId="0" borderId="4" xfId="0" applyFont="1" applyBorder="1" applyAlignment="1">
      <alignment horizontal="center"/>
    </xf>
    <xf numFmtId="0" fontId="10" fillId="0" borderId="4" xfId="0" applyFont="1" applyBorder="1" applyAlignment="1" applyProtection="1">
      <alignment vertical="center" wrapText="1"/>
      <protection locked="0"/>
    </xf>
    <xf numFmtId="0" fontId="10" fillId="0" borderId="4" xfId="0" applyFont="1" applyBorder="1" applyAlignment="1" applyProtection="1">
      <alignment horizontal="center"/>
      <protection locked="0"/>
    </xf>
    <xf numFmtId="165" fontId="10" fillId="0" borderId="4" xfId="2" applyNumberFormat="1" applyBorder="1" applyAlignment="1" applyProtection="1">
      <alignment horizontal="right" vertical="center" wrapText="1"/>
      <protection locked="0"/>
    </xf>
    <xf numFmtId="164" fontId="11" fillId="0" borderId="4" xfId="0" applyNumberFormat="1" applyFont="1" applyBorder="1" applyAlignment="1" applyProtection="1">
      <alignment horizontal="right" vertical="center"/>
      <protection locked="0"/>
    </xf>
    <xf numFmtId="0" fontId="2" fillId="0" borderId="4" xfId="0" applyFont="1" applyBorder="1" applyAlignment="1" applyProtection="1">
      <alignment horizontal="left" vertical="center" wrapText="1"/>
      <protection locked="0"/>
    </xf>
    <xf numFmtId="0" fontId="11" fillId="0" borderId="4" xfId="0" applyFont="1" applyBorder="1" applyAlignment="1" applyProtection="1">
      <alignment horizontal="center" vertical="center"/>
      <protection locked="0"/>
    </xf>
    <xf numFmtId="0" fontId="12" fillId="0" borderId="4" xfId="0" applyFont="1" applyBorder="1" applyAlignment="1">
      <alignment vertical="center"/>
    </xf>
    <xf numFmtId="0" fontId="13" fillId="0" borderId="4" xfId="0" applyFont="1" applyBorder="1" applyAlignment="1">
      <alignment horizontal="center" vertical="center"/>
    </xf>
    <xf numFmtId="0" fontId="13" fillId="0" borderId="4" xfId="0" applyFont="1" applyBorder="1" applyAlignment="1">
      <alignment horizontal="center"/>
    </xf>
    <xf numFmtId="165" fontId="12" fillId="0" borderId="4" xfId="0" applyNumberFormat="1" applyFont="1" applyBorder="1" applyAlignment="1">
      <alignment vertical="center"/>
    </xf>
    <xf numFmtId="0" fontId="2" fillId="0" borderId="4" xfId="0" applyFont="1" applyBorder="1" applyAlignment="1">
      <alignment horizontal="center" vertical="center"/>
    </xf>
    <xf numFmtId="164" fontId="10" fillId="0" borderId="4" xfId="0" applyNumberFormat="1" applyFont="1" applyBorder="1" applyAlignment="1">
      <alignment horizontal="right" vertical="center"/>
    </xf>
    <xf numFmtId="0" fontId="12" fillId="2" borderId="4" xfId="0" applyFont="1" applyFill="1" applyBorder="1" applyAlignment="1">
      <alignment vertical="center"/>
    </xf>
    <xf numFmtId="0" fontId="8" fillId="2" borderId="4" xfId="0" applyFont="1" applyFill="1" applyBorder="1" applyAlignment="1">
      <alignment horizontal="center" vertical="center"/>
    </xf>
    <xf numFmtId="164" fontId="8" fillId="2" borderId="4" xfId="1"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xf>
    <xf numFmtId="0" fontId="13" fillId="2" borderId="4" xfId="0" applyFont="1" applyFill="1" applyBorder="1" applyAlignment="1">
      <alignment horizontal="center" vertical="center"/>
    </xf>
    <xf numFmtId="0" fontId="13" fillId="2" borderId="4" xfId="0" applyFont="1" applyFill="1" applyBorder="1" applyAlignment="1">
      <alignment horizontal="center"/>
    </xf>
    <xf numFmtId="165" fontId="12" fillId="2" borderId="4" xfId="0" applyNumberFormat="1" applyFont="1" applyFill="1" applyBorder="1" applyAlignment="1">
      <alignment vertical="center"/>
    </xf>
    <xf numFmtId="0" fontId="21" fillId="2" borderId="1" xfId="4" applyFont="1" applyFill="1" applyBorder="1" applyAlignment="1">
      <alignment vertical="center" wrapText="1"/>
    </xf>
    <xf numFmtId="0" fontId="22" fillId="2" borderId="2" xfId="0" applyFont="1" applyFill="1" applyBorder="1"/>
    <xf numFmtId="164" fontId="23" fillId="2" borderId="2" xfId="1" applyNumberFormat="1" applyFont="1" applyFill="1" applyBorder="1" applyAlignment="1">
      <alignment horizontal="center"/>
    </xf>
    <xf numFmtId="165" fontId="21" fillId="2" borderId="3" xfId="0" applyNumberFormat="1" applyFont="1" applyFill="1" applyBorder="1" applyAlignment="1">
      <alignment vertical="center"/>
    </xf>
    <xf numFmtId="0" fontId="24" fillId="2" borderId="1" xfId="0" applyFont="1" applyFill="1" applyBorder="1"/>
    <xf numFmtId="0" fontId="25" fillId="2" borderId="2" xfId="0" applyFont="1" applyFill="1" applyBorder="1"/>
    <xf numFmtId="164" fontId="26" fillId="2" borderId="2" xfId="1" applyNumberFormat="1" applyFont="1" applyFill="1" applyBorder="1" applyAlignment="1">
      <alignment horizontal="center"/>
    </xf>
    <xf numFmtId="165" fontId="24" fillId="2" borderId="3" xfId="0" applyNumberFormat="1" applyFont="1" applyFill="1" applyBorder="1" applyAlignment="1">
      <alignment vertical="center"/>
    </xf>
    <xf numFmtId="0" fontId="21" fillId="2" borderId="4" xfId="3" applyFont="1" applyFill="1" applyBorder="1" applyAlignment="1">
      <alignment vertical="center"/>
    </xf>
    <xf numFmtId="0" fontId="21" fillId="2" borderId="4" xfId="3" applyFont="1" applyFill="1" applyBorder="1" applyAlignment="1" applyProtection="1">
      <alignment vertical="center"/>
      <protection locked="0"/>
    </xf>
    <xf numFmtId="0" fontId="8" fillId="2" borderId="4" xfId="0" applyFont="1" applyFill="1" applyBorder="1" applyAlignment="1">
      <alignment horizontal="left" vertical="center" wrapText="1"/>
    </xf>
    <xf numFmtId="0" fontId="0" fillId="0" borderId="0" xfId="0" applyAlignment="1">
      <alignment horizontal="left" vertical="center"/>
    </xf>
    <xf numFmtId="0" fontId="10" fillId="0" borderId="4" xfId="0" applyFont="1" applyBorder="1" applyAlignment="1" applyProtection="1">
      <alignment horizontal="left" vertical="center" wrapText="1" indent="1"/>
      <protection locked="0"/>
    </xf>
    <xf numFmtId="165" fontId="11" fillId="3" borderId="4" xfId="2" applyNumberFormat="1" applyFont="1" applyFill="1" applyBorder="1" applyAlignment="1" applyProtection="1">
      <alignment horizontal="right" vertical="center" wrapText="1"/>
      <protection locked="0"/>
    </xf>
    <xf numFmtId="0" fontId="3" fillId="4" borderId="4" xfId="0" applyFont="1" applyFill="1" applyBorder="1" applyAlignment="1">
      <alignment horizontal="center" vertical="center" wrapText="1"/>
    </xf>
  </cellXfs>
  <cellStyles count="5">
    <cellStyle name="Měna" xfId="1" builtinId="4"/>
    <cellStyle name="Normální" xfId="0" builtinId="0"/>
    <cellStyle name="normální 14" xfId="4"/>
    <cellStyle name="Normální 2 2" xfId="3"/>
    <cellStyle name="Normální 3 2" xfId="2"/>
  </cellStyles>
  <dxfs count="0"/>
  <tableStyles count="0" defaultTableStyle="TableStyleMedium2" defaultPivotStyle="PivotStyleLight16"/>
  <colors>
    <mruColors>
      <color rgb="FFEFDCB2"/>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0"/>
  <sheetViews>
    <sheetView tabSelected="1" view="pageBreakPreview" topLeftCell="A91" zoomScale="130" zoomScaleNormal="100" zoomScaleSheetLayoutView="130" workbookViewId="0">
      <selection activeCell="L105" sqref="L105"/>
    </sheetView>
  </sheetViews>
  <sheetFormatPr defaultColWidth="10.28515625" defaultRowHeight="15" x14ac:dyDescent="0.25"/>
  <cols>
    <col min="1" max="1" width="4.140625" customWidth="1"/>
    <col min="2" max="2" width="48.140625" customWidth="1"/>
    <col min="3" max="3" width="57.85546875" customWidth="1"/>
    <col min="4" max="4" width="6" bestFit="1" customWidth="1"/>
    <col min="5" max="6" width="17.85546875" customWidth="1"/>
    <col min="7" max="7" width="21.28515625" customWidth="1"/>
  </cols>
  <sheetData>
    <row r="2" spans="1:8" ht="25.35" customHeight="1" x14ac:dyDescent="0.25">
      <c r="A2" s="1"/>
      <c r="B2" s="68" t="s">
        <v>155</v>
      </c>
      <c r="C2" s="68"/>
      <c r="D2" s="68"/>
      <c r="E2" s="68"/>
      <c r="F2" s="68"/>
      <c r="G2" s="68"/>
    </row>
    <row r="3" spans="1:8" ht="25.35" customHeight="1" x14ac:dyDescent="0.25">
      <c r="A3" s="1"/>
      <c r="B3" s="68"/>
      <c r="C3" s="68"/>
      <c r="D3" s="68"/>
      <c r="E3" s="68"/>
      <c r="F3" s="68"/>
      <c r="G3" s="68"/>
    </row>
    <row r="4" spans="1:8" ht="15.75" x14ac:dyDescent="0.3">
      <c r="A4" s="1"/>
      <c r="B4" s="2"/>
      <c r="C4" s="3"/>
      <c r="D4" s="4"/>
      <c r="E4" s="4"/>
      <c r="F4" s="4"/>
      <c r="G4" s="5"/>
    </row>
    <row r="5" spans="1:8" ht="30" customHeight="1" x14ac:dyDescent="0.25">
      <c r="A5" s="6"/>
      <c r="B5" s="47" t="s">
        <v>0</v>
      </c>
      <c r="C5" s="47" t="s">
        <v>1</v>
      </c>
      <c r="D5" s="47" t="s">
        <v>2</v>
      </c>
      <c r="E5" s="48" t="s">
        <v>3</v>
      </c>
      <c r="F5" s="49" t="s">
        <v>4</v>
      </c>
      <c r="G5" s="50" t="s">
        <v>5</v>
      </c>
    </row>
    <row r="6" spans="1:8" ht="16.5" customHeight="1" x14ac:dyDescent="0.25">
      <c r="A6" s="6"/>
      <c r="B6" s="20"/>
      <c r="C6" s="20"/>
      <c r="D6" s="21"/>
      <c r="E6" s="21"/>
      <c r="F6" s="21"/>
      <c r="G6" s="22"/>
    </row>
    <row r="7" spans="1:8" ht="30" customHeight="1" x14ac:dyDescent="0.25">
      <c r="A7" s="7"/>
      <c r="B7" s="68" t="s">
        <v>7</v>
      </c>
      <c r="C7" s="68"/>
      <c r="D7" s="68"/>
      <c r="E7" s="68"/>
      <c r="F7" s="68"/>
      <c r="G7" s="68"/>
    </row>
    <row r="8" spans="1:8" ht="25.35" customHeight="1" x14ac:dyDescent="0.25">
      <c r="A8" s="7"/>
      <c r="B8" s="62" t="s">
        <v>8</v>
      </c>
      <c r="C8" s="30"/>
      <c r="D8" s="25"/>
      <c r="E8" s="26"/>
      <c r="F8" s="26"/>
      <c r="G8" s="27"/>
    </row>
    <row r="9" spans="1:8" ht="94.5" x14ac:dyDescent="0.25">
      <c r="A9" s="7"/>
      <c r="B9" s="23" t="s">
        <v>41</v>
      </c>
      <c r="C9" s="24" t="s">
        <v>80</v>
      </c>
      <c r="D9" s="25">
        <v>1</v>
      </c>
      <c r="E9" s="67">
        <v>0</v>
      </c>
      <c r="F9" s="26">
        <f>E9*D9</f>
        <v>0</v>
      </c>
      <c r="G9" s="27">
        <f>F9*1.21</f>
        <v>0</v>
      </c>
    </row>
    <row r="10" spans="1:8" ht="315" x14ac:dyDescent="0.25">
      <c r="A10" s="7"/>
      <c r="B10" s="23" t="s">
        <v>36</v>
      </c>
      <c r="C10" s="24" t="s">
        <v>42</v>
      </c>
      <c r="D10" s="25">
        <v>1</v>
      </c>
      <c r="E10" s="67">
        <v>0</v>
      </c>
      <c r="F10" s="26">
        <f t="shared" ref="F10:F15" si="0">E10*D10</f>
        <v>0</v>
      </c>
      <c r="G10" s="27">
        <f t="shared" ref="G10:G15" si="1">F10*1.21</f>
        <v>0</v>
      </c>
      <c r="H10" s="65"/>
    </row>
    <row r="11" spans="1:8" ht="73.5" x14ac:dyDescent="0.25">
      <c r="A11" s="7"/>
      <c r="B11" s="23" t="s">
        <v>37</v>
      </c>
      <c r="C11" s="24" t="s">
        <v>43</v>
      </c>
      <c r="D11" s="25">
        <v>1</v>
      </c>
      <c r="E11" s="67">
        <v>0</v>
      </c>
      <c r="F11" s="26">
        <f t="shared" ref="F11" si="2">E11*D11</f>
        <v>0</v>
      </c>
      <c r="G11" s="27">
        <f t="shared" ref="G11" si="3">F11*1.21</f>
        <v>0</v>
      </c>
    </row>
    <row r="12" spans="1:8" ht="28.5" customHeight="1" x14ac:dyDescent="0.25">
      <c r="A12" s="7"/>
      <c r="B12" s="23" t="s">
        <v>38</v>
      </c>
      <c r="C12" s="24" t="s">
        <v>46</v>
      </c>
      <c r="D12" s="25">
        <v>15</v>
      </c>
      <c r="E12" s="67">
        <v>0</v>
      </c>
      <c r="F12" s="26">
        <f t="shared" si="0"/>
        <v>0</v>
      </c>
      <c r="G12" s="27">
        <f t="shared" si="1"/>
        <v>0</v>
      </c>
    </row>
    <row r="13" spans="1:8" ht="24" customHeight="1" x14ac:dyDescent="0.25">
      <c r="A13" s="7"/>
      <c r="B13" s="23" t="s">
        <v>39</v>
      </c>
      <c r="C13" s="24" t="s">
        <v>47</v>
      </c>
      <c r="D13" s="25">
        <v>1</v>
      </c>
      <c r="E13" s="67">
        <v>0</v>
      </c>
      <c r="F13" s="26">
        <f t="shared" si="0"/>
        <v>0</v>
      </c>
      <c r="G13" s="27">
        <f t="shared" si="1"/>
        <v>0</v>
      </c>
    </row>
    <row r="14" spans="1:8" ht="31.5" customHeight="1" x14ac:dyDescent="0.25">
      <c r="A14" s="7"/>
      <c r="B14" s="23" t="s">
        <v>40</v>
      </c>
      <c r="C14" s="24" t="s">
        <v>48</v>
      </c>
      <c r="D14" s="25">
        <v>1</v>
      </c>
      <c r="E14" s="67">
        <v>0</v>
      </c>
      <c r="F14" s="26">
        <f t="shared" si="0"/>
        <v>0</v>
      </c>
      <c r="G14" s="27">
        <f t="shared" si="1"/>
        <v>0</v>
      </c>
    </row>
    <row r="15" spans="1:8" ht="27.75" customHeight="1" x14ac:dyDescent="0.25">
      <c r="A15" s="7"/>
      <c r="B15" s="23" t="s">
        <v>45</v>
      </c>
      <c r="C15" s="24" t="s">
        <v>49</v>
      </c>
      <c r="D15" s="25">
        <v>1</v>
      </c>
      <c r="E15" s="67">
        <v>0</v>
      </c>
      <c r="F15" s="26">
        <f t="shared" si="0"/>
        <v>0</v>
      </c>
      <c r="G15" s="27">
        <f t="shared" si="1"/>
        <v>0</v>
      </c>
    </row>
    <row r="16" spans="1:8" ht="27" x14ac:dyDescent="0.25">
      <c r="A16" s="7"/>
      <c r="B16" s="23" t="s">
        <v>44</v>
      </c>
      <c r="C16" s="24" t="s">
        <v>50</v>
      </c>
      <c r="D16" s="25">
        <v>1</v>
      </c>
      <c r="E16" s="67">
        <v>0</v>
      </c>
      <c r="F16" s="26">
        <f t="shared" ref="F16" si="4">E16*D16</f>
        <v>0</v>
      </c>
      <c r="G16" s="27">
        <f t="shared" ref="G16" si="5">F16*1.21</f>
        <v>0</v>
      </c>
    </row>
    <row r="17" spans="1:7" ht="25.35" customHeight="1" x14ac:dyDescent="0.25">
      <c r="A17" s="7"/>
      <c r="B17" s="62" t="s">
        <v>9</v>
      </c>
      <c r="C17" s="24"/>
      <c r="D17" s="25"/>
      <c r="E17" s="26"/>
      <c r="F17" s="26"/>
      <c r="G17" s="27"/>
    </row>
    <row r="18" spans="1:7" ht="33" customHeight="1" x14ac:dyDescent="0.25">
      <c r="A18" s="7"/>
      <c r="B18" s="23" t="s">
        <v>10</v>
      </c>
      <c r="C18" s="24" t="s">
        <v>11</v>
      </c>
      <c r="D18" s="25">
        <v>1</v>
      </c>
      <c r="E18" s="67">
        <v>0</v>
      </c>
      <c r="F18" s="26">
        <f>E18*D18</f>
        <v>0</v>
      </c>
      <c r="G18" s="27">
        <f>F18*1.21</f>
        <v>0</v>
      </c>
    </row>
    <row r="19" spans="1:7" ht="45.75" customHeight="1" x14ac:dyDescent="0.25">
      <c r="A19" s="7"/>
      <c r="B19" s="23" t="s">
        <v>12</v>
      </c>
      <c r="C19" s="24" t="s">
        <v>13</v>
      </c>
      <c r="D19" s="25">
        <v>1</v>
      </c>
      <c r="E19" s="67">
        <v>0</v>
      </c>
      <c r="F19" s="26">
        <f>E19*D19</f>
        <v>0</v>
      </c>
      <c r="G19" s="27">
        <f>F19*1.21</f>
        <v>0</v>
      </c>
    </row>
    <row r="20" spans="1:7" ht="21.75" customHeight="1" x14ac:dyDescent="0.25">
      <c r="A20" s="7"/>
      <c r="B20" s="23" t="s">
        <v>14</v>
      </c>
      <c r="C20" s="24" t="s">
        <v>15</v>
      </c>
      <c r="D20" s="25">
        <v>1</v>
      </c>
      <c r="E20" s="67">
        <v>0</v>
      </c>
      <c r="F20" s="26">
        <f>E20*D20</f>
        <v>0</v>
      </c>
      <c r="G20" s="27">
        <f>F20*1.21</f>
        <v>0</v>
      </c>
    </row>
    <row r="21" spans="1:7" ht="48" customHeight="1" x14ac:dyDescent="0.25">
      <c r="A21" s="7"/>
      <c r="B21" s="64" t="s">
        <v>150</v>
      </c>
      <c r="C21" s="30"/>
      <c r="D21" s="25"/>
      <c r="E21" s="26"/>
      <c r="F21" s="26"/>
      <c r="G21" s="27"/>
    </row>
    <row r="22" spans="1:7" ht="84" x14ac:dyDescent="0.25">
      <c r="A22" s="7"/>
      <c r="B22" s="23" t="s">
        <v>51</v>
      </c>
      <c r="C22" s="24" t="s">
        <v>82</v>
      </c>
      <c r="D22" s="25">
        <v>2</v>
      </c>
      <c r="E22" s="67">
        <v>0</v>
      </c>
      <c r="F22" s="26">
        <f t="shared" ref="F22:F23" si="6">E22*D22</f>
        <v>0</v>
      </c>
      <c r="G22" s="27">
        <f t="shared" ref="G22:G23" si="7">F22*1.21</f>
        <v>0</v>
      </c>
    </row>
    <row r="23" spans="1:7" ht="73.5" x14ac:dyDescent="0.25">
      <c r="A23" s="7"/>
      <c r="B23" s="23" t="s">
        <v>52</v>
      </c>
      <c r="C23" s="24" t="s">
        <v>83</v>
      </c>
      <c r="D23" s="25">
        <v>1</v>
      </c>
      <c r="E23" s="67">
        <v>0</v>
      </c>
      <c r="F23" s="26">
        <f t="shared" si="6"/>
        <v>0</v>
      </c>
      <c r="G23" s="27">
        <f t="shared" si="7"/>
        <v>0</v>
      </c>
    </row>
    <row r="24" spans="1:7" x14ac:dyDescent="0.25">
      <c r="A24" s="7"/>
      <c r="B24" s="23"/>
      <c r="C24" s="30"/>
      <c r="D24" s="25"/>
      <c r="E24" s="32"/>
      <c r="F24" s="26"/>
      <c r="G24" s="27"/>
    </row>
    <row r="25" spans="1:7" ht="24.95" customHeight="1" x14ac:dyDescent="0.25">
      <c r="A25" s="7"/>
      <c r="B25" s="62" t="s">
        <v>53</v>
      </c>
      <c r="C25" s="30"/>
      <c r="D25" s="25"/>
      <c r="E25" s="32"/>
      <c r="F25" s="26"/>
      <c r="G25" s="27"/>
    </row>
    <row r="26" spans="1:7" x14ac:dyDescent="0.25">
      <c r="A26" s="7"/>
      <c r="B26" s="23"/>
      <c r="C26" s="30"/>
      <c r="D26" s="25"/>
      <c r="E26" s="32"/>
      <c r="F26" s="26"/>
      <c r="G26" s="27"/>
    </row>
    <row r="27" spans="1:7" ht="48.95" customHeight="1" x14ac:dyDescent="0.25">
      <c r="A27" s="7"/>
      <c r="B27" s="64" t="s">
        <v>154</v>
      </c>
      <c r="C27" s="30"/>
      <c r="D27" s="25"/>
      <c r="E27" s="32"/>
      <c r="F27" s="26"/>
      <c r="G27" s="27"/>
    </row>
    <row r="28" spans="1:7" ht="63" x14ac:dyDescent="0.25">
      <c r="A28" s="7"/>
      <c r="B28" s="23" t="s">
        <v>51</v>
      </c>
      <c r="C28" s="24" t="s">
        <v>140</v>
      </c>
      <c r="D28" s="25">
        <v>1</v>
      </c>
      <c r="E28" s="67">
        <v>0</v>
      </c>
      <c r="F28" s="26">
        <f t="shared" ref="F28" si="8">E28*D28</f>
        <v>0</v>
      </c>
      <c r="G28" s="27">
        <f t="shared" ref="G28" si="9">F28*1.21</f>
        <v>0</v>
      </c>
    </row>
    <row r="29" spans="1:7" ht="84" customHeight="1" x14ac:dyDescent="0.25">
      <c r="A29" s="7"/>
      <c r="B29" s="23" t="s">
        <v>60</v>
      </c>
      <c r="C29" s="24" t="s">
        <v>141</v>
      </c>
      <c r="D29" s="25">
        <v>1</v>
      </c>
      <c r="E29" s="67">
        <v>0</v>
      </c>
      <c r="F29" s="26">
        <f>E29*D29</f>
        <v>0</v>
      </c>
      <c r="G29" s="27">
        <f>F29*1.21</f>
        <v>0</v>
      </c>
    </row>
    <row r="30" spans="1:7" ht="45.95" customHeight="1" x14ac:dyDescent="0.25">
      <c r="A30" s="7"/>
      <c r="B30" s="23" t="s">
        <v>143</v>
      </c>
      <c r="C30" s="24" t="s">
        <v>144</v>
      </c>
      <c r="D30" s="25">
        <v>2</v>
      </c>
      <c r="E30" s="67">
        <v>0</v>
      </c>
      <c r="F30" s="26">
        <f>E30*D30</f>
        <v>0</v>
      </c>
      <c r="G30" s="27">
        <f>F30*1.21</f>
        <v>0</v>
      </c>
    </row>
    <row r="31" spans="1:7" ht="84" customHeight="1" x14ac:dyDescent="0.25">
      <c r="A31" s="7"/>
      <c r="B31" s="23" t="s">
        <v>84</v>
      </c>
      <c r="C31" s="24" t="s">
        <v>142</v>
      </c>
      <c r="D31" s="25">
        <v>1</v>
      </c>
      <c r="E31" s="67">
        <v>0</v>
      </c>
      <c r="F31" s="26">
        <f t="shared" ref="F31:F44" si="10">E31*D31</f>
        <v>0</v>
      </c>
      <c r="G31" s="27">
        <f t="shared" ref="G31:G44" si="11">F31*1.21</f>
        <v>0</v>
      </c>
    </row>
    <row r="32" spans="1:7" ht="84" customHeight="1" x14ac:dyDescent="0.25">
      <c r="A32" s="7"/>
      <c r="B32" s="23" t="s">
        <v>18</v>
      </c>
      <c r="C32" s="24" t="s">
        <v>85</v>
      </c>
      <c r="D32" s="25">
        <v>2</v>
      </c>
      <c r="E32" s="67">
        <v>0</v>
      </c>
      <c r="F32" s="26">
        <f>E32*D32</f>
        <v>0</v>
      </c>
      <c r="G32" s="27">
        <f>F32*1.21</f>
        <v>0</v>
      </c>
    </row>
    <row r="33" spans="1:7" ht="32.25" customHeight="1" x14ac:dyDescent="0.25">
      <c r="A33" s="7"/>
      <c r="B33" s="23" t="s">
        <v>58</v>
      </c>
      <c r="C33" s="24" t="s">
        <v>59</v>
      </c>
      <c r="D33" s="25">
        <v>2</v>
      </c>
      <c r="E33" s="67">
        <v>0</v>
      </c>
      <c r="F33" s="26">
        <f>E33*D33</f>
        <v>0</v>
      </c>
      <c r="G33" s="27">
        <f>F33*1.21</f>
        <v>0</v>
      </c>
    </row>
    <row r="34" spans="1:7" ht="84" customHeight="1" x14ac:dyDescent="0.25">
      <c r="A34" s="7"/>
      <c r="B34" s="23" t="s">
        <v>16</v>
      </c>
      <c r="C34" s="24" t="s">
        <v>86</v>
      </c>
      <c r="D34" s="25">
        <v>2</v>
      </c>
      <c r="E34" s="67">
        <v>0</v>
      </c>
      <c r="F34" s="26">
        <f>E34*D34</f>
        <v>0</v>
      </c>
      <c r="G34" s="27">
        <f>F34*1.21</f>
        <v>0</v>
      </c>
    </row>
    <row r="35" spans="1:7" ht="84" customHeight="1" x14ac:dyDescent="0.25">
      <c r="A35" s="7"/>
      <c r="B35" s="23" t="s">
        <v>54</v>
      </c>
      <c r="C35" s="24" t="s">
        <v>87</v>
      </c>
      <c r="D35" s="25">
        <v>3</v>
      </c>
      <c r="E35" s="67">
        <v>0</v>
      </c>
      <c r="F35" s="26">
        <f t="shared" ref="F35" si="12">E35*D35</f>
        <v>0</v>
      </c>
      <c r="G35" s="27">
        <f t="shared" ref="G35" si="13">F35*1.21</f>
        <v>0</v>
      </c>
    </row>
    <row r="36" spans="1:7" ht="84" customHeight="1" x14ac:dyDescent="0.25">
      <c r="A36" s="7"/>
      <c r="B36" s="23" t="s">
        <v>84</v>
      </c>
      <c r="C36" s="24" t="s">
        <v>88</v>
      </c>
      <c r="D36" s="25">
        <v>1</v>
      </c>
      <c r="E36" s="67">
        <v>0</v>
      </c>
      <c r="F36" s="26">
        <f t="shared" ref="F36" si="14">E36*D36</f>
        <v>0</v>
      </c>
      <c r="G36" s="27">
        <f t="shared" ref="G36" si="15">F36*1.21</f>
        <v>0</v>
      </c>
    </row>
    <row r="37" spans="1:7" ht="84" customHeight="1" x14ac:dyDescent="0.25">
      <c r="A37" s="7"/>
      <c r="B37" s="23" t="s">
        <v>90</v>
      </c>
      <c r="C37" s="24" t="s">
        <v>89</v>
      </c>
      <c r="D37" s="25">
        <v>3</v>
      </c>
      <c r="E37" s="67">
        <v>0</v>
      </c>
      <c r="F37" s="26">
        <f t="shared" ref="F37" si="16">E37*D37</f>
        <v>0</v>
      </c>
      <c r="G37" s="27">
        <f t="shared" ref="G37" si="17">F37*1.21</f>
        <v>0</v>
      </c>
    </row>
    <row r="38" spans="1:7" ht="41.25" customHeight="1" x14ac:dyDescent="0.25">
      <c r="A38" s="7"/>
      <c r="B38" s="23" t="s">
        <v>91</v>
      </c>
      <c r="C38" s="24" t="s">
        <v>92</v>
      </c>
      <c r="D38" s="25">
        <v>3</v>
      </c>
      <c r="E38" s="67">
        <v>0</v>
      </c>
      <c r="F38" s="26">
        <f>E38*D38</f>
        <v>0</v>
      </c>
      <c r="G38" s="27">
        <f t="shared" ref="G38:G43" si="18">F38*1.21</f>
        <v>0</v>
      </c>
    </row>
    <row r="39" spans="1:7" ht="105" x14ac:dyDescent="0.25">
      <c r="A39" s="7"/>
      <c r="B39" s="23" t="s">
        <v>94</v>
      </c>
      <c r="C39" s="24" t="s">
        <v>93</v>
      </c>
      <c r="D39" s="25">
        <v>1</v>
      </c>
      <c r="E39" s="67">
        <v>0</v>
      </c>
      <c r="F39" s="26">
        <f>E39*D39</f>
        <v>0</v>
      </c>
      <c r="G39" s="27">
        <f t="shared" si="18"/>
        <v>0</v>
      </c>
    </row>
    <row r="40" spans="1:7" ht="54" customHeight="1" x14ac:dyDescent="0.25">
      <c r="A40" s="7"/>
      <c r="B40" s="23" t="s">
        <v>19</v>
      </c>
      <c r="C40" s="24" t="s">
        <v>57</v>
      </c>
      <c r="D40" s="25">
        <v>2</v>
      </c>
      <c r="E40" s="67">
        <v>0</v>
      </c>
      <c r="F40" s="26">
        <f>E40*D40</f>
        <v>0</v>
      </c>
      <c r="G40" s="27">
        <f t="shared" si="18"/>
        <v>0</v>
      </c>
    </row>
    <row r="41" spans="1:7" ht="66.75" customHeight="1" x14ac:dyDescent="0.25">
      <c r="A41" s="7"/>
      <c r="B41" s="23" t="s">
        <v>96</v>
      </c>
      <c r="C41" s="24" t="s">
        <v>97</v>
      </c>
      <c r="D41" s="25">
        <v>1</v>
      </c>
      <c r="E41" s="67">
        <v>0</v>
      </c>
      <c r="F41" s="26">
        <f>E41*D41</f>
        <v>0</v>
      </c>
      <c r="G41" s="27">
        <f t="shared" si="18"/>
        <v>0</v>
      </c>
    </row>
    <row r="42" spans="1:7" ht="84" customHeight="1" x14ac:dyDescent="0.25">
      <c r="A42" s="7"/>
      <c r="B42" s="23" t="s">
        <v>17</v>
      </c>
      <c r="C42" s="24" t="s">
        <v>95</v>
      </c>
      <c r="D42" s="25">
        <v>1</v>
      </c>
      <c r="E42" s="67">
        <v>0</v>
      </c>
      <c r="F42" s="26">
        <f>E42*D42</f>
        <v>0</v>
      </c>
      <c r="G42" s="27">
        <f t="shared" si="18"/>
        <v>0</v>
      </c>
    </row>
    <row r="43" spans="1:7" ht="42.75" customHeight="1" x14ac:dyDescent="0.25">
      <c r="A43" s="7"/>
      <c r="B43" s="23" t="s">
        <v>20</v>
      </c>
      <c r="C43" s="24" t="s">
        <v>21</v>
      </c>
      <c r="D43" s="25">
        <v>1</v>
      </c>
      <c r="E43" s="67">
        <v>0</v>
      </c>
      <c r="F43" s="26">
        <f t="shared" ref="F43" si="19">E43*D43</f>
        <v>0</v>
      </c>
      <c r="G43" s="27">
        <f t="shared" si="18"/>
        <v>0</v>
      </c>
    </row>
    <row r="44" spans="1:7" ht="46.5" customHeight="1" x14ac:dyDescent="0.25">
      <c r="A44" s="7"/>
      <c r="B44" s="23" t="s">
        <v>145</v>
      </c>
      <c r="C44" s="24" t="s">
        <v>146</v>
      </c>
      <c r="D44" s="25">
        <v>1</v>
      </c>
      <c r="E44" s="67">
        <v>0</v>
      </c>
      <c r="F44" s="26">
        <f t="shared" si="10"/>
        <v>0</v>
      </c>
      <c r="G44" s="27">
        <f t="shared" si="11"/>
        <v>0</v>
      </c>
    </row>
    <row r="45" spans="1:7" x14ac:dyDescent="0.25">
      <c r="A45" s="7"/>
      <c r="B45" s="23"/>
      <c r="C45" s="30"/>
      <c r="D45" s="25"/>
      <c r="E45" s="32"/>
      <c r="F45" s="26"/>
      <c r="G45" s="27"/>
    </row>
    <row r="46" spans="1:7" ht="24.95" customHeight="1" x14ac:dyDescent="0.25">
      <c r="A46" s="7"/>
      <c r="B46" s="64" t="s">
        <v>151</v>
      </c>
      <c r="C46" s="30"/>
      <c r="D46" s="25"/>
      <c r="E46" s="32"/>
      <c r="F46" s="26"/>
      <c r="G46" s="27"/>
    </row>
    <row r="47" spans="1:7" ht="71.25" customHeight="1" x14ac:dyDescent="0.25">
      <c r="A47" s="7"/>
      <c r="B47" s="23" t="s">
        <v>55</v>
      </c>
      <c r="C47" s="24" t="s">
        <v>100</v>
      </c>
      <c r="D47" s="25">
        <v>1</v>
      </c>
      <c r="E47" s="67">
        <v>0</v>
      </c>
      <c r="F47" s="26">
        <f t="shared" ref="F47" si="20">E47*D47</f>
        <v>0</v>
      </c>
      <c r="G47" s="27">
        <f t="shared" ref="G47" si="21">F47*1.21</f>
        <v>0</v>
      </c>
    </row>
    <row r="48" spans="1:7" ht="71.25" customHeight="1" x14ac:dyDescent="0.25">
      <c r="A48" s="7"/>
      <c r="B48" s="23" t="s">
        <v>55</v>
      </c>
      <c r="C48" s="24" t="s">
        <v>99</v>
      </c>
      <c r="D48" s="25">
        <v>1</v>
      </c>
      <c r="E48" s="67">
        <v>0</v>
      </c>
      <c r="F48" s="26">
        <f t="shared" ref="F48" si="22">E48*D48</f>
        <v>0</v>
      </c>
      <c r="G48" s="27">
        <f t="shared" ref="G48" si="23">F48*1.21</f>
        <v>0</v>
      </c>
    </row>
    <row r="49" spans="1:7" ht="71.25" customHeight="1" x14ac:dyDescent="0.25">
      <c r="A49" s="7"/>
      <c r="B49" s="23" t="s">
        <v>147</v>
      </c>
      <c r="C49" s="24" t="s">
        <v>148</v>
      </c>
      <c r="D49" s="25">
        <v>1</v>
      </c>
      <c r="E49" s="67">
        <v>0</v>
      </c>
      <c r="F49" s="26">
        <f t="shared" ref="F49" si="24">E49*D49</f>
        <v>0</v>
      </c>
      <c r="G49" s="27">
        <f t="shared" ref="G49" si="25">F49*1.21</f>
        <v>0</v>
      </c>
    </row>
    <row r="50" spans="1:7" ht="71.25" customHeight="1" x14ac:dyDescent="0.25">
      <c r="A50" s="7"/>
      <c r="B50" s="23" t="s">
        <v>147</v>
      </c>
      <c r="C50" s="24" t="s">
        <v>149</v>
      </c>
      <c r="D50" s="25">
        <v>2</v>
      </c>
      <c r="E50" s="67">
        <v>0</v>
      </c>
      <c r="F50" s="26">
        <f t="shared" ref="F50:F51" si="26">E50*D50</f>
        <v>0</v>
      </c>
      <c r="G50" s="27">
        <f t="shared" ref="G50:G51" si="27">F50*1.21</f>
        <v>0</v>
      </c>
    </row>
    <row r="51" spans="1:7" ht="71.25" customHeight="1" x14ac:dyDescent="0.25">
      <c r="A51" s="7"/>
      <c r="B51" s="23" t="s">
        <v>55</v>
      </c>
      <c r="C51" s="24" t="s">
        <v>98</v>
      </c>
      <c r="D51" s="25">
        <v>3</v>
      </c>
      <c r="E51" s="67">
        <v>0</v>
      </c>
      <c r="F51" s="26">
        <f t="shared" si="26"/>
        <v>0</v>
      </c>
      <c r="G51" s="27">
        <f t="shared" si="27"/>
        <v>0</v>
      </c>
    </row>
    <row r="52" spans="1:7" ht="43.5" customHeight="1" x14ac:dyDescent="0.25">
      <c r="A52" s="7"/>
      <c r="B52" s="23" t="s">
        <v>56</v>
      </c>
      <c r="C52" s="24" t="s">
        <v>101</v>
      </c>
      <c r="D52" s="25">
        <v>3</v>
      </c>
      <c r="E52" s="67">
        <v>0</v>
      </c>
      <c r="F52" s="26">
        <f t="shared" ref="F52" si="28">E52*D52</f>
        <v>0</v>
      </c>
      <c r="G52" s="27">
        <f t="shared" ref="G52" si="29">F52*1.21</f>
        <v>0</v>
      </c>
    </row>
    <row r="53" spans="1:7" ht="19.5" customHeight="1" x14ac:dyDescent="0.25">
      <c r="A53" s="7"/>
      <c r="B53" s="23"/>
      <c r="C53" s="30"/>
      <c r="D53" s="25"/>
      <c r="E53" s="26"/>
      <c r="F53" s="26"/>
      <c r="G53" s="27"/>
    </row>
    <row r="54" spans="1:7" ht="36.950000000000003" customHeight="1" x14ac:dyDescent="0.25">
      <c r="A54" s="7"/>
      <c r="B54" s="64" t="s">
        <v>153</v>
      </c>
      <c r="C54" s="30"/>
      <c r="D54" s="25"/>
      <c r="E54" s="26"/>
      <c r="F54" s="26"/>
      <c r="G54" s="27"/>
    </row>
    <row r="55" spans="1:7" ht="73.5" customHeight="1" x14ac:dyDescent="0.25">
      <c r="A55" s="7"/>
      <c r="B55" s="23" t="s">
        <v>22</v>
      </c>
      <c r="C55" s="24" t="s">
        <v>102</v>
      </c>
      <c r="D55" s="25">
        <v>1</v>
      </c>
      <c r="E55" s="67">
        <v>0</v>
      </c>
      <c r="F55" s="26">
        <f>E55*D55</f>
        <v>0</v>
      </c>
      <c r="G55" s="27">
        <f>F55*1.21</f>
        <v>0</v>
      </c>
    </row>
    <row r="56" spans="1:7" ht="20.100000000000001" customHeight="1" x14ac:dyDescent="0.25">
      <c r="A56" s="7"/>
      <c r="B56" s="46" t="s">
        <v>6</v>
      </c>
      <c r="C56" s="46"/>
      <c r="D56" s="51"/>
      <c r="E56" s="52"/>
      <c r="F56" s="53">
        <f>SUM(F8:F55)</f>
        <v>0</v>
      </c>
      <c r="G56" s="53">
        <f>SUM(G8:G55)</f>
        <v>0</v>
      </c>
    </row>
    <row r="57" spans="1:7" ht="16.5" customHeight="1" x14ac:dyDescent="0.25">
      <c r="A57" s="7"/>
      <c r="B57" s="20"/>
      <c r="C57" s="20"/>
      <c r="D57" s="21"/>
      <c r="E57" s="21"/>
      <c r="F57" s="21"/>
      <c r="G57" s="22"/>
    </row>
    <row r="58" spans="1:7" ht="30" customHeight="1" x14ac:dyDescent="0.25">
      <c r="A58" s="7"/>
      <c r="B58" s="68" t="s">
        <v>23</v>
      </c>
      <c r="C58" s="68"/>
      <c r="D58" s="68"/>
      <c r="E58" s="68"/>
      <c r="F58" s="68"/>
      <c r="G58" s="68"/>
    </row>
    <row r="59" spans="1:7" x14ac:dyDescent="0.25">
      <c r="A59" s="7"/>
      <c r="B59" s="31"/>
      <c r="C59" s="28"/>
      <c r="D59" s="33"/>
      <c r="E59" s="29"/>
      <c r="F59" s="26"/>
      <c r="G59" s="27"/>
    </row>
    <row r="60" spans="1:7" ht="25.35" customHeight="1" x14ac:dyDescent="0.25">
      <c r="A60" s="7"/>
      <c r="B60" s="63" t="s">
        <v>24</v>
      </c>
      <c r="C60" s="34"/>
      <c r="D60" s="35"/>
      <c r="E60" s="36"/>
      <c r="F60" s="32"/>
      <c r="G60" s="37"/>
    </row>
    <row r="61" spans="1:7" ht="42.75" customHeight="1" x14ac:dyDescent="0.25">
      <c r="A61" s="7"/>
      <c r="B61" s="38" t="s">
        <v>81</v>
      </c>
      <c r="C61" s="66" t="s">
        <v>152</v>
      </c>
      <c r="D61" s="39">
        <v>1</v>
      </c>
      <c r="E61" s="67">
        <v>0</v>
      </c>
      <c r="F61" s="26">
        <f t="shared" ref="F61" si="30">E61*D61</f>
        <v>0</v>
      </c>
      <c r="G61" s="27">
        <f t="shared" ref="G61" si="31">F61*1.21</f>
        <v>0</v>
      </c>
    </row>
    <row r="62" spans="1:7" ht="25.5" customHeight="1" x14ac:dyDescent="0.25">
      <c r="A62" s="7"/>
      <c r="B62" s="38" t="s">
        <v>129</v>
      </c>
      <c r="C62" s="66" t="s">
        <v>130</v>
      </c>
      <c r="D62" s="39">
        <v>1</v>
      </c>
      <c r="E62" s="67">
        <v>0</v>
      </c>
      <c r="F62" s="26">
        <f t="shared" ref="F62:F65" si="32">E62*D62</f>
        <v>0</v>
      </c>
      <c r="G62" s="27">
        <f t="shared" ref="G62:G65" si="33">F62*1.21</f>
        <v>0</v>
      </c>
    </row>
    <row r="63" spans="1:7" ht="25.5" customHeight="1" x14ac:dyDescent="0.25">
      <c r="A63" s="7"/>
      <c r="B63" s="38" t="s">
        <v>131</v>
      </c>
      <c r="C63" s="66" t="s">
        <v>132</v>
      </c>
      <c r="D63" s="39">
        <v>1</v>
      </c>
      <c r="E63" s="67">
        <v>0</v>
      </c>
      <c r="F63" s="26">
        <f t="shared" si="32"/>
        <v>0</v>
      </c>
      <c r="G63" s="27">
        <f t="shared" si="33"/>
        <v>0</v>
      </c>
    </row>
    <row r="64" spans="1:7" ht="25.5" customHeight="1" x14ac:dyDescent="0.25">
      <c r="A64" s="7"/>
      <c r="B64" s="38" t="s">
        <v>133</v>
      </c>
      <c r="C64" s="66" t="s">
        <v>134</v>
      </c>
      <c r="D64" s="39">
        <v>20</v>
      </c>
      <c r="E64" s="67">
        <v>0</v>
      </c>
      <c r="F64" s="26">
        <f t="shared" si="32"/>
        <v>0</v>
      </c>
      <c r="G64" s="27">
        <f t="shared" si="33"/>
        <v>0</v>
      </c>
    </row>
    <row r="65" spans="1:7" ht="42.75" customHeight="1" x14ac:dyDescent="0.25">
      <c r="A65" s="7"/>
      <c r="B65" s="38" t="s">
        <v>135</v>
      </c>
      <c r="C65" s="66" t="s">
        <v>136</v>
      </c>
      <c r="D65" s="39">
        <v>1</v>
      </c>
      <c r="E65" s="67">
        <v>0</v>
      </c>
      <c r="F65" s="26">
        <f t="shared" si="32"/>
        <v>0</v>
      </c>
      <c r="G65" s="27">
        <f t="shared" si="33"/>
        <v>0</v>
      </c>
    </row>
    <row r="66" spans="1:7" ht="33.75" customHeight="1" x14ac:dyDescent="0.25">
      <c r="A66" s="7"/>
      <c r="B66" s="38" t="s">
        <v>25</v>
      </c>
      <c r="C66" s="66" t="s">
        <v>26</v>
      </c>
      <c r="D66" s="39">
        <v>1</v>
      </c>
      <c r="E66" s="67">
        <v>0</v>
      </c>
      <c r="F66" s="26">
        <f>E66*D66</f>
        <v>0</v>
      </c>
      <c r="G66" s="27">
        <f>F66*1.21</f>
        <v>0</v>
      </c>
    </row>
    <row r="67" spans="1:7" ht="27" customHeight="1" x14ac:dyDescent="0.25">
      <c r="A67" s="7"/>
      <c r="B67" s="46" t="s">
        <v>6</v>
      </c>
      <c r="C67" s="46"/>
      <c r="D67" s="51"/>
      <c r="E67" s="52"/>
      <c r="F67" s="53">
        <f>SUM(F61:F66)</f>
        <v>0</v>
      </c>
      <c r="G67" s="53">
        <f>SUM(G61:G66)</f>
        <v>0</v>
      </c>
    </row>
    <row r="68" spans="1:7" x14ac:dyDescent="0.25">
      <c r="A68" s="7"/>
      <c r="B68" s="40"/>
      <c r="C68" s="40"/>
      <c r="D68" s="41"/>
      <c r="E68" s="42"/>
      <c r="F68" s="43"/>
      <c r="G68" s="43"/>
    </row>
    <row r="69" spans="1:7" ht="25.35" customHeight="1" x14ac:dyDescent="0.25">
      <c r="A69" s="7"/>
      <c r="B69" s="63" t="s">
        <v>123</v>
      </c>
      <c r="C69" s="34"/>
      <c r="D69" s="35"/>
      <c r="E69" s="36"/>
      <c r="F69" s="32"/>
      <c r="G69" s="37"/>
    </row>
    <row r="70" spans="1:7" ht="27" customHeight="1" x14ac:dyDescent="0.25">
      <c r="A70" s="7"/>
      <c r="B70" s="38" t="s">
        <v>124</v>
      </c>
      <c r="C70" s="66" t="s">
        <v>125</v>
      </c>
      <c r="D70" s="39">
        <v>1</v>
      </c>
      <c r="E70" s="67">
        <v>0</v>
      </c>
      <c r="F70" s="26">
        <f t="shared" ref="F70:F73" si="34">E70*D70</f>
        <v>0</v>
      </c>
      <c r="G70" s="27">
        <f t="shared" ref="G70:G73" si="35">F70*1.21</f>
        <v>0</v>
      </c>
    </row>
    <row r="71" spans="1:7" ht="27" customHeight="1" x14ac:dyDescent="0.25">
      <c r="A71" s="7"/>
      <c r="B71" s="38" t="s">
        <v>138</v>
      </c>
      <c r="C71" s="66" t="s">
        <v>139</v>
      </c>
      <c r="D71" s="39">
        <v>1</v>
      </c>
      <c r="E71" s="67">
        <v>0</v>
      </c>
      <c r="F71" s="26">
        <f t="shared" si="34"/>
        <v>0</v>
      </c>
      <c r="G71" s="27">
        <f t="shared" si="35"/>
        <v>0</v>
      </c>
    </row>
    <row r="72" spans="1:7" ht="27" customHeight="1" x14ac:dyDescent="0.25">
      <c r="A72" s="7"/>
      <c r="B72" s="38" t="s">
        <v>126</v>
      </c>
      <c r="C72" s="66" t="s">
        <v>137</v>
      </c>
      <c r="D72" s="39">
        <v>1</v>
      </c>
      <c r="E72" s="67">
        <v>0</v>
      </c>
      <c r="F72" s="26">
        <f t="shared" si="34"/>
        <v>0</v>
      </c>
      <c r="G72" s="27">
        <f t="shared" si="35"/>
        <v>0</v>
      </c>
    </row>
    <row r="73" spans="1:7" ht="27" customHeight="1" x14ac:dyDescent="0.25">
      <c r="A73" s="7"/>
      <c r="B73" s="38" t="s">
        <v>127</v>
      </c>
      <c r="C73" s="66" t="s">
        <v>128</v>
      </c>
      <c r="D73" s="39">
        <v>1</v>
      </c>
      <c r="E73" s="67">
        <v>0</v>
      </c>
      <c r="F73" s="26">
        <f t="shared" si="34"/>
        <v>0</v>
      </c>
      <c r="G73" s="27">
        <f t="shared" si="35"/>
        <v>0</v>
      </c>
    </row>
    <row r="74" spans="1:7" ht="23.25" customHeight="1" x14ac:dyDescent="0.25">
      <c r="A74" s="7"/>
      <c r="B74" s="46" t="s">
        <v>6</v>
      </c>
      <c r="C74" s="46"/>
      <c r="D74" s="51"/>
      <c r="E74" s="52"/>
      <c r="F74" s="53">
        <f>SUM(F69:F73)</f>
        <v>0</v>
      </c>
      <c r="G74" s="53">
        <f>SUM(G69:G73)</f>
        <v>0</v>
      </c>
    </row>
    <row r="75" spans="1:7" x14ac:dyDescent="0.25">
      <c r="A75" s="7"/>
      <c r="B75" s="40"/>
      <c r="C75" s="40"/>
      <c r="D75" s="41"/>
      <c r="E75" s="42"/>
      <c r="F75" s="43"/>
      <c r="G75" s="43"/>
    </row>
    <row r="76" spans="1:7" ht="21.75" customHeight="1" x14ac:dyDescent="0.25">
      <c r="A76" s="7"/>
      <c r="B76" s="62" t="s">
        <v>61</v>
      </c>
      <c r="C76" s="30"/>
      <c r="D76" s="25"/>
      <c r="E76" s="26"/>
      <c r="F76" s="26"/>
      <c r="G76" s="27"/>
    </row>
    <row r="77" spans="1:7" ht="40.5" customHeight="1" x14ac:dyDescent="0.25">
      <c r="A77" s="7"/>
      <c r="B77" s="23" t="s">
        <v>62</v>
      </c>
      <c r="C77" s="66" t="s">
        <v>77</v>
      </c>
      <c r="D77" s="25">
        <v>52</v>
      </c>
      <c r="E77" s="67">
        <v>0</v>
      </c>
      <c r="F77" s="26">
        <f t="shared" ref="F77:F91" si="36">E77*D77</f>
        <v>0</v>
      </c>
      <c r="G77" s="27">
        <f t="shared" ref="G77:G91" si="37">F77*1.21</f>
        <v>0</v>
      </c>
    </row>
    <row r="78" spans="1:7" ht="40.5" customHeight="1" x14ac:dyDescent="0.25">
      <c r="A78" s="7"/>
      <c r="B78" s="23" t="s">
        <v>63</v>
      </c>
      <c r="C78" s="66" t="s">
        <v>77</v>
      </c>
      <c r="D78" s="25">
        <v>52</v>
      </c>
      <c r="E78" s="67">
        <v>0</v>
      </c>
      <c r="F78" s="26">
        <f t="shared" si="36"/>
        <v>0</v>
      </c>
      <c r="G78" s="27">
        <f t="shared" si="37"/>
        <v>0</v>
      </c>
    </row>
    <row r="79" spans="1:7" ht="40.5" customHeight="1" x14ac:dyDescent="0.25">
      <c r="A79" s="7"/>
      <c r="B79" s="23" t="s">
        <v>64</v>
      </c>
      <c r="C79" s="66" t="s">
        <v>64</v>
      </c>
      <c r="D79" s="25">
        <v>1</v>
      </c>
      <c r="E79" s="67">
        <v>0</v>
      </c>
      <c r="F79" s="26">
        <f t="shared" si="36"/>
        <v>0</v>
      </c>
      <c r="G79" s="27">
        <f t="shared" si="37"/>
        <v>0</v>
      </c>
    </row>
    <row r="80" spans="1:7" ht="40.5" customHeight="1" x14ac:dyDescent="0.25">
      <c r="A80" s="7"/>
      <c r="B80" s="23" t="s">
        <v>65</v>
      </c>
      <c r="C80" s="66" t="s">
        <v>65</v>
      </c>
      <c r="D80" s="25">
        <v>1</v>
      </c>
      <c r="E80" s="67">
        <v>0</v>
      </c>
      <c r="F80" s="26">
        <f t="shared" si="36"/>
        <v>0</v>
      </c>
      <c r="G80" s="27">
        <f t="shared" si="37"/>
        <v>0</v>
      </c>
    </row>
    <row r="81" spans="1:7" ht="40.5" customHeight="1" x14ac:dyDescent="0.25">
      <c r="A81" s="7"/>
      <c r="B81" s="23" t="s">
        <v>66</v>
      </c>
      <c r="C81" s="66" t="s">
        <v>66</v>
      </c>
      <c r="D81" s="25">
        <v>1</v>
      </c>
      <c r="E81" s="67">
        <v>0</v>
      </c>
      <c r="F81" s="26">
        <f t="shared" si="36"/>
        <v>0</v>
      </c>
      <c r="G81" s="27">
        <f t="shared" si="37"/>
        <v>0</v>
      </c>
    </row>
    <row r="82" spans="1:7" ht="40.5" customHeight="1" x14ac:dyDescent="0.25">
      <c r="A82" s="7"/>
      <c r="B82" s="23" t="s">
        <v>67</v>
      </c>
      <c r="C82" s="66" t="s">
        <v>77</v>
      </c>
      <c r="D82" s="25">
        <v>52</v>
      </c>
      <c r="E82" s="67">
        <v>0</v>
      </c>
      <c r="F82" s="26">
        <f t="shared" si="36"/>
        <v>0</v>
      </c>
      <c r="G82" s="27">
        <f t="shared" si="37"/>
        <v>0</v>
      </c>
    </row>
    <row r="83" spans="1:7" ht="40.5" customHeight="1" x14ac:dyDescent="0.25">
      <c r="A83" s="7"/>
      <c r="B83" s="23" t="s">
        <v>68</v>
      </c>
      <c r="C83" s="66" t="s">
        <v>77</v>
      </c>
      <c r="D83" s="25">
        <v>52</v>
      </c>
      <c r="E83" s="67">
        <v>0</v>
      </c>
      <c r="F83" s="26">
        <f t="shared" si="36"/>
        <v>0</v>
      </c>
      <c r="G83" s="27">
        <f t="shared" si="37"/>
        <v>0</v>
      </c>
    </row>
    <row r="84" spans="1:7" ht="40.5" customHeight="1" x14ac:dyDescent="0.25">
      <c r="A84" s="7"/>
      <c r="B84" s="23" t="s">
        <v>69</v>
      </c>
      <c r="C84" s="66" t="s">
        <v>78</v>
      </c>
      <c r="D84" s="25">
        <v>52</v>
      </c>
      <c r="E84" s="67">
        <v>0</v>
      </c>
      <c r="F84" s="26">
        <f t="shared" si="36"/>
        <v>0</v>
      </c>
      <c r="G84" s="27">
        <f t="shared" si="37"/>
        <v>0</v>
      </c>
    </row>
    <row r="85" spans="1:7" ht="40.5" customHeight="1" x14ac:dyDescent="0.25">
      <c r="A85" s="7"/>
      <c r="B85" s="23" t="s">
        <v>70</v>
      </c>
      <c r="C85" s="66" t="s">
        <v>77</v>
      </c>
      <c r="D85" s="25">
        <v>52</v>
      </c>
      <c r="E85" s="67">
        <v>0</v>
      </c>
      <c r="F85" s="26">
        <f t="shared" si="36"/>
        <v>0</v>
      </c>
      <c r="G85" s="27">
        <f t="shared" si="37"/>
        <v>0</v>
      </c>
    </row>
    <row r="86" spans="1:7" ht="40.5" customHeight="1" x14ac:dyDescent="0.25">
      <c r="A86" s="7"/>
      <c r="B86" s="23" t="s">
        <v>71</v>
      </c>
      <c r="C86" s="66" t="s">
        <v>77</v>
      </c>
      <c r="D86" s="25">
        <v>52</v>
      </c>
      <c r="E86" s="67">
        <v>0</v>
      </c>
      <c r="F86" s="26">
        <f t="shared" si="36"/>
        <v>0</v>
      </c>
      <c r="G86" s="27">
        <f t="shared" si="37"/>
        <v>0</v>
      </c>
    </row>
    <row r="87" spans="1:7" ht="40.5" customHeight="1" x14ac:dyDescent="0.25">
      <c r="A87" s="7"/>
      <c r="B87" s="23" t="s">
        <v>72</v>
      </c>
      <c r="C87" s="66" t="s">
        <v>79</v>
      </c>
      <c r="D87" s="25">
        <v>31</v>
      </c>
      <c r="E87" s="67">
        <v>0</v>
      </c>
      <c r="F87" s="26">
        <f t="shared" si="36"/>
        <v>0</v>
      </c>
      <c r="G87" s="27">
        <f t="shared" si="37"/>
        <v>0</v>
      </c>
    </row>
    <row r="88" spans="1:7" ht="40.5" customHeight="1" x14ac:dyDescent="0.25">
      <c r="A88" s="7"/>
      <c r="B88" s="23" t="s">
        <v>73</v>
      </c>
      <c r="C88" s="66" t="s">
        <v>79</v>
      </c>
      <c r="D88" s="25">
        <v>31</v>
      </c>
      <c r="E88" s="67">
        <v>0</v>
      </c>
      <c r="F88" s="26">
        <f t="shared" si="36"/>
        <v>0</v>
      </c>
      <c r="G88" s="27">
        <f t="shared" si="37"/>
        <v>0</v>
      </c>
    </row>
    <row r="89" spans="1:7" ht="40.5" customHeight="1" x14ac:dyDescent="0.25">
      <c r="A89" s="7"/>
      <c r="B89" s="23" t="s">
        <v>74</v>
      </c>
      <c r="C89" s="66" t="s">
        <v>74</v>
      </c>
      <c r="D89" s="25">
        <v>1</v>
      </c>
      <c r="E89" s="67">
        <v>0</v>
      </c>
      <c r="F89" s="26">
        <f t="shared" si="36"/>
        <v>0</v>
      </c>
      <c r="G89" s="27">
        <f t="shared" si="37"/>
        <v>0</v>
      </c>
    </row>
    <row r="90" spans="1:7" ht="40.5" customHeight="1" x14ac:dyDescent="0.25">
      <c r="A90" s="7"/>
      <c r="B90" s="23" t="s">
        <v>75</v>
      </c>
      <c r="C90" s="66" t="s">
        <v>75</v>
      </c>
      <c r="D90" s="25">
        <v>1</v>
      </c>
      <c r="E90" s="67">
        <v>0</v>
      </c>
      <c r="F90" s="26">
        <f t="shared" si="36"/>
        <v>0</v>
      </c>
      <c r="G90" s="27">
        <f t="shared" si="37"/>
        <v>0</v>
      </c>
    </row>
    <row r="91" spans="1:7" ht="40.5" customHeight="1" x14ac:dyDescent="0.25">
      <c r="A91" s="7"/>
      <c r="B91" s="23" t="s">
        <v>76</v>
      </c>
      <c r="C91" s="66" t="s">
        <v>76</v>
      </c>
      <c r="D91" s="25">
        <v>1</v>
      </c>
      <c r="E91" s="67">
        <v>0</v>
      </c>
      <c r="F91" s="26">
        <f t="shared" si="36"/>
        <v>0</v>
      </c>
      <c r="G91" s="27">
        <f t="shared" si="37"/>
        <v>0</v>
      </c>
    </row>
    <row r="92" spans="1:7" ht="25.5" customHeight="1" x14ac:dyDescent="0.25">
      <c r="A92" s="7"/>
      <c r="B92" s="46" t="s">
        <v>6</v>
      </c>
      <c r="C92" s="46"/>
      <c r="D92" s="51"/>
      <c r="E92" s="52"/>
      <c r="F92" s="53">
        <f>SUM(F77:F91)</f>
        <v>0</v>
      </c>
      <c r="G92" s="53">
        <f>SUM(G77:G91)</f>
        <v>0</v>
      </c>
    </row>
    <row r="93" spans="1:7" x14ac:dyDescent="0.25">
      <c r="A93" s="7"/>
      <c r="B93" s="40"/>
      <c r="C93" s="40"/>
      <c r="D93" s="41"/>
      <c r="E93" s="42"/>
      <c r="F93" s="43"/>
      <c r="G93" s="43"/>
    </row>
    <row r="94" spans="1:7" ht="24" customHeight="1" x14ac:dyDescent="0.25">
      <c r="A94" s="7"/>
      <c r="B94" s="62" t="s">
        <v>103</v>
      </c>
      <c r="C94" s="40"/>
      <c r="D94" s="41"/>
      <c r="E94" s="42"/>
      <c r="F94" s="43"/>
      <c r="G94" s="43"/>
    </row>
    <row r="95" spans="1:7" x14ac:dyDescent="0.25">
      <c r="A95" s="7"/>
      <c r="B95" s="23" t="s">
        <v>104</v>
      </c>
      <c r="C95" s="66" t="s">
        <v>105</v>
      </c>
      <c r="D95" s="25">
        <v>20</v>
      </c>
      <c r="E95" s="67">
        <v>0</v>
      </c>
      <c r="F95" s="26">
        <f t="shared" ref="F95:F98" si="38">E95*D95</f>
        <v>0</v>
      </c>
      <c r="G95" s="27">
        <f t="shared" ref="G95:G98" si="39">F95*1.21</f>
        <v>0</v>
      </c>
    </row>
    <row r="96" spans="1:7" x14ac:dyDescent="0.25">
      <c r="A96" s="7"/>
      <c r="B96" s="23" t="s">
        <v>106</v>
      </c>
      <c r="C96" s="66" t="s">
        <v>107</v>
      </c>
      <c r="D96" s="25">
        <v>138</v>
      </c>
      <c r="E96" s="67">
        <v>0</v>
      </c>
      <c r="F96" s="26">
        <f t="shared" si="38"/>
        <v>0</v>
      </c>
      <c r="G96" s="27">
        <f t="shared" si="39"/>
        <v>0</v>
      </c>
    </row>
    <row r="97" spans="1:7" x14ac:dyDescent="0.25">
      <c r="A97" s="7"/>
      <c r="B97" s="23" t="s">
        <v>108</v>
      </c>
      <c r="C97" s="66" t="s">
        <v>109</v>
      </c>
      <c r="D97" s="25">
        <v>138</v>
      </c>
      <c r="E97" s="67">
        <v>0</v>
      </c>
      <c r="F97" s="26">
        <f t="shared" si="38"/>
        <v>0</v>
      </c>
      <c r="G97" s="27">
        <f t="shared" si="39"/>
        <v>0</v>
      </c>
    </row>
    <row r="98" spans="1:7" x14ac:dyDescent="0.25">
      <c r="A98" s="7"/>
      <c r="B98" s="23" t="s">
        <v>110</v>
      </c>
      <c r="C98" s="66" t="s">
        <v>111</v>
      </c>
      <c r="D98" s="25">
        <v>1</v>
      </c>
      <c r="E98" s="67">
        <v>0</v>
      </c>
      <c r="F98" s="26">
        <f t="shared" si="38"/>
        <v>0</v>
      </c>
      <c r="G98" s="27">
        <f t="shared" si="39"/>
        <v>0</v>
      </c>
    </row>
    <row r="99" spans="1:7" ht="25.5" customHeight="1" x14ac:dyDescent="0.25">
      <c r="A99" s="7"/>
      <c r="B99" s="46" t="s">
        <v>6</v>
      </c>
      <c r="C99" s="46"/>
      <c r="D99" s="51"/>
      <c r="E99" s="52"/>
      <c r="F99" s="53">
        <f>SUM(F94:F98)</f>
        <v>0</v>
      </c>
      <c r="G99" s="53">
        <f>SUM(G94:G98)</f>
        <v>0</v>
      </c>
    </row>
    <row r="100" spans="1:7" x14ac:dyDescent="0.25">
      <c r="A100" s="7"/>
      <c r="B100" s="23"/>
      <c r="C100" s="66"/>
      <c r="D100" s="25"/>
      <c r="E100" s="42"/>
      <c r="F100" s="26"/>
      <c r="G100" s="27"/>
    </row>
    <row r="101" spans="1:7" ht="24.75" customHeight="1" x14ac:dyDescent="0.25">
      <c r="A101" s="7"/>
      <c r="B101" s="62" t="s">
        <v>112</v>
      </c>
      <c r="C101" s="40"/>
      <c r="D101" s="41"/>
      <c r="E101" s="42"/>
      <c r="F101" s="43"/>
      <c r="G101" s="43"/>
    </row>
    <row r="102" spans="1:7" ht="22.5" customHeight="1" x14ac:dyDescent="0.25">
      <c r="A102" s="7"/>
      <c r="B102" s="23" t="s">
        <v>113</v>
      </c>
      <c r="C102" s="66" t="s">
        <v>114</v>
      </c>
      <c r="D102" s="25">
        <v>1</v>
      </c>
      <c r="E102" s="67">
        <v>0</v>
      </c>
      <c r="F102" s="26">
        <f t="shared" ref="F102:F106" si="40">E102*D102</f>
        <v>0</v>
      </c>
      <c r="G102" s="27">
        <f t="shared" ref="G102:G106" si="41">F102*1.21</f>
        <v>0</v>
      </c>
    </row>
    <row r="103" spans="1:7" ht="24.75" customHeight="1" x14ac:dyDescent="0.25">
      <c r="A103" s="7"/>
      <c r="B103" s="23" t="s">
        <v>115</v>
      </c>
      <c r="C103" s="66" t="s">
        <v>116</v>
      </c>
      <c r="D103" s="25">
        <v>1</v>
      </c>
      <c r="E103" s="67">
        <v>0</v>
      </c>
      <c r="F103" s="26">
        <f t="shared" si="40"/>
        <v>0</v>
      </c>
      <c r="G103" s="27">
        <f t="shared" si="41"/>
        <v>0</v>
      </c>
    </row>
    <row r="104" spans="1:7" ht="24" customHeight="1" x14ac:dyDescent="0.25">
      <c r="A104" s="7"/>
      <c r="B104" s="23" t="s">
        <v>117</v>
      </c>
      <c r="C104" s="66" t="s">
        <v>118</v>
      </c>
      <c r="D104" s="25">
        <v>1</v>
      </c>
      <c r="E104" s="67">
        <v>0</v>
      </c>
      <c r="F104" s="26">
        <f t="shared" si="40"/>
        <v>0</v>
      </c>
      <c r="G104" s="27">
        <f t="shared" si="41"/>
        <v>0</v>
      </c>
    </row>
    <row r="105" spans="1:7" ht="22.5" customHeight="1" x14ac:dyDescent="0.25">
      <c r="A105" s="7"/>
      <c r="B105" s="23" t="s">
        <v>119</v>
      </c>
      <c r="C105" s="66" t="s">
        <v>120</v>
      </c>
      <c r="D105" s="25">
        <v>1</v>
      </c>
      <c r="E105" s="67">
        <v>0</v>
      </c>
      <c r="F105" s="26">
        <f t="shared" si="40"/>
        <v>0</v>
      </c>
      <c r="G105" s="27">
        <f t="shared" si="41"/>
        <v>0</v>
      </c>
    </row>
    <row r="106" spans="1:7" ht="35.25" customHeight="1" x14ac:dyDescent="0.25">
      <c r="A106" s="7"/>
      <c r="B106" s="23" t="s">
        <v>121</v>
      </c>
      <c r="C106" s="66" t="s">
        <v>122</v>
      </c>
      <c r="D106" s="25">
        <v>1</v>
      </c>
      <c r="E106" s="67">
        <v>0</v>
      </c>
      <c r="F106" s="26">
        <f t="shared" si="40"/>
        <v>0</v>
      </c>
      <c r="G106" s="27">
        <f t="shared" si="41"/>
        <v>0</v>
      </c>
    </row>
    <row r="107" spans="1:7" ht="27" customHeight="1" x14ac:dyDescent="0.25">
      <c r="A107" s="7"/>
      <c r="B107" s="46" t="s">
        <v>6</v>
      </c>
      <c r="C107" s="46"/>
      <c r="D107" s="51"/>
      <c r="E107" s="52"/>
      <c r="F107" s="53">
        <f>SUM(F101:F106)</f>
        <v>0</v>
      </c>
      <c r="G107" s="53">
        <f>SUM(G101:G106)</f>
        <v>0</v>
      </c>
    </row>
    <row r="108" spans="1:7" x14ac:dyDescent="0.25">
      <c r="A108" s="7"/>
      <c r="B108" s="40"/>
      <c r="C108" s="40"/>
      <c r="D108" s="41"/>
      <c r="E108" s="42"/>
      <c r="F108" s="43"/>
      <c r="G108" s="43"/>
    </row>
    <row r="109" spans="1:7" ht="25.35" customHeight="1" x14ac:dyDescent="0.25">
      <c r="A109" s="7"/>
      <c r="B109" s="62" t="s">
        <v>27</v>
      </c>
      <c r="C109" s="28"/>
      <c r="D109" s="44"/>
      <c r="E109" s="33"/>
      <c r="F109" s="33"/>
      <c r="G109" s="45"/>
    </row>
    <row r="110" spans="1:7" ht="24.75" customHeight="1" x14ac:dyDescent="0.25">
      <c r="A110" s="7"/>
      <c r="B110" s="23" t="s">
        <v>28</v>
      </c>
      <c r="C110" s="30" t="s">
        <v>29</v>
      </c>
      <c r="D110" s="25">
        <v>1</v>
      </c>
      <c r="E110" s="67">
        <v>0</v>
      </c>
      <c r="F110" s="26">
        <f>E110*D110</f>
        <v>0</v>
      </c>
      <c r="G110" s="27">
        <f>F110*1.21</f>
        <v>0</v>
      </c>
    </row>
    <row r="111" spans="1:7" ht="24.75" customHeight="1" x14ac:dyDescent="0.25">
      <c r="A111" s="7"/>
      <c r="B111" s="23" t="s">
        <v>30</v>
      </c>
      <c r="C111" s="30" t="s">
        <v>31</v>
      </c>
      <c r="D111" s="25">
        <v>1</v>
      </c>
      <c r="E111" s="67">
        <v>0</v>
      </c>
      <c r="F111" s="26">
        <f>E111*D111</f>
        <v>0</v>
      </c>
      <c r="G111" s="27">
        <f>F111*1.21</f>
        <v>0</v>
      </c>
    </row>
    <row r="112" spans="1:7" ht="24.75" customHeight="1" x14ac:dyDescent="0.25">
      <c r="A112" s="7"/>
      <c r="B112" s="23" t="s">
        <v>30</v>
      </c>
      <c r="C112" s="30" t="s">
        <v>32</v>
      </c>
      <c r="D112" s="25">
        <v>1</v>
      </c>
      <c r="E112" s="67">
        <v>0</v>
      </c>
      <c r="F112" s="26">
        <f>E112*D112</f>
        <v>0</v>
      </c>
      <c r="G112" s="27">
        <f>F112*1.21</f>
        <v>0</v>
      </c>
    </row>
    <row r="113" spans="1:7" ht="20.100000000000001" customHeight="1" x14ac:dyDescent="0.25">
      <c r="A113" s="7"/>
      <c r="B113" s="46" t="s">
        <v>6</v>
      </c>
      <c r="C113" s="46"/>
      <c r="D113" s="51"/>
      <c r="E113" s="52"/>
      <c r="F113" s="53">
        <f>SUM(F110:F112)</f>
        <v>0</v>
      </c>
      <c r="G113" s="53">
        <f>SUM(G110:G112)</f>
        <v>0</v>
      </c>
    </row>
    <row r="114" spans="1:7" ht="16.5" thickBot="1" x14ac:dyDescent="0.35">
      <c r="A114" s="7"/>
      <c r="B114" s="7"/>
      <c r="C114" s="8"/>
      <c r="D114" s="9"/>
      <c r="E114" s="9"/>
      <c r="F114" s="9"/>
      <c r="G114" s="10"/>
    </row>
    <row r="115" spans="1:7" ht="25.35" customHeight="1" thickBot="1" x14ac:dyDescent="0.35">
      <c r="A115" s="7"/>
      <c r="B115" s="54" t="s">
        <v>33</v>
      </c>
      <c r="C115" s="55"/>
      <c r="D115" s="56"/>
      <c r="E115" s="56"/>
      <c r="F115" s="56"/>
      <c r="G115" s="57">
        <f ca="1">SUMIF($B$5:G113,"CELKEM",$F$5)</f>
        <v>0</v>
      </c>
    </row>
    <row r="116" spans="1:7" ht="13.5" customHeight="1" thickBot="1" x14ac:dyDescent="0.35">
      <c r="A116" s="7"/>
      <c r="B116" s="11"/>
      <c r="C116" s="12"/>
      <c r="D116" s="13"/>
      <c r="E116" s="13"/>
      <c r="F116" s="13"/>
      <c r="G116" s="14"/>
    </row>
    <row r="117" spans="1:7" ht="25.35" customHeight="1" thickBot="1" x14ac:dyDescent="0.35">
      <c r="A117" s="7"/>
      <c r="B117" s="54" t="s">
        <v>34</v>
      </c>
      <c r="C117" s="55"/>
      <c r="D117" s="56"/>
      <c r="E117" s="56"/>
      <c r="F117" s="56"/>
      <c r="G117" s="57">
        <f ca="1">G119-G115</f>
        <v>0</v>
      </c>
    </row>
    <row r="118" spans="1:7" ht="16.5" thickBot="1" x14ac:dyDescent="0.35">
      <c r="A118" s="7"/>
      <c r="B118" s="15"/>
      <c r="C118" s="16"/>
      <c r="D118" s="17"/>
      <c r="E118" s="17"/>
      <c r="F118" s="17"/>
      <c r="G118" s="18"/>
    </row>
    <row r="119" spans="1:7" ht="25.35" customHeight="1" thickBot="1" x14ac:dyDescent="0.4">
      <c r="A119" s="7"/>
      <c r="B119" s="58" t="s">
        <v>35</v>
      </c>
      <c r="C119" s="59"/>
      <c r="D119" s="60"/>
      <c r="E119" s="60"/>
      <c r="F119" s="60"/>
      <c r="G119" s="61">
        <f ca="1">SUMIF($B$5:G113,"CELKEM",$G$5)</f>
        <v>0</v>
      </c>
    </row>
    <row r="120" spans="1:7" x14ac:dyDescent="0.25">
      <c r="G120" s="19"/>
    </row>
  </sheetData>
  <mergeCells count="3">
    <mergeCell ref="B2:G3"/>
    <mergeCell ref="B7:G7"/>
    <mergeCell ref="B58:G58"/>
  </mergeCells>
  <phoneticPr fontId="29" type="noConversion"/>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05cfed-a7dc-4c54-959b-c34a87a0e546">
      <Terms xmlns="http://schemas.microsoft.com/office/infopath/2007/PartnerControls"/>
    </lcf76f155ced4ddcb4097134ff3c332f>
    <TaxCatchAll xmlns="efe9798b-35aa-4235-afdf-29af445b04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CBA11C1168F4409F4D28648AE21D23" ma:contentTypeVersion="18" ma:contentTypeDescription="Create a new document." ma:contentTypeScope="" ma:versionID="c758ac4e61b63263583aa96b2495304d">
  <xsd:schema xmlns:xsd="http://www.w3.org/2001/XMLSchema" xmlns:xs="http://www.w3.org/2001/XMLSchema" xmlns:p="http://schemas.microsoft.com/office/2006/metadata/properties" xmlns:ns2="3e05cfed-a7dc-4c54-959b-c34a87a0e546" xmlns:ns3="efe9798b-35aa-4235-afdf-29af445b04aa" targetNamespace="http://schemas.microsoft.com/office/2006/metadata/properties" ma:root="true" ma:fieldsID="671c3885cd2c47eb7ef7b5fad28ad8e5" ns2:_="" ns3:_="">
    <xsd:import namespace="3e05cfed-a7dc-4c54-959b-c34a87a0e546"/>
    <xsd:import namespace="efe9798b-35aa-4235-afdf-29af445b04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05cfed-a7dc-4c54-959b-c34a87a0e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ff55e22-22cd-472f-b0f6-3bf8576521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e9798b-35aa-4235-afdf-29af445b04a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38c1cb9-4f6f-4765-b8a5-a6a063688de6}" ma:internalName="TaxCatchAll" ma:showField="CatchAllData" ma:web="efe9798b-35aa-4235-afdf-29af445b04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072A3E-D92F-48BC-9EE4-C23CD9CDF76A}">
  <ds:schemaRefs>
    <ds:schemaRef ds:uri="http://schemas.microsoft.com/office/infopath/2007/PartnerControls"/>
    <ds:schemaRef ds:uri="3e05cfed-a7dc-4c54-959b-c34a87a0e546"/>
    <ds:schemaRef ds:uri="http://www.w3.org/XML/1998/namespace"/>
    <ds:schemaRef ds:uri="efe9798b-35aa-4235-afdf-29af445b04aa"/>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E2348446-9558-418D-838D-E486DA158F26}">
  <ds:schemaRefs>
    <ds:schemaRef ds:uri="http://schemas.microsoft.com/sharepoint/v3/contenttype/forms"/>
  </ds:schemaRefs>
</ds:datastoreItem>
</file>

<file path=customXml/itemProps3.xml><?xml version="1.0" encoding="utf-8"?>
<ds:datastoreItem xmlns:ds="http://schemas.openxmlformats.org/officeDocument/2006/customXml" ds:itemID="{DD63D63C-1563-479F-AEF7-A7FD98B503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05cfed-a7dc-4c54-959b-c34a87a0e546"/>
    <ds:schemaRef ds:uri="efe9798b-35aa-4235-afdf-29af445b04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kompletní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Váňová Radka</dc:creator>
  <cp:lastModifiedBy>Váňová Radka</cp:lastModifiedBy>
  <cp:lastPrinted>2025-07-24T07:37:24Z</cp:lastPrinted>
  <dcterms:created xsi:type="dcterms:W3CDTF">2015-06-05T18:19:34Z</dcterms:created>
  <dcterms:modified xsi:type="dcterms:W3CDTF">2025-09-24T11:42:45Z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0x01010005CBA11C1168F4409F4D28648AE21D23</vt:lpwstr>
  </property>
  <property fmtid="{D5CDD505-2E9C-101B-9397-08002B2CF9AE}" pid="3" name="MediaServiceImageTags">
    <vt:lpwstr/>
  </property>
</Properties>
</file>