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data\home$\horav1\Dokumenty\Stavby\purkrabství\"/>
    </mc:Choice>
  </mc:AlternateContent>
  <bookViews>
    <workbookView xWindow="-120" yWindow="-120" windowWidth="29040" windowHeight="15840"/>
  </bookViews>
  <sheets>
    <sheet name="Rozpočet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" roundtripDataSignature="AMtx7mhGLyfysIvX6QGJTt6X+djg2+CSoA=="/>
    </ext>
  </extLst>
</workbook>
</file>

<file path=xl/calcChain.xml><?xml version="1.0" encoding="utf-8"?>
<calcChain xmlns="http://schemas.openxmlformats.org/spreadsheetml/2006/main">
  <c r="G22" i="1" l="1"/>
  <c r="G19" i="1"/>
  <c r="G17" i="1"/>
  <c r="G15" i="1"/>
  <c r="G13" i="1"/>
  <c r="AD12" i="1"/>
  <c r="AC12" i="1"/>
  <c r="R12" i="1"/>
  <c r="Q12" i="1"/>
  <c r="P12" i="1"/>
  <c r="O12" i="1"/>
  <c r="N12" i="1"/>
  <c r="M12" i="1"/>
  <c r="L12" i="1"/>
  <c r="J12" i="1"/>
  <c r="G12" i="1" l="1"/>
  <c r="G21" i="1"/>
  <c r="G26" i="1" l="1"/>
  <c r="G27" i="1" s="1"/>
  <c r="G28" i="1" s="1"/>
</calcChain>
</file>

<file path=xl/sharedStrings.xml><?xml version="1.0" encoding="utf-8"?>
<sst xmlns="http://schemas.openxmlformats.org/spreadsheetml/2006/main" count="53" uniqueCount="46">
  <si>
    <t>Název stavby:</t>
  </si>
  <si>
    <t xml:space="preserve">Objednatel: </t>
  </si>
  <si>
    <t>Lokalita:</t>
  </si>
  <si>
    <t>Dodavatel:</t>
  </si>
  <si>
    <t>JKSO:</t>
  </si>
  <si>
    <t>Zpracováno dne:</t>
  </si>
  <si>
    <t>Zpracoval:</t>
  </si>
  <si>
    <t>Č.</t>
  </si>
  <si>
    <t>Objekt</t>
  </si>
  <si>
    <t xml:space="preserve">Zkrácený popis </t>
  </si>
  <si>
    <t>M.j.</t>
  </si>
  <si>
    <t>Množství</t>
  </si>
  <si>
    <t>CENA / M.j.</t>
  </si>
  <si>
    <t>Cena 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</si>
  <si>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</si>
  <si>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</si>
  <si>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</si>
  <si>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</si>
  <si>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</si>
  <si>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</si>
  <si>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</si>
  <si>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</si>
  <si>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</si>
  <si>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PR</t>
  </si>
  <si>
    <t>1</t>
  </si>
  <si>
    <t>CELKEM bez DPH</t>
  </si>
  <si>
    <t>DPH 21 %</t>
  </si>
  <si>
    <t>Celkem vč. DPH</t>
  </si>
  <si>
    <t>Město Kolín</t>
  </si>
  <si>
    <t>Kolín</t>
  </si>
  <si>
    <t>2</t>
  </si>
  <si>
    <t>3</t>
  </si>
  <si>
    <t>4</t>
  </si>
  <si>
    <t>5</t>
  </si>
  <si>
    <t>Kolín,  Sokolská č. p. 545 – oprava a nátěr oken</t>
  </si>
  <si>
    <t>ks</t>
  </si>
  <si>
    <t>Okno špaletové, dělené (v. 2,05, š. 1,20, hl. 0,20)</t>
  </si>
  <si>
    <t xml:space="preserve">svěšení okenních křídel
- demontáž kování
- přesun okenních křídel
- zhoblování dle potřeby
- opálení venkovní strany + plus spodní část špalety v místě poškození 
- obroušení, ometení 
- napouštěcí nátěr opálených věci 
- tmelení sklenářských tmelem,
- tmelení dřevěných ploch
- 2x základní nátěr
- 1x vrchní krycí nátěr
- přesun okenních křídel 
- montáž okenního kování
- nasazení okenních křídel
- promazání  kování
- repasování dřevěné okapničky 
- těsnění samolepící 9 x 7,4 mm typ D 
- montáž 
</t>
  </si>
  <si>
    <r>
      <t xml:space="preserve">Okno špaletové, nedělené </t>
    </r>
    <r>
      <rPr>
        <sz val="11"/>
        <rFont val="Calibri"/>
        <family val="2"/>
        <charset val="238"/>
      </rPr>
      <t>(v. 1,65, š. 1,50, hl.</t>
    </r>
    <r>
      <rPr>
        <sz val="11"/>
        <color rgb="FF000000"/>
        <rFont val="Calibri"/>
        <family val="2"/>
        <charset val="238"/>
      </rPr>
      <t xml:space="preserve"> 0,20)</t>
    </r>
  </si>
  <si>
    <t>Okno bez špalety, dělené (v. 2,35; š. 3,10)</t>
  </si>
  <si>
    <t>Okno bez špalety, nedělené (v.0,85; š. 0,40)</t>
  </si>
  <si>
    <t xml:space="preserve">svěšení okenního křídla
- demontáž kování
- přesun okenního křídla
- zhoblování dle potřeby
- opálení venkovní strany + plus spodní část špalety v místě poškození 
- obroušení, ometení 
- napouštěcí nátěr opálených věci 
- tmelení sklenářských tmelem,
- tmelení dřevěných ploch
- 2x základní nátěr
- 1x vrchní krycí nátěr
- přesun okenního křídla 
- montáž okenního kování
- nasazení okenního křídla
- promazání  kování
- repasování dřevěné okapničky 
- těsnění samolepící 9 x 7,4 mm typ D 
- montáž 
</t>
  </si>
  <si>
    <t>Obnova nátěru dřevených prvků - okna</t>
  </si>
  <si>
    <t>Obnova nátěru dřevených prvků - výloha</t>
  </si>
  <si>
    <t>Výloha s okny, oblouková jednoduchá (v. 3,10 š. 4,0)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</si>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</sst>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rgb="FF000000"/>
      <name val="Arial"/>
    </font>
    <font>
      <sz val="18"/>
      <color rgb="FF000000"/>
      <name val="Arial"/>
    </font>
    <font>
      <sz val="10"/>
      <name val="Arial"/>
    </font>
    <font>
      <b/>
      <sz val="10"/>
      <color rgb="FF000000"/>
      <name val="Arial"/>
    </font>
    <font>
      <sz val="10"/>
      <color theme="1"/>
      <name val="Arial"/>
    </font>
    <font>
      <b/>
      <sz val="10"/>
      <color rgb="FFFF0000"/>
      <name val="Arial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8"/>
      <name val="Arial"/>
    </font>
    <font>
      <sz val="10"/>
      <color rgb="FF000000"/>
      <name val="Arial"/>
      <family val="2"/>
      <charset val="238"/>
    </font>
    <font>
      <sz val="8"/>
      <color theme="4" tint="-0.249977111117893"/>
      <name val="Calibri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 applyAlignment="1">
      <alignment vertical="center"/>
    </xf>
    <xf numFmtId="49" fontId="3" fillId="2" borderId="8" xfId="0" applyNumberFormat="1" applyFont="1" applyFill="1" applyBorder="1" applyAlignment="1">
      <alignment horizontal="right" vertical="center"/>
    </xf>
    <xf numFmtId="4" fontId="3" fillId="2" borderId="8" xfId="0" applyNumberFormat="1" applyFont="1" applyFill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2" xfId="0" applyFont="1" applyBorder="1" applyAlignment="1">
      <alignment vertical="center"/>
    </xf>
    <xf numFmtId="4" fontId="3" fillId="0" borderId="13" xfId="0" applyNumberFormat="1" applyFont="1" applyBorder="1" applyAlignment="1">
      <alignment vertical="center"/>
    </xf>
    <xf numFmtId="0" fontId="0" fillId="0" borderId="14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3" fillId="0" borderId="16" xfId="0" applyFont="1" applyBorder="1" applyAlignment="1">
      <alignment vertical="center"/>
    </xf>
    <xf numFmtId="4" fontId="3" fillId="0" borderId="17" xfId="0" applyNumberFormat="1" applyFont="1" applyBorder="1" applyAlignment="1">
      <alignment vertical="center"/>
    </xf>
    <xf numFmtId="4" fontId="3" fillId="2" borderId="10" xfId="0" applyNumberFormat="1" applyFont="1" applyFill="1" applyBorder="1" applyAlignment="1">
      <alignment horizontal="right" vertical="center"/>
    </xf>
    <xf numFmtId="49" fontId="3" fillId="2" borderId="1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49" fontId="0" fillId="0" borderId="10" xfId="0" applyNumberFormat="1" applyBorder="1" applyAlignment="1">
      <alignment vertical="center"/>
    </xf>
    <xf numFmtId="49" fontId="4" fillId="0" borderId="10" xfId="0" applyNumberFormat="1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4" fontId="0" fillId="0" borderId="10" xfId="0" applyNumberFormat="1" applyBorder="1" applyAlignment="1">
      <alignment horizontal="right" vertical="center"/>
    </xf>
    <xf numFmtId="4" fontId="0" fillId="0" borderId="25" xfId="0" applyNumberFormat="1" applyBorder="1" applyAlignment="1">
      <alignment horizontal="right" vertical="center"/>
    </xf>
    <xf numFmtId="49" fontId="0" fillId="0" borderId="26" xfId="0" applyNumberFormat="1" applyBorder="1" applyAlignment="1">
      <alignment vertical="center"/>
    </xf>
    <xf numFmtId="49" fontId="4" fillId="0" borderId="27" xfId="0" applyNumberFormat="1" applyFont="1" applyBorder="1" applyAlignment="1">
      <alignment horizontal="center" vertical="center"/>
    </xf>
    <xf numFmtId="49" fontId="4" fillId="0" borderId="43" xfId="0" applyNumberFormat="1" applyFont="1" applyBorder="1" applyAlignment="1">
      <alignment vertical="center"/>
    </xf>
    <xf numFmtId="4" fontId="0" fillId="0" borderId="43" xfId="0" applyNumberFormat="1" applyBorder="1" applyAlignment="1">
      <alignment horizontal="right" vertical="center"/>
    </xf>
    <xf numFmtId="4" fontId="0" fillId="0" borderId="44" xfId="0" applyNumberFormat="1" applyBorder="1" applyAlignment="1">
      <alignment horizontal="right" vertical="center"/>
    </xf>
    <xf numFmtId="49" fontId="0" fillId="0" borderId="45" xfId="0" applyNumberFormat="1" applyBorder="1" applyAlignment="1">
      <alignment vertical="center"/>
    </xf>
    <xf numFmtId="49" fontId="4" fillId="0" borderId="46" xfId="0" applyNumberFormat="1" applyFont="1" applyBorder="1" applyAlignment="1">
      <alignment vertical="center"/>
    </xf>
    <xf numFmtId="0" fontId="7" fillId="0" borderId="46" xfId="0" applyFont="1" applyBorder="1" applyAlignment="1">
      <alignment vertical="center"/>
    </xf>
    <xf numFmtId="49" fontId="0" fillId="0" borderId="46" xfId="0" applyNumberFormat="1" applyBorder="1" applyAlignment="1">
      <alignment vertical="center"/>
    </xf>
    <xf numFmtId="4" fontId="0" fillId="0" borderId="46" xfId="0" applyNumberFormat="1" applyBorder="1" applyAlignment="1">
      <alignment horizontal="right" vertical="center"/>
    </xf>
    <xf numFmtId="4" fontId="0" fillId="0" borderId="47" xfId="0" applyNumberFormat="1" applyBorder="1" applyAlignment="1">
      <alignment horizontal="right" vertical="center"/>
    </xf>
    <xf numFmtId="49" fontId="0" fillId="0" borderId="42" xfId="0" applyNumberFormat="1" applyBorder="1" applyAlignment="1">
      <alignment vertical="center"/>
    </xf>
    <xf numFmtId="4" fontId="3" fillId="2" borderId="52" xfId="0" applyNumberFormat="1" applyFont="1" applyFill="1" applyBorder="1" applyAlignment="1">
      <alignment horizontal="right" vertical="center"/>
    </xf>
    <xf numFmtId="49" fontId="0" fillId="2" borderId="53" xfId="0" applyNumberFormat="1" applyFill="1" applyBorder="1" applyAlignment="1">
      <alignment horizontal="left" vertical="center"/>
    </xf>
    <xf numFmtId="49" fontId="0" fillId="2" borderId="54" xfId="0" applyNumberFormat="1" applyFill="1" applyBorder="1" applyAlignment="1">
      <alignment horizontal="left" vertical="center"/>
    </xf>
    <xf numFmtId="4" fontId="3" fillId="2" borderId="56" xfId="0" applyNumberFormat="1" applyFont="1" applyFill="1" applyBorder="1" applyAlignment="1">
      <alignment horizontal="right" vertical="center"/>
    </xf>
    <xf numFmtId="0" fontId="7" fillId="0" borderId="43" xfId="0" applyFont="1" applyBorder="1" applyAlignment="1">
      <alignment vertical="center" wrapText="1"/>
    </xf>
    <xf numFmtId="0" fontId="11" fillId="0" borderId="41" xfId="0" applyFont="1" applyBorder="1" applyAlignment="1">
      <alignment vertical="center" wrapText="1"/>
    </xf>
    <xf numFmtId="0" fontId="7" fillId="0" borderId="54" xfId="0" applyFont="1" applyBorder="1" applyAlignment="1">
      <alignment vertical="center"/>
    </xf>
    <xf numFmtId="49" fontId="10" fillId="0" borderId="54" xfId="0" applyNumberFormat="1" applyFont="1" applyBorder="1" applyAlignment="1">
      <alignment vertical="center"/>
    </xf>
    <xf numFmtId="4" fontId="0" fillId="0" borderId="54" xfId="0" applyNumberFormat="1" applyBorder="1" applyAlignment="1">
      <alignment horizontal="right" vertical="center"/>
    </xf>
    <xf numFmtId="4" fontId="0" fillId="0" borderId="55" xfId="0" applyNumberFormat="1" applyBorder="1" applyAlignment="1">
      <alignment horizontal="right" vertical="center"/>
    </xf>
    <xf numFmtId="49" fontId="10" fillId="0" borderId="63" xfId="0" applyNumberFormat="1" applyFont="1" applyBorder="1" applyAlignment="1">
      <alignment vertical="center"/>
    </xf>
    <xf numFmtId="49" fontId="4" fillId="0" borderId="53" xfId="0" applyNumberFormat="1" applyFont="1" applyBorder="1" applyAlignment="1">
      <alignment vertical="center"/>
    </xf>
    <xf numFmtId="49" fontId="10" fillId="0" borderId="46" xfId="0" applyNumberFormat="1" applyFont="1" applyBorder="1" applyAlignment="1">
      <alignment vertical="center"/>
    </xf>
    <xf numFmtId="49" fontId="10" fillId="0" borderId="43" xfId="0" applyNumberFormat="1" applyFont="1" applyBorder="1" applyAlignment="1">
      <alignment vertical="center"/>
    </xf>
    <xf numFmtId="0" fontId="11" fillId="0" borderId="27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49" fontId="8" fillId="2" borderId="54" xfId="0" applyNumberFormat="1" applyFont="1" applyFill="1" applyBorder="1" applyAlignment="1">
      <alignment horizontal="left" vertical="center"/>
    </xf>
    <xf numFmtId="0" fontId="2" fillId="0" borderId="54" xfId="0" applyFont="1" applyBorder="1" applyAlignment="1">
      <alignment vertical="center"/>
    </xf>
    <xf numFmtId="0" fontId="2" fillId="0" borderId="55" xfId="0" applyFont="1" applyBorder="1" applyAlignment="1">
      <alignment vertical="center"/>
    </xf>
    <xf numFmtId="49" fontId="0" fillId="0" borderId="37" xfId="0" applyNumberForma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49" fontId="0" fillId="0" borderId="6" xfId="0" applyNumberForma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49" fontId="0" fillId="0" borderId="10" xfId="0" applyNumberFormat="1" applyBorder="1" applyAlignment="1">
      <alignment horizontal="left" vertical="center"/>
    </xf>
    <xf numFmtId="14" fontId="0" fillId="0" borderId="10" xfId="0" applyNumberFormat="1" applyBorder="1" applyAlignment="1">
      <alignment horizontal="left" vertical="center"/>
    </xf>
    <xf numFmtId="0" fontId="2" fillId="0" borderId="40" xfId="0" applyFont="1" applyBorder="1" applyAlignment="1">
      <alignment vertical="center"/>
    </xf>
    <xf numFmtId="49" fontId="3" fillId="0" borderId="18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vertic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57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vertical="center"/>
    </xf>
    <xf numFmtId="49" fontId="3" fillId="0" borderId="2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49" fontId="3" fillId="0" borderId="21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vertical="center"/>
    </xf>
    <xf numFmtId="49" fontId="0" fillId="0" borderId="50" xfId="0" applyNumberFormat="1" applyBorder="1" applyAlignment="1">
      <alignment horizontal="center" vertical="center"/>
    </xf>
    <xf numFmtId="49" fontId="0" fillId="0" borderId="51" xfId="0" applyNumberFormat="1" applyBorder="1" applyAlignment="1">
      <alignment horizontal="center" vertical="center"/>
    </xf>
    <xf numFmtId="49" fontId="0" fillId="0" borderId="52" xfId="0" applyNumberFormat="1" applyBorder="1" applyAlignment="1">
      <alignment horizontal="center" vertical="center"/>
    </xf>
    <xf numFmtId="49" fontId="3" fillId="0" borderId="6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49" fontId="0" fillId="0" borderId="31" xfId="0" applyNumberFormat="1" applyBorder="1" applyAlignment="1">
      <alignment horizontal="left" vertical="center"/>
    </xf>
    <xf numFmtId="0" fontId="2" fillId="0" borderId="32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49" fontId="8" fillId="0" borderId="33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49" fontId="0" fillId="0" borderId="32" xfId="0" applyNumberFormat="1" applyBorder="1" applyAlignment="1">
      <alignment horizontal="left" vertical="center"/>
    </xf>
    <xf numFmtId="49" fontId="3" fillId="0" borderId="32" xfId="0" applyNumberFormat="1" applyFont="1" applyBorder="1" applyAlignment="1">
      <alignment horizontal="left" vertical="center"/>
    </xf>
    <xf numFmtId="0" fontId="2" fillId="0" borderId="34" xfId="0" applyFont="1" applyBorder="1" applyAlignment="1">
      <alignment vertical="center"/>
    </xf>
    <xf numFmtId="49" fontId="0" fillId="0" borderId="7" xfId="0" applyNumberForma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49" fontId="0" fillId="0" borderId="28" xfId="0" applyNumberFormat="1" applyBorder="1" applyAlignment="1">
      <alignment horizontal="center" vertical="center"/>
    </xf>
    <xf numFmtId="49" fontId="0" fillId="0" borderId="29" xfId="0" applyNumberFormat="1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49" fontId="0" fillId="0" borderId="58" xfId="0" applyNumberFormat="1" applyBorder="1" applyAlignment="1">
      <alignment horizontal="center" vertical="center"/>
    </xf>
    <xf numFmtId="49" fontId="0" fillId="0" borderId="59" xfId="0" applyNumberFormat="1" applyBorder="1" applyAlignment="1">
      <alignment horizontal="center" vertical="center"/>
    </xf>
    <xf numFmtId="49" fontId="0" fillId="0" borderId="60" xfId="0" applyNumberFormat="1" applyBorder="1" applyAlignment="1">
      <alignment horizontal="center" vertical="center"/>
    </xf>
    <xf numFmtId="49" fontId="0" fillId="0" borderId="61" xfId="0" applyNumberFormat="1" applyBorder="1" applyAlignment="1">
      <alignment horizontal="center" vertical="center"/>
    </xf>
    <xf numFmtId="49" fontId="0" fillId="0" borderId="62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40" xfId="0" applyNumberFormat="1" applyBorder="1" applyAlignment="1">
      <alignment horizontal="center" vertical="center"/>
    </xf>
    <xf numFmtId="49" fontId="0" fillId="0" borderId="48" xfId="0" applyNumberFormat="1" applyBorder="1" applyAlignment="1">
      <alignment horizontal="center" vertical="center"/>
    </xf>
    <xf numFmtId="49" fontId="0" fillId="0" borderId="49" xfId="0" applyNumberFormat="1" applyBorder="1" applyAlignment="1">
      <alignment horizontal="center" vertical="center"/>
    </xf>
    <xf numFmtId="4" fontId="0" fillId="3" borderId="46" xfId="0" applyNumberFormat="1" applyFill="1" applyBorder="1" applyAlignment="1">
      <alignment horizontal="right" vertical="center"/>
    </xf>
    <xf numFmtId="4" fontId="0" fillId="3" borderId="54" xfId="0" applyNumberFormat="1" applyFill="1" applyBorder="1" applyAlignment="1">
      <alignment horizontal="right" vertical="center"/>
    </xf>
    <xf numFmtId="4" fontId="0" fillId="3" borderId="43" xfId="0" applyNumberForma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D1002"/>
  <sheetViews>
    <sheetView tabSelected="1" zoomScaleNormal="100" workbookViewId="0">
      <selection activeCell="AF20" sqref="AF20"/>
    </sheetView>
  </sheetViews>
  <sheetFormatPr defaultColWidth="14.42578125" defaultRowHeight="15" customHeight="1" x14ac:dyDescent="0.2"/>
  <cols>
    <col min="1" max="1" width="3.7109375" customWidth="1"/>
    <col min="2" max="2" width="8.85546875" customWidth="1"/>
    <col min="3" max="3" width="49.85546875" customWidth="1"/>
    <col min="4" max="4" width="4.28515625" customWidth="1"/>
    <col min="5" max="5" width="10.85546875" customWidth="1"/>
    <col min="6" max="6" width="17.5703125" customWidth="1"/>
    <col min="7" max="7" width="22.85546875" customWidth="1"/>
    <col min="8" max="30" width="12.140625" hidden="1" customWidth="1"/>
  </cols>
  <sheetData>
    <row r="1" spans="1:30" ht="51.75" customHeight="1" thickBot="1" x14ac:dyDescent="0.25">
      <c r="A1" s="78" t="s">
        <v>45</v>
      </c>
      <c r="B1" s="79"/>
      <c r="C1" s="79"/>
      <c r="D1" s="79"/>
      <c r="E1" s="79"/>
      <c r="F1" s="79"/>
      <c r="G1" s="80"/>
    </row>
    <row r="2" spans="1:30" ht="12.75" customHeight="1" x14ac:dyDescent="0.2">
      <c r="A2" s="81" t="s">
        <v>0</v>
      </c>
      <c r="B2" s="82"/>
      <c r="C2" s="84" t="s">
        <v>34</v>
      </c>
      <c r="D2" s="86" t="s">
        <v>1</v>
      </c>
      <c r="E2" s="82"/>
      <c r="F2" s="87" t="s">
        <v>28</v>
      </c>
      <c r="G2" s="88"/>
    </row>
    <row r="3" spans="1:30" ht="12.75" customHeight="1" x14ac:dyDescent="0.2">
      <c r="A3" s="83"/>
      <c r="B3" s="59"/>
      <c r="C3" s="85"/>
      <c r="D3" s="59"/>
      <c r="E3" s="59"/>
      <c r="F3" s="59"/>
      <c r="G3" s="61"/>
    </row>
    <row r="4" spans="1:30" ht="12.75" customHeight="1" x14ac:dyDescent="0.2">
      <c r="A4" s="51" t="s">
        <v>2</v>
      </c>
      <c r="B4" s="52"/>
      <c r="C4" s="89" t="s">
        <v>29</v>
      </c>
      <c r="D4" s="58" t="s">
        <v>3</v>
      </c>
      <c r="E4" s="52"/>
      <c r="F4" s="77"/>
      <c r="G4" s="60"/>
    </row>
    <row r="5" spans="1:30" ht="12.75" customHeight="1" x14ac:dyDescent="0.2">
      <c r="A5" s="83"/>
      <c r="B5" s="59"/>
      <c r="C5" s="90"/>
      <c r="D5" s="59"/>
      <c r="E5" s="59"/>
      <c r="F5" s="59"/>
      <c r="G5" s="61"/>
    </row>
    <row r="6" spans="1:30" ht="12.75" customHeight="1" x14ac:dyDescent="0.2">
      <c r="A6" s="51" t="s">
        <v>4</v>
      </c>
      <c r="B6" s="52"/>
      <c r="C6" s="53"/>
      <c r="D6" s="58" t="s">
        <v>5</v>
      </c>
      <c r="E6" s="52"/>
      <c r="F6" s="58"/>
      <c r="G6" s="60"/>
    </row>
    <row r="7" spans="1:30" ht="12.75" customHeight="1" x14ac:dyDescent="0.2">
      <c r="A7" s="54"/>
      <c r="B7" s="55"/>
      <c r="C7" s="56"/>
      <c r="D7" s="59"/>
      <c r="E7" s="59"/>
      <c r="F7" s="59"/>
      <c r="G7" s="61"/>
    </row>
    <row r="8" spans="1:30" ht="12.75" customHeight="1" x14ac:dyDescent="0.2">
      <c r="A8" s="54"/>
      <c r="B8" s="55"/>
      <c r="C8" s="56"/>
      <c r="D8" s="62" t="s">
        <v>6</v>
      </c>
      <c r="E8" s="55"/>
      <c r="F8" s="63"/>
      <c r="G8" s="64"/>
    </row>
    <row r="9" spans="1:30" ht="12.75" customHeight="1" thickBot="1" x14ac:dyDescent="0.25">
      <c r="A9" s="54"/>
      <c r="B9" s="57"/>
      <c r="C9" s="56"/>
      <c r="D9" s="55"/>
      <c r="E9" s="55"/>
      <c r="F9" s="55"/>
      <c r="G9" s="64"/>
    </row>
    <row r="10" spans="1:30" ht="12.75" customHeight="1" x14ac:dyDescent="0.2">
      <c r="A10" s="65" t="s">
        <v>7</v>
      </c>
      <c r="B10" s="67" t="s">
        <v>8</v>
      </c>
      <c r="C10" s="67" t="s">
        <v>9</v>
      </c>
      <c r="D10" s="67" t="s">
        <v>10</v>
      </c>
      <c r="E10" s="67" t="s">
        <v>11</v>
      </c>
      <c r="F10" s="70" t="s">
        <v>12</v>
      </c>
      <c r="G10" s="72" t="s">
        <v>13</v>
      </c>
    </row>
    <row r="11" spans="1:30" ht="12.75" customHeight="1" thickBot="1" x14ac:dyDescent="0.25">
      <c r="A11" s="66"/>
      <c r="B11" s="68"/>
      <c r="C11" s="69"/>
      <c r="D11" s="69"/>
      <c r="E11" s="69"/>
      <c r="F11" s="71"/>
      <c r="G11" s="73"/>
      <c r="J11" s="1" t="s">
        <v>14</v>
      </c>
      <c r="K11" s="1" t="s">
        <v>15</v>
      </c>
      <c r="L11" s="1" t="s">
        <v>16</v>
      </c>
      <c r="M11" s="1" t="s">
        <v>17</v>
      </c>
      <c r="N11" s="1" t="s">
        <v>18</v>
      </c>
      <c r="O11" s="1" t="s">
        <v>19</v>
      </c>
      <c r="P11" s="1" t="s">
        <v>20</v>
      </c>
      <c r="Q11" s="1" t="s">
        <v>21</v>
      </c>
      <c r="R11" s="1" t="s">
        <v>22</v>
      </c>
    </row>
    <row r="12" spans="1:30" ht="12.75" customHeight="1" thickBot="1" x14ac:dyDescent="0.25">
      <c r="A12" s="33"/>
      <c r="B12" s="34"/>
      <c r="C12" s="48" t="s">
        <v>42</v>
      </c>
      <c r="D12" s="49"/>
      <c r="E12" s="49"/>
      <c r="F12" s="50"/>
      <c r="G12" s="32">
        <f>G13+G15+G17+G19</f>
        <v>0</v>
      </c>
      <c r="J12" s="2" t="e">
        <f>IF(K12="PR",#REF!,SUM(#REF!))</f>
        <v>#REF!</v>
      </c>
      <c r="K12" s="1" t="s">
        <v>23</v>
      </c>
      <c r="L12" s="2">
        <f>IF(K12="HS",G12,0)</f>
        <v>0</v>
      </c>
      <c r="M12" s="2">
        <f>IF(K12="HS",#REF!-J12,0)</f>
        <v>0</v>
      </c>
      <c r="N12" s="2">
        <f>IF(K12="PS",G12,0)</f>
        <v>0</v>
      </c>
      <c r="O12" s="2">
        <f>IF(K12="PS",#REF!-J12,0)</f>
        <v>0</v>
      </c>
      <c r="P12" s="2">
        <f>IF(K12="MP",G12,0)</f>
        <v>0</v>
      </c>
      <c r="Q12" s="2">
        <f>IF(K12="MP",#REF!-J12,0)</f>
        <v>0</v>
      </c>
      <c r="R12" s="2">
        <f>IF(K12="OM",G12,0)</f>
        <v>0</v>
      </c>
      <c r="S12" s="1"/>
      <c r="AC12" s="2" t="e">
        <f t="shared" ref="AC12:AD12" si="0">SUM(#REF!)</f>
        <v>#REF!</v>
      </c>
      <c r="AD12" s="2" t="e">
        <f t="shared" si="0"/>
        <v>#REF!</v>
      </c>
    </row>
    <row r="13" spans="1:30" ht="12.75" customHeight="1" x14ac:dyDescent="0.2">
      <c r="A13" s="25" t="s">
        <v>24</v>
      </c>
      <c r="B13" s="26"/>
      <c r="C13" s="27" t="s">
        <v>36</v>
      </c>
      <c r="D13" s="28" t="s">
        <v>35</v>
      </c>
      <c r="E13" s="29">
        <v>41</v>
      </c>
      <c r="F13" s="103"/>
      <c r="G13" s="30">
        <f>F13*E13</f>
        <v>0</v>
      </c>
      <c r="J13" s="12"/>
      <c r="K13" s="13"/>
      <c r="L13" s="12"/>
      <c r="M13" s="12"/>
      <c r="N13" s="12"/>
      <c r="O13" s="12"/>
      <c r="P13" s="12"/>
      <c r="Q13" s="12"/>
      <c r="R13" s="12"/>
      <c r="S13" s="13"/>
      <c r="AC13" s="12"/>
      <c r="AD13" s="12"/>
    </row>
    <row r="14" spans="1:30" ht="207.75" customHeight="1" thickBot="1" x14ac:dyDescent="0.25">
      <c r="A14" s="94"/>
      <c r="B14" s="95"/>
      <c r="C14" s="37" t="s">
        <v>37</v>
      </c>
      <c r="D14" s="74"/>
      <c r="E14" s="75"/>
      <c r="F14" s="75"/>
      <c r="G14" s="76"/>
      <c r="J14" s="12"/>
      <c r="K14" s="13"/>
      <c r="L14" s="12"/>
      <c r="M14" s="12"/>
      <c r="N14" s="12"/>
      <c r="O14" s="12"/>
      <c r="P14" s="12"/>
      <c r="Q14" s="12"/>
      <c r="R14" s="12"/>
      <c r="S14" s="13"/>
      <c r="AC14" s="12"/>
      <c r="AD14" s="12"/>
    </row>
    <row r="15" spans="1:30" ht="12.75" customHeight="1" thickBot="1" x14ac:dyDescent="0.25">
      <c r="A15" s="42" t="s">
        <v>30</v>
      </c>
      <c r="B15" s="43"/>
      <c r="C15" s="38" t="s">
        <v>38</v>
      </c>
      <c r="D15" s="39" t="s">
        <v>35</v>
      </c>
      <c r="E15" s="40">
        <v>10</v>
      </c>
      <c r="F15" s="104"/>
      <c r="G15" s="41">
        <f>F15*E15</f>
        <v>0</v>
      </c>
      <c r="J15" s="12"/>
      <c r="K15" s="13"/>
      <c r="L15" s="12"/>
      <c r="M15" s="12"/>
      <c r="N15" s="12"/>
      <c r="O15" s="12"/>
      <c r="P15" s="12"/>
      <c r="Q15" s="12"/>
      <c r="R15" s="12"/>
      <c r="S15" s="13"/>
      <c r="AC15" s="12"/>
      <c r="AD15" s="12"/>
    </row>
    <row r="16" spans="1:30" s="14" customFormat="1" ht="210" customHeight="1" thickBot="1" x14ac:dyDescent="0.25">
      <c r="A16" s="96"/>
      <c r="B16" s="97"/>
      <c r="C16" s="37" t="s">
        <v>37</v>
      </c>
      <c r="D16" s="98"/>
      <c r="E16" s="99"/>
      <c r="F16" s="99"/>
      <c r="G16" s="100"/>
      <c r="J16" s="12"/>
      <c r="K16" s="13"/>
      <c r="L16" s="12"/>
      <c r="M16" s="12"/>
      <c r="N16" s="12"/>
      <c r="O16" s="12"/>
      <c r="P16" s="12"/>
      <c r="Q16" s="12"/>
      <c r="R16" s="12"/>
      <c r="S16" s="13"/>
      <c r="AC16" s="12"/>
      <c r="AD16" s="12"/>
    </row>
    <row r="17" spans="1:30" ht="12.75" customHeight="1" x14ac:dyDescent="0.2">
      <c r="A17" s="25" t="s">
        <v>31</v>
      </c>
      <c r="B17" s="26"/>
      <c r="C17" s="27" t="s">
        <v>39</v>
      </c>
      <c r="D17" s="44" t="s">
        <v>35</v>
      </c>
      <c r="E17" s="29">
        <v>1</v>
      </c>
      <c r="F17" s="103"/>
      <c r="G17" s="30">
        <f>F17*E17</f>
        <v>0</v>
      </c>
      <c r="J17" s="12"/>
      <c r="K17" s="13"/>
      <c r="L17" s="12"/>
      <c r="M17" s="12"/>
      <c r="N17" s="12"/>
      <c r="O17" s="12"/>
      <c r="P17" s="12"/>
      <c r="Q17" s="12"/>
      <c r="R17" s="12"/>
      <c r="S17" s="13"/>
      <c r="AC17" s="12"/>
      <c r="AD17" s="12"/>
    </row>
    <row r="18" spans="1:30" s="14" customFormat="1" ht="208.5" customHeight="1" thickBot="1" x14ac:dyDescent="0.25">
      <c r="A18" s="101"/>
      <c r="B18" s="102"/>
      <c r="C18" s="46" t="s">
        <v>37</v>
      </c>
      <c r="D18" s="91"/>
      <c r="E18" s="92"/>
      <c r="F18" s="92"/>
      <c r="G18" s="93"/>
      <c r="J18" s="12"/>
      <c r="K18" s="13"/>
      <c r="L18" s="12"/>
      <c r="M18" s="12"/>
      <c r="N18" s="12"/>
      <c r="O18" s="12"/>
      <c r="P18" s="12"/>
      <c r="Q18" s="12"/>
      <c r="R18" s="12"/>
      <c r="S18" s="13"/>
      <c r="AC18" s="12"/>
      <c r="AD18" s="12"/>
    </row>
    <row r="19" spans="1:30" ht="12.75" customHeight="1" x14ac:dyDescent="0.2">
      <c r="A19" s="31" t="s">
        <v>32</v>
      </c>
      <c r="B19" s="22"/>
      <c r="C19" s="27" t="s">
        <v>40</v>
      </c>
      <c r="D19" s="45" t="s">
        <v>35</v>
      </c>
      <c r="E19" s="23">
        <v>4</v>
      </c>
      <c r="F19" s="105"/>
      <c r="G19" s="24">
        <f>F19*E19</f>
        <v>0</v>
      </c>
      <c r="J19" s="12"/>
      <c r="K19" s="13"/>
      <c r="L19" s="12"/>
      <c r="M19" s="12"/>
      <c r="N19" s="12"/>
      <c r="O19" s="12"/>
      <c r="P19" s="12"/>
      <c r="Q19" s="12"/>
      <c r="R19" s="12"/>
      <c r="S19" s="13"/>
      <c r="AC19" s="12"/>
      <c r="AD19" s="12"/>
    </row>
    <row r="20" spans="1:30" s="14" customFormat="1" ht="213" customHeight="1" thickBot="1" x14ac:dyDescent="0.25">
      <c r="A20" s="101"/>
      <c r="B20" s="102"/>
      <c r="C20" s="46" t="s">
        <v>41</v>
      </c>
      <c r="D20" s="74"/>
      <c r="E20" s="75"/>
      <c r="F20" s="75"/>
      <c r="G20" s="76"/>
      <c r="J20" s="12"/>
      <c r="K20" s="13"/>
      <c r="L20" s="12"/>
      <c r="M20" s="12"/>
      <c r="N20" s="12"/>
      <c r="O20" s="12"/>
      <c r="P20" s="12"/>
      <c r="Q20" s="12"/>
      <c r="R20" s="12"/>
      <c r="S20" s="13"/>
      <c r="AC20" s="12"/>
      <c r="AD20" s="12"/>
    </row>
    <row r="21" spans="1:30" ht="12.75" customHeight="1" thickBot="1" x14ac:dyDescent="0.25">
      <c r="A21" s="33"/>
      <c r="B21" s="34"/>
      <c r="C21" s="48" t="s">
        <v>43</v>
      </c>
      <c r="D21" s="49"/>
      <c r="E21" s="49"/>
      <c r="F21" s="50"/>
      <c r="G21" s="35">
        <f>G22+G23</f>
        <v>0</v>
      </c>
      <c r="J21" s="12"/>
      <c r="K21" s="13"/>
      <c r="L21" s="12"/>
      <c r="M21" s="12"/>
      <c r="N21" s="12"/>
      <c r="O21" s="12"/>
      <c r="P21" s="12"/>
      <c r="Q21" s="12"/>
      <c r="R21" s="12"/>
      <c r="S21" s="13"/>
      <c r="AC21" s="12"/>
      <c r="AD21" s="12"/>
    </row>
    <row r="22" spans="1:30" ht="29.25" customHeight="1" x14ac:dyDescent="0.2">
      <c r="A22" s="31" t="s">
        <v>33</v>
      </c>
      <c r="B22" s="22"/>
      <c r="C22" s="36" t="s">
        <v>44</v>
      </c>
      <c r="D22" s="45" t="s">
        <v>35</v>
      </c>
      <c r="E22" s="23">
        <v>2</v>
      </c>
      <c r="F22" s="105"/>
      <c r="G22" s="19">
        <f>F22*E22</f>
        <v>0</v>
      </c>
      <c r="J22" s="12"/>
      <c r="K22" s="13"/>
      <c r="L22" s="12"/>
      <c r="M22" s="12"/>
      <c r="N22" s="12"/>
      <c r="O22" s="12"/>
      <c r="P22" s="12"/>
      <c r="Q22" s="12"/>
      <c r="R22" s="12"/>
      <c r="S22" s="13"/>
      <c r="AC22" s="12"/>
      <c r="AD22" s="12"/>
    </row>
    <row r="23" spans="1:30" ht="214.5" customHeight="1" thickBot="1" x14ac:dyDescent="0.25">
      <c r="A23" s="20"/>
      <c r="B23" s="21"/>
      <c r="C23" s="46" t="s">
        <v>37</v>
      </c>
      <c r="D23" s="91"/>
      <c r="E23" s="92"/>
      <c r="F23" s="92"/>
      <c r="G23" s="93"/>
      <c r="J23" s="12"/>
      <c r="K23" s="13"/>
      <c r="L23" s="12"/>
      <c r="M23" s="12"/>
      <c r="N23" s="12"/>
      <c r="O23" s="12"/>
      <c r="P23" s="12"/>
      <c r="Q23" s="12"/>
      <c r="R23" s="12"/>
      <c r="S23" s="13"/>
      <c r="AC23" s="12"/>
      <c r="AD23" s="12"/>
    </row>
    <row r="24" spans="1:30" ht="12.75" customHeight="1" x14ac:dyDescent="0.2">
      <c r="A24" s="15"/>
      <c r="B24" s="16"/>
      <c r="C24" s="17"/>
      <c r="D24" s="15"/>
      <c r="E24" s="18"/>
      <c r="F24" s="18"/>
      <c r="G24" s="18"/>
      <c r="J24" s="12"/>
      <c r="K24" s="13"/>
      <c r="L24" s="12"/>
      <c r="M24" s="12"/>
      <c r="N24" s="12"/>
      <c r="O24" s="12"/>
      <c r="P24" s="12"/>
      <c r="Q24" s="12"/>
      <c r="R24" s="12"/>
      <c r="S24" s="13"/>
      <c r="AC24" s="12"/>
      <c r="AD24" s="12"/>
    </row>
    <row r="25" spans="1:30" ht="15.75" customHeight="1" thickBot="1" x14ac:dyDescent="0.25">
      <c r="C25" s="47"/>
    </row>
    <row r="26" spans="1:30" ht="15.75" customHeight="1" x14ac:dyDescent="0.2">
      <c r="C26" s="47"/>
      <c r="F26" s="6" t="s">
        <v>25</v>
      </c>
      <c r="G26" s="7">
        <f>G12+G21</f>
        <v>0</v>
      </c>
    </row>
    <row r="27" spans="1:30" ht="15.75" customHeight="1" x14ac:dyDescent="0.2">
      <c r="C27" s="47"/>
      <c r="F27" s="8" t="s">
        <v>26</v>
      </c>
      <c r="G27" s="9">
        <f>G26*0.21</f>
        <v>0</v>
      </c>
    </row>
    <row r="28" spans="1:30" ht="15.75" customHeight="1" thickBot="1" x14ac:dyDescent="0.25">
      <c r="C28" s="47"/>
      <c r="F28" s="10" t="s">
        <v>27</v>
      </c>
      <c r="G28" s="11">
        <f>G27+G26</f>
        <v>0</v>
      </c>
    </row>
    <row r="29" spans="1:30" ht="15.75" customHeight="1" x14ac:dyDescent="0.2"/>
    <row r="30" spans="1:30" ht="15.75" customHeight="1" x14ac:dyDescent="0.2"/>
    <row r="31" spans="1:30" ht="15.75" customHeight="1" x14ac:dyDescent="0.2"/>
    <row r="32" spans="1:30" ht="15.75" customHeight="1" x14ac:dyDescent="0.2"/>
    <row r="33" spans="1:7" ht="15.75" customHeight="1" x14ac:dyDescent="0.2"/>
    <row r="34" spans="1:7" ht="15.75" customHeight="1" x14ac:dyDescent="0.2">
      <c r="A34" s="3"/>
      <c r="B34" s="3"/>
      <c r="C34" s="3"/>
      <c r="D34" s="3"/>
      <c r="E34" s="3"/>
      <c r="F34" s="3"/>
      <c r="G34" s="3"/>
    </row>
    <row r="35" spans="1:7" ht="15.75" customHeight="1" x14ac:dyDescent="0.2"/>
    <row r="36" spans="1:7" ht="15.75" customHeight="1" x14ac:dyDescent="0.2">
      <c r="C36" s="4"/>
    </row>
    <row r="37" spans="1:7" ht="15.75" customHeight="1" x14ac:dyDescent="0.2">
      <c r="C37" s="5"/>
    </row>
    <row r="38" spans="1:7" ht="15.75" customHeight="1" x14ac:dyDescent="0.2">
      <c r="C38" s="5"/>
    </row>
    <row r="39" spans="1:7" ht="15.75" customHeight="1" x14ac:dyDescent="0.2">
      <c r="C39" s="5"/>
    </row>
    <row r="40" spans="1:7" ht="15.75" customHeight="1" x14ac:dyDescent="0.2"/>
    <row r="41" spans="1:7" ht="15.75" customHeight="1" x14ac:dyDescent="0.2"/>
    <row r="42" spans="1:7" ht="15.75" customHeight="1" x14ac:dyDescent="0.2"/>
    <row r="43" spans="1:7" ht="15.75" customHeight="1" x14ac:dyDescent="0.2"/>
    <row r="44" spans="1:7" ht="15.75" customHeight="1" x14ac:dyDescent="0.2"/>
    <row r="45" spans="1:7" ht="15.75" customHeight="1" x14ac:dyDescent="0.2"/>
    <row r="46" spans="1:7" ht="15.75" customHeight="1" x14ac:dyDescent="0.2"/>
    <row r="47" spans="1:7" ht="15.75" customHeight="1" x14ac:dyDescent="0.2"/>
    <row r="48" spans="1:7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</sheetData>
  <mergeCells count="33">
    <mergeCell ref="D23:G23"/>
    <mergeCell ref="A14:B14"/>
    <mergeCell ref="A16:B16"/>
    <mergeCell ref="D16:G16"/>
    <mergeCell ref="D18:G18"/>
    <mergeCell ref="D20:G20"/>
    <mergeCell ref="A18:B18"/>
    <mergeCell ref="A20:B20"/>
    <mergeCell ref="D4:E5"/>
    <mergeCell ref="F4:G5"/>
    <mergeCell ref="A1:G1"/>
    <mergeCell ref="A2:B3"/>
    <mergeCell ref="C2:C3"/>
    <mergeCell ref="D2:E3"/>
    <mergeCell ref="F2:G3"/>
    <mergeCell ref="A4:B5"/>
    <mergeCell ref="C4:C5"/>
    <mergeCell ref="C25:C28"/>
    <mergeCell ref="C12:F12"/>
    <mergeCell ref="A6:C9"/>
    <mergeCell ref="D6:E7"/>
    <mergeCell ref="F6:G7"/>
    <mergeCell ref="D8:E9"/>
    <mergeCell ref="F8:G9"/>
    <mergeCell ref="A10:A11"/>
    <mergeCell ref="B10:B11"/>
    <mergeCell ref="C10:C11"/>
    <mergeCell ref="D10:D11"/>
    <mergeCell ref="E10:E11"/>
    <mergeCell ref="F10:F11"/>
    <mergeCell ref="G10:G11"/>
    <mergeCell ref="C21:F21"/>
    <mergeCell ref="D14:G14"/>
  </mergeCells>
  <phoneticPr fontId="9" type="noConversion"/>
  <pageMargins left="0.25" right="0.25" top="0.75" bottom="0.75" header="0.3" footer="0.3"/>
  <pageSetup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Verča</dc:creator>
  <cp:lastModifiedBy>Horák Václav</cp:lastModifiedBy>
  <cp:lastPrinted>2024-11-12T06:32:55Z</cp:lastPrinted>
  <dcterms:created xsi:type="dcterms:W3CDTF">2020-01-11T08:18:40Z</dcterms:created>
  <dcterms:modified xsi:type="dcterms:W3CDTF">2025-04-29T09:07:02Z</dcterms:modified>
</cp:coreProperties>
</file>