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005" activeTab="0"/>
  </bookViews>
  <sheets>
    <sheet name="Přehled" sheetId="5" r:id="rId1"/>
    <sheet name="PC" sheetId="3" r:id="rId2"/>
    <sheet name="ELEKTRO" sheetId="1" r:id="rId3"/>
  </sheets>
  <definedNames/>
  <calcPr calcId="162913"/>
</workbook>
</file>

<file path=xl/sharedStrings.xml><?xml version="1.0" encoding="utf-8"?>
<sst xmlns="http://schemas.openxmlformats.org/spreadsheetml/2006/main" count="128" uniqueCount="66">
  <si>
    <t>Popis položky / kód</t>
  </si>
  <si>
    <t>Množství</t>
  </si>
  <si>
    <t>Celkem</t>
  </si>
  <si>
    <t>Celkem DPH</t>
  </si>
  <si>
    <t>Celkem s DPH</t>
  </si>
  <si>
    <t>1</t>
  </si>
  <si>
    <t>Drobný mont. materiál rozvaděče</t>
  </si>
  <si>
    <t>ks</t>
  </si>
  <si>
    <t>kpl</t>
  </si>
  <si>
    <t>KABELÁŽ</t>
  </si>
  <si>
    <t>Kabel CYKY-J 3x 1,5 buben</t>
  </si>
  <si>
    <t>Kabel CYKY-J 3x2,5 kabel buben</t>
  </si>
  <si>
    <t>KOMPLETACE</t>
  </si>
  <si>
    <t>Tango kryt spínače jednoduchý bílá</t>
  </si>
  <si>
    <t>Tango kryt spínače dělený bílá</t>
  </si>
  <si>
    <t>Tango rámecek 1-násobný bílá</t>
  </si>
  <si>
    <t>Víčko V 68 s otvory pro vruty</t>
  </si>
  <si>
    <t>Svítidla</t>
  </si>
  <si>
    <t>LED žárovka E27 11,5W 4000K 1055lm</t>
  </si>
  <si>
    <t>Drobný montážní material</t>
  </si>
  <si>
    <t>Sádra stavební šedá /balení 30kg/</t>
  </si>
  <si>
    <t>kg</t>
  </si>
  <si>
    <t>Odvoz suti- skládkovné</t>
  </si>
  <si>
    <t>Montážní práce elektro</t>
  </si>
  <si>
    <t>Přesun materiálu - doprava</t>
  </si>
  <si>
    <t>Revize elektro</t>
  </si>
  <si>
    <t>Koordinační činnost</t>
  </si>
  <si>
    <t>hod</t>
  </si>
  <si>
    <t>Celkem:</t>
  </si>
  <si>
    <t>Cena/J</t>
  </si>
  <si>
    <t xml:space="preserve">Krabice přístrojová KPR68 o73x66mm hluboká </t>
  </si>
  <si>
    <t>Tango zásuvka 1-násobná s clonkami a víčkem IP44 bílá</t>
  </si>
  <si>
    <t>ABB přístroj spínače 5 sériový bezšroubový</t>
  </si>
  <si>
    <t>ABB prístroj spínace 1 (1So) strojek bezšroubový</t>
  </si>
  <si>
    <t>Svítidlo nouzové LED ESERA 100L piktogram soucástí (24441)</t>
  </si>
  <si>
    <t>Svítidlo LED panel 40W 4000K 4000lm 600x600mm IP20 bílá</t>
  </si>
  <si>
    <t>Svítidlo přisazené E27 1x60W PLAFONIERA 275 IP44 bílá</t>
  </si>
  <si>
    <t>Zahození rýh - zednická přípomoc</t>
  </si>
  <si>
    <t>J</t>
  </si>
  <si>
    <t>m</t>
  </si>
  <si>
    <t>hoď.</t>
  </si>
  <si>
    <t>Drobný montážní materiál</t>
  </si>
  <si>
    <t>Zásuvka PC jednoduchá - komplet</t>
  </si>
  <si>
    <t>Kabel UTP Cat.5e PVC drát šedá box 305m Solarix</t>
  </si>
  <si>
    <t>Elektro</t>
  </si>
  <si>
    <t>Rozvaděč R3S</t>
  </si>
  <si>
    <t>ROZPOČET - MŠ Chelčického 1299, KOLÍN - Elektro</t>
  </si>
  <si>
    <t xml:space="preserve">Krabice univerzální KU68-1901 o73,5x43mm spojovatelná </t>
  </si>
  <si>
    <t>Krabice 300x220x120 IP56 Gewiss hladká šroubové víko nízké 44 CE</t>
  </si>
  <si>
    <t>Zásuvka PC dvojitá - komplet</t>
  </si>
  <si>
    <t>Switch 5 port 10/100G</t>
  </si>
  <si>
    <t>Zásuvka pohyblivá 1-násobná bílá IP20 přímá ABB</t>
  </si>
  <si>
    <t>PC síť SLUNÍČKA+ŘEDITELNA</t>
  </si>
  <si>
    <t>Krabice univerzální KU68-1901 o73,5x43mm spojovatelná</t>
  </si>
  <si>
    <t>Trubka ohebná 320N 16mm MONOFLEX 1416E světle šedá</t>
  </si>
  <si>
    <t>Ventilátor axiální Auto 100T automatická žaluzie, časovač</t>
  </si>
  <si>
    <t>Tango zásuvka 1-násobná s clonkami bezšroubová bílá</t>
  </si>
  <si>
    <t>Rámeček svítidla LED Panel 600 mm pro přisazenou H75 montáž ECO</t>
  </si>
  <si>
    <t>Kabel CYKY-J 5x1,5 buben</t>
  </si>
  <si>
    <t>Vypínač 3P 40A SBN340</t>
  </si>
  <si>
    <t>Proudový chránič 4 pól. 25/0.03 A, A, QC - bezšroubový</t>
  </si>
  <si>
    <t>Jistič 1p B 16A 6kA MBS116-QC-bezšroubový</t>
  </si>
  <si>
    <t>Proud.chr. s nadpr.ochr. char. B; 1+N; 6 kA; 0,03 A; In=10 A, A, QC</t>
  </si>
  <si>
    <t>Proud.chr. s nadpr.ochr. char. B; 1+N; 6 kA; 0,03 A; In=16 A, A, bezšr</t>
  </si>
  <si>
    <t>Jistič 1 pól. 6A, char.B, 6 kA, QC - bezšroubový</t>
  </si>
  <si>
    <t>SLUNÍČKA+ŘEDITELNA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</si>
</sst>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</font>
    <font>
      <sz val="9"/>
      <color rgb="FF000000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Calibri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/>
    <xf numFmtId="0" fontId="6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7" fillId="0" borderId="1" xfId="0" applyNumberFormat="1" applyFont="1" applyBorder="1"/>
    <xf numFmtId="0" fontId="7" fillId="0" borderId="2" xfId="0" applyNumberFormat="1" applyFont="1" applyBorder="1"/>
    <xf numFmtId="3" fontId="4" fillId="0" borderId="1" xfId="0" applyNumberFormat="1" applyFont="1" applyBorder="1" applyAlignment="1">
      <alignment horizontal="center"/>
    </xf>
    <xf numFmtId="0" fontId="8" fillId="0" borderId="1" xfId="0" applyNumberFormat="1" applyFont="1" applyBorder="1"/>
    <xf numFmtId="0" fontId="9" fillId="0" borderId="1" xfId="0" applyNumberFormat="1" applyFont="1" applyBorder="1"/>
    <xf numFmtId="164" fontId="10" fillId="0" borderId="1" xfId="0" applyNumberFormat="1" applyFont="1" applyBorder="1"/>
    <xf numFmtId="0" fontId="11" fillId="0" borderId="0" xfId="0" applyFont="1"/>
    <xf numFmtId="0" fontId="1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9"/>
  <sheetViews>
    <sheetView tabSelected="1" workbookViewId="0" topLeftCell="A1">
      <selection activeCell="G14" sqref="G14"/>
    </sheetView>
  </sheetViews>
  <sheetFormatPr defaultColWidth="9.140625" defaultRowHeight="15"/>
  <cols>
    <col min="2" max="2" width="59.7109375" style="0" customWidth="1"/>
    <col min="5" max="5" width="14.28125" style="0" customWidth="1"/>
    <col min="6" max="6" width="25.28125" style="0" customWidth="1"/>
    <col min="7" max="7" width="24.421875" style="0" customWidth="1"/>
    <col min="8" max="8" width="28.140625" style="0" customWidth="1"/>
  </cols>
  <sheetData>
    <row r="2" ht="15.75">
      <c r="B2" s="1" t="s">
        <v>46</v>
      </c>
    </row>
    <row r="3" spans="2:8" ht="15.75">
      <c r="B3" s="10" t="s">
        <v>0</v>
      </c>
      <c r="C3" s="11" t="s">
        <v>1</v>
      </c>
      <c r="D3" s="11" t="s">
        <v>38</v>
      </c>
      <c r="E3" s="11" t="s">
        <v>29</v>
      </c>
      <c r="F3" s="11" t="s">
        <v>2</v>
      </c>
      <c r="G3" s="11" t="s">
        <v>3</v>
      </c>
      <c r="H3" s="11" t="s">
        <v>4</v>
      </c>
    </row>
    <row r="4" spans="2:8" ht="15.75">
      <c r="B4" s="12" t="str">
        <f>PC!B4</f>
        <v>PC síť SLUNÍČKA+ŘEDITELNA</v>
      </c>
      <c r="C4" s="7">
        <v>1</v>
      </c>
      <c r="D4" s="7" t="s">
        <v>8</v>
      </c>
      <c r="E4" s="8">
        <f>PC!F15</f>
        <v>0</v>
      </c>
      <c r="F4" s="8">
        <f aca="true" t="shared" si="0" ref="F4:F5">E4*C4</f>
        <v>0</v>
      </c>
      <c r="G4" s="8">
        <f aca="true" t="shared" si="1" ref="G4:G5">F4*1.21-F4</f>
        <v>0</v>
      </c>
      <c r="H4" s="9">
        <f aca="true" t="shared" si="2" ref="H4:H5">F4+G4</f>
        <v>0</v>
      </c>
    </row>
    <row r="5" spans="2:8" ht="15.75">
      <c r="B5" s="12" t="s">
        <v>44</v>
      </c>
      <c r="C5" s="7">
        <v>1</v>
      </c>
      <c r="D5" s="7" t="s">
        <v>8</v>
      </c>
      <c r="E5" s="8">
        <f>ELEKTRO!F43</f>
        <v>0</v>
      </c>
      <c r="F5" s="8">
        <f t="shared" si="0"/>
        <v>0</v>
      </c>
      <c r="G5" s="8">
        <f t="shared" si="1"/>
        <v>0</v>
      </c>
      <c r="H5" s="9">
        <f t="shared" si="2"/>
        <v>0</v>
      </c>
    </row>
    <row r="6" spans="2:8" ht="18">
      <c r="B6" s="17" t="s">
        <v>28</v>
      </c>
      <c r="C6" s="3"/>
      <c r="D6" s="3"/>
      <c r="E6" s="3"/>
      <c r="F6" s="17">
        <f>SUM(F4:F5)</f>
        <v>0</v>
      </c>
      <c r="G6" s="17">
        <f>SUM(G4:G5)</f>
        <v>0</v>
      </c>
      <c r="H6" s="17">
        <f>SUM(H4:H5)</f>
        <v>0</v>
      </c>
    </row>
    <row r="9" ht="15">
      <c r="B9" s="18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workbookViewId="0" topLeftCell="A1">
      <selection activeCell="F19" sqref="F19"/>
    </sheetView>
  </sheetViews>
  <sheetFormatPr defaultColWidth="9.140625" defaultRowHeight="15"/>
  <cols>
    <col min="1" max="1" width="4.421875" style="0" customWidth="1"/>
    <col min="2" max="2" width="75.28125" style="0" customWidth="1"/>
    <col min="5" max="5" width="11.421875" style="0" customWidth="1"/>
    <col min="6" max="6" width="23.421875" style="0" customWidth="1"/>
    <col min="7" max="7" width="16.7109375" style="0" bestFit="1" customWidth="1"/>
    <col min="8" max="8" width="19.8515625" style="0" customWidth="1"/>
  </cols>
  <sheetData>
    <row r="2" ht="15.75">
      <c r="B2" s="1" t="s">
        <v>46</v>
      </c>
    </row>
    <row r="3" spans="2:8" ht="15.75">
      <c r="B3" s="10" t="s">
        <v>0</v>
      </c>
      <c r="C3" s="11" t="s">
        <v>1</v>
      </c>
      <c r="D3" s="11" t="s">
        <v>38</v>
      </c>
      <c r="E3" s="11" t="s">
        <v>29</v>
      </c>
      <c r="F3" s="11" t="s">
        <v>2</v>
      </c>
      <c r="G3" s="11" t="s">
        <v>3</v>
      </c>
      <c r="H3" s="11" t="s">
        <v>4</v>
      </c>
    </row>
    <row r="4" ht="15.75">
      <c r="B4" s="12" t="s">
        <v>52</v>
      </c>
    </row>
    <row r="5" spans="2:8" ht="15">
      <c r="B5" s="6" t="s">
        <v>42</v>
      </c>
      <c r="C5" s="7">
        <v>5</v>
      </c>
      <c r="D5" s="7" t="s">
        <v>7</v>
      </c>
      <c r="E5" s="8">
        <v>0</v>
      </c>
      <c r="F5" s="8">
        <f aca="true" t="shared" si="0" ref="F5:F14">E5*C5</f>
        <v>0</v>
      </c>
      <c r="G5" s="8">
        <f aca="true" t="shared" si="1" ref="G5:G14">F5*1.21-F5</f>
        <v>0</v>
      </c>
      <c r="H5" s="9">
        <f aca="true" t="shared" si="2" ref="H5:H14">F5+G5</f>
        <v>0</v>
      </c>
    </row>
    <row r="6" spans="2:8" ht="15">
      <c r="B6" s="6" t="s">
        <v>49</v>
      </c>
      <c r="C6" s="7">
        <v>1</v>
      </c>
      <c r="D6" s="7" t="s">
        <v>7</v>
      </c>
      <c r="E6" s="8">
        <v>0</v>
      </c>
      <c r="F6" s="8">
        <f aca="true" t="shared" si="3" ref="F6:F10">E6*C6</f>
        <v>0</v>
      </c>
      <c r="G6" s="8">
        <f aca="true" t="shared" si="4" ref="G6:G10">F6*1.21-F6</f>
        <v>0</v>
      </c>
      <c r="H6" s="9">
        <f aca="true" t="shared" si="5" ref="H6:H10">F6+G6</f>
        <v>0</v>
      </c>
    </row>
    <row r="7" spans="2:8" ht="15">
      <c r="B7" s="6" t="s">
        <v>53</v>
      </c>
      <c r="C7" s="7">
        <v>6</v>
      </c>
      <c r="D7" s="7" t="s">
        <v>7</v>
      </c>
      <c r="E7" s="8">
        <v>0</v>
      </c>
      <c r="F7" s="8">
        <f t="shared" si="3"/>
        <v>0</v>
      </c>
      <c r="G7" s="8">
        <f t="shared" si="4"/>
        <v>0</v>
      </c>
      <c r="H7" s="9">
        <f t="shared" si="5"/>
        <v>0</v>
      </c>
    </row>
    <row r="8" spans="2:8" ht="15">
      <c r="B8" s="6" t="s">
        <v>48</v>
      </c>
      <c r="C8" s="7">
        <v>1</v>
      </c>
      <c r="D8" s="7" t="s">
        <v>7</v>
      </c>
      <c r="E8" s="8">
        <v>0</v>
      </c>
      <c r="F8" s="8">
        <f t="shared" si="3"/>
        <v>0</v>
      </c>
      <c r="G8" s="8">
        <f t="shared" si="4"/>
        <v>0</v>
      </c>
      <c r="H8" s="9">
        <f t="shared" si="5"/>
        <v>0</v>
      </c>
    </row>
    <row r="9" spans="2:8" ht="15">
      <c r="B9" s="6" t="s">
        <v>50</v>
      </c>
      <c r="C9" s="7">
        <v>1</v>
      </c>
      <c r="D9" s="7" t="s">
        <v>7</v>
      </c>
      <c r="E9" s="8">
        <v>0</v>
      </c>
      <c r="F9" s="8">
        <f t="shared" si="3"/>
        <v>0</v>
      </c>
      <c r="G9" s="8">
        <f t="shared" si="4"/>
        <v>0</v>
      </c>
      <c r="H9" s="9">
        <f t="shared" si="5"/>
        <v>0</v>
      </c>
    </row>
    <row r="10" spans="2:8" ht="15">
      <c r="B10" s="6" t="s">
        <v>51</v>
      </c>
      <c r="C10" s="7">
        <v>1</v>
      </c>
      <c r="D10" s="7" t="s">
        <v>7</v>
      </c>
      <c r="E10" s="8">
        <v>0</v>
      </c>
      <c r="F10" s="8">
        <f t="shared" si="3"/>
        <v>0</v>
      </c>
      <c r="G10" s="8">
        <f t="shared" si="4"/>
        <v>0</v>
      </c>
      <c r="H10" s="9">
        <f t="shared" si="5"/>
        <v>0</v>
      </c>
    </row>
    <row r="11" spans="2:8" ht="15">
      <c r="B11" s="6" t="s">
        <v>43</v>
      </c>
      <c r="C11" s="7">
        <v>120</v>
      </c>
      <c r="D11" s="7" t="s">
        <v>39</v>
      </c>
      <c r="E11" s="8">
        <v>0</v>
      </c>
      <c r="F11" s="8">
        <f t="shared" si="0"/>
        <v>0</v>
      </c>
      <c r="G11" s="8">
        <f t="shared" si="1"/>
        <v>0</v>
      </c>
      <c r="H11" s="9">
        <f t="shared" si="2"/>
        <v>0</v>
      </c>
    </row>
    <row r="12" spans="2:8" ht="15">
      <c r="B12" s="6" t="s">
        <v>54</v>
      </c>
      <c r="C12" s="7">
        <v>100</v>
      </c>
      <c r="D12" s="7" t="s">
        <v>39</v>
      </c>
      <c r="E12" s="8">
        <v>0</v>
      </c>
      <c r="F12" s="8">
        <f t="shared" si="0"/>
        <v>0</v>
      </c>
      <c r="G12" s="8">
        <f t="shared" si="1"/>
        <v>0</v>
      </c>
      <c r="H12" s="9">
        <f t="shared" si="2"/>
        <v>0</v>
      </c>
    </row>
    <row r="13" spans="2:8" ht="15">
      <c r="B13" s="6" t="s">
        <v>23</v>
      </c>
      <c r="C13" s="7">
        <v>20</v>
      </c>
      <c r="D13" s="7" t="s">
        <v>40</v>
      </c>
      <c r="E13" s="8">
        <v>0</v>
      </c>
      <c r="F13" s="8">
        <f t="shared" si="0"/>
        <v>0</v>
      </c>
      <c r="G13" s="8">
        <f t="shared" si="1"/>
        <v>0</v>
      </c>
      <c r="H13" s="9">
        <f t="shared" si="2"/>
        <v>0</v>
      </c>
    </row>
    <row r="14" spans="2:8" ht="15">
      <c r="B14" s="6" t="s">
        <v>41</v>
      </c>
      <c r="C14" s="7">
        <v>1</v>
      </c>
      <c r="D14" s="7" t="s">
        <v>8</v>
      </c>
      <c r="E14" s="8">
        <v>0</v>
      </c>
      <c r="F14" s="8">
        <f t="shared" si="0"/>
        <v>0</v>
      </c>
      <c r="G14" s="8">
        <f t="shared" si="1"/>
        <v>0</v>
      </c>
      <c r="H14" s="9">
        <f t="shared" si="2"/>
        <v>0</v>
      </c>
    </row>
    <row r="15" spans="2:8" ht="18">
      <c r="B15" s="17" t="s">
        <v>28</v>
      </c>
      <c r="C15" s="3"/>
      <c r="D15" s="3"/>
      <c r="E15" s="3"/>
      <c r="F15" s="17">
        <f>SUM(F1:F14)</f>
        <v>0</v>
      </c>
      <c r="G15" s="17">
        <f>SUM(G1:G14)</f>
        <v>0</v>
      </c>
      <c r="H15" s="17">
        <f>SUM(H1:H14)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"/>
  <sheetViews>
    <sheetView workbookViewId="0" topLeftCell="B28">
      <selection activeCell="F48" sqref="F47:F48"/>
    </sheetView>
  </sheetViews>
  <sheetFormatPr defaultColWidth="9.140625" defaultRowHeight="15"/>
  <cols>
    <col min="1" max="1" width="5.00390625" style="0" customWidth="1"/>
    <col min="2" max="2" width="75.7109375" style="0" customWidth="1"/>
    <col min="3" max="3" width="12.28125" style="0" customWidth="1"/>
    <col min="4" max="4" width="7.28125" style="0" customWidth="1"/>
    <col min="5" max="5" width="12.28125" style="0" customWidth="1"/>
    <col min="6" max="6" width="29.00390625" style="0" customWidth="1"/>
    <col min="7" max="7" width="27.28125" style="0" customWidth="1"/>
    <col min="8" max="8" width="23.57421875" style="0" bestFit="1" customWidth="1"/>
  </cols>
  <sheetData>
    <row r="2" ht="15.75">
      <c r="B2" s="1" t="s">
        <v>46</v>
      </c>
    </row>
    <row r="3" spans="2:8" ht="15.75">
      <c r="B3" s="10" t="s">
        <v>0</v>
      </c>
      <c r="C3" s="11" t="s">
        <v>1</v>
      </c>
      <c r="D3" s="11" t="s">
        <v>38</v>
      </c>
      <c r="E3" s="11" t="s">
        <v>29</v>
      </c>
      <c r="F3" s="11" t="s">
        <v>2</v>
      </c>
      <c r="G3" s="11" t="s">
        <v>3</v>
      </c>
      <c r="H3" s="11" t="s">
        <v>4</v>
      </c>
    </row>
    <row r="4" ht="15.75">
      <c r="B4" s="13" t="s">
        <v>65</v>
      </c>
    </row>
    <row r="5" spans="2:8" ht="15.75">
      <c r="B5" s="13" t="s">
        <v>45</v>
      </c>
      <c r="C5" s="3"/>
      <c r="D5" s="3"/>
      <c r="E5" s="4"/>
      <c r="F5" s="5"/>
      <c r="G5" s="5"/>
      <c r="H5" s="5"/>
    </row>
    <row r="6" spans="2:8" ht="15">
      <c r="B6" s="6" t="s">
        <v>59</v>
      </c>
      <c r="C6" s="7">
        <v>1</v>
      </c>
      <c r="D6" s="14" t="s">
        <v>7</v>
      </c>
      <c r="E6" s="8">
        <v>0</v>
      </c>
      <c r="F6" s="8">
        <f aca="true" t="shared" si="0" ref="F6">E6*C6</f>
        <v>0</v>
      </c>
      <c r="G6" s="8">
        <f aca="true" t="shared" si="1" ref="G6">F6*1.21-F6</f>
        <v>0</v>
      </c>
      <c r="H6" s="9">
        <f aca="true" t="shared" si="2" ref="H6">F6+G6</f>
        <v>0</v>
      </c>
    </row>
    <row r="7" spans="2:8" ht="15">
      <c r="B7" s="6" t="s">
        <v>60</v>
      </c>
      <c r="C7" s="7">
        <v>3</v>
      </c>
      <c r="D7" s="14" t="s">
        <v>7</v>
      </c>
      <c r="E7" s="8">
        <v>0</v>
      </c>
      <c r="F7" s="8">
        <f aca="true" t="shared" si="3" ref="F7:F12">E7*C7</f>
        <v>0</v>
      </c>
      <c r="G7" s="8">
        <f aca="true" t="shared" si="4" ref="G7:G12">F7*1.21-F7</f>
        <v>0</v>
      </c>
      <c r="H7" s="9">
        <f aca="true" t="shared" si="5" ref="H7:H12">F7+G7</f>
        <v>0</v>
      </c>
    </row>
    <row r="8" spans="2:8" ht="15">
      <c r="B8" s="6" t="s">
        <v>61</v>
      </c>
      <c r="C8" s="7">
        <v>7</v>
      </c>
      <c r="D8" s="14" t="s">
        <v>7</v>
      </c>
      <c r="E8" s="8">
        <v>0</v>
      </c>
      <c r="F8" s="8">
        <f aca="true" t="shared" si="6" ref="F8:F11">E8*C8</f>
        <v>0</v>
      </c>
      <c r="G8" s="8">
        <f aca="true" t="shared" si="7" ref="G8:G11">F8*1.21-F8</f>
        <v>0</v>
      </c>
      <c r="H8" s="9">
        <f aca="true" t="shared" si="8" ref="H8:H11">F8+G8</f>
        <v>0</v>
      </c>
    </row>
    <row r="9" spans="2:8" ht="15">
      <c r="B9" s="6" t="s">
        <v>62</v>
      </c>
      <c r="C9" s="7">
        <v>3</v>
      </c>
      <c r="D9" s="14" t="s">
        <v>7</v>
      </c>
      <c r="E9" s="8">
        <v>0</v>
      </c>
      <c r="F9" s="8">
        <f t="shared" si="6"/>
        <v>0</v>
      </c>
      <c r="G9" s="8">
        <f t="shared" si="7"/>
        <v>0</v>
      </c>
      <c r="H9" s="9">
        <f t="shared" si="8"/>
        <v>0</v>
      </c>
    </row>
    <row r="10" spans="2:8" ht="15">
      <c r="B10" s="6" t="s">
        <v>63</v>
      </c>
      <c r="C10" s="7">
        <v>2</v>
      </c>
      <c r="D10" s="14" t="s">
        <v>7</v>
      </c>
      <c r="E10" s="8">
        <v>0</v>
      </c>
      <c r="F10" s="8">
        <f t="shared" si="6"/>
        <v>0</v>
      </c>
      <c r="G10" s="8">
        <f t="shared" si="7"/>
        <v>0</v>
      </c>
      <c r="H10" s="9">
        <f t="shared" si="8"/>
        <v>0</v>
      </c>
    </row>
    <row r="11" spans="2:8" ht="15">
      <c r="B11" s="6" t="s">
        <v>64</v>
      </c>
      <c r="C11" s="7">
        <v>2</v>
      </c>
      <c r="D11" s="14" t="s">
        <v>7</v>
      </c>
      <c r="E11" s="8">
        <v>0</v>
      </c>
      <c r="F11" s="8">
        <f t="shared" si="6"/>
        <v>0</v>
      </c>
      <c r="G11" s="8">
        <f t="shared" si="7"/>
        <v>0</v>
      </c>
      <c r="H11" s="9">
        <f t="shared" si="8"/>
        <v>0</v>
      </c>
    </row>
    <row r="12" spans="2:8" ht="15">
      <c r="B12" s="6" t="s">
        <v>6</v>
      </c>
      <c r="C12" s="7">
        <v>1</v>
      </c>
      <c r="D12" s="7" t="s">
        <v>7</v>
      </c>
      <c r="E12" s="8">
        <v>0</v>
      </c>
      <c r="F12" s="8">
        <f t="shared" si="3"/>
        <v>0</v>
      </c>
      <c r="G12" s="8">
        <f t="shared" si="4"/>
        <v>0</v>
      </c>
      <c r="H12" s="9">
        <f t="shared" si="5"/>
        <v>0</v>
      </c>
    </row>
    <row r="13" spans="2:8" ht="15.75">
      <c r="B13" s="13" t="s">
        <v>9</v>
      </c>
      <c r="C13" s="3"/>
      <c r="D13" s="3"/>
      <c r="E13" s="8"/>
      <c r="F13" s="5"/>
      <c r="G13" s="5"/>
      <c r="H13" s="5"/>
    </row>
    <row r="14" spans="2:8" ht="15">
      <c r="B14" s="6" t="s">
        <v>10</v>
      </c>
      <c r="C14" s="14">
        <v>160</v>
      </c>
      <c r="D14" s="14" t="s">
        <v>39</v>
      </c>
      <c r="E14" s="8">
        <v>0</v>
      </c>
      <c r="F14" s="8">
        <f aca="true" t="shared" si="9" ref="F14:F16">E14*C14</f>
        <v>0</v>
      </c>
      <c r="G14" s="8">
        <f aca="true" t="shared" si="10" ref="G14:G26">F14*1.21-F14</f>
        <v>0</v>
      </c>
      <c r="H14" s="9">
        <f aca="true" t="shared" si="11" ref="H14:H16">F14+G14</f>
        <v>0</v>
      </c>
    </row>
    <row r="15" spans="2:8" ht="15">
      <c r="B15" s="19" t="s">
        <v>58</v>
      </c>
      <c r="C15" s="14">
        <v>15</v>
      </c>
      <c r="D15" s="14" t="s">
        <v>39</v>
      </c>
      <c r="E15" s="8">
        <v>0</v>
      </c>
      <c r="F15" s="8">
        <f aca="true" t="shared" si="12" ref="F15">E15*C15</f>
        <v>0</v>
      </c>
      <c r="G15" s="8">
        <f aca="true" t="shared" si="13" ref="G15">F15*1.21-F15</f>
        <v>0</v>
      </c>
      <c r="H15" s="9">
        <f aca="true" t="shared" si="14" ref="H15">F15+G15</f>
        <v>0</v>
      </c>
    </row>
    <row r="16" spans="2:8" ht="15">
      <c r="B16" s="6" t="s">
        <v>11</v>
      </c>
      <c r="C16" s="14">
        <v>180</v>
      </c>
      <c r="D16" s="14" t="s">
        <v>39</v>
      </c>
      <c r="E16" s="8">
        <v>0</v>
      </c>
      <c r="F16" s="8">
        <f t="shared" si="9"/>
        <v>0</v>
      </c>
      <c r="G16" s="8">
        <f t="shared" si="10"/>
        <v>0</v>
      </c>
      <c r="H16" s="9">
        <f t="shared" si="11"/>
        <v>0</v>
      </c>
    </row>
    <row r="17" spans="2:8" ht="15.75">
      <c r="B17" s="13" t="s">
        <v>12</v>
      </c>
      <c r="C17" s="14"/>
      <c r="D17" s="14"/>
      <c r="E17" s="8"/>
      <c r="F17" s="5"/>
      <c r="G17" s="5"/>
      <c r="H17" s="5"/>
    </row>
    <row r="18" spans="2:8" ht="15">
      <c r="B18" s="6" t="s">
        <v>47</v>
      </c>
      <c r="C18" s="14">
        <v>42</v>
      </c>
      <c r="D18" s="14" t="s">
        <v>7</v>
      </c>
      <c r="E18" s="8">
        <v>0</v>
      </c>
      <c r="F18" s="8">
        <f aca="true" t="shared" si="15" ref="F18">E18*C18</f>
        <v>0</v>
      </c>
      <c r="G18" s="8">
        <f aca="true" t="shared" si="16" ref="G18">F18*1.21-F18</f>
        <v>0</v>
      </c>
      <c r="H18" s="9">
        <f aca="true" t="shared" si="17" ref="H18">F18+G18</f>
        <v>0</v>
      </c>
    </row>
    <row r="19" spans="2:8" ht="15">
      <c r="B19" s="6" t="s">
        <v>30</v>
      </c>
      <c r="C19" s="14">
        <v>7</v>
      </c>
      <c r="D19" s="14" t="s">
        <v>7</v>
      </c>
      <c r="E19" s="8">
        <v>0</v>
      </c>
      <c r="F19" s="8">
        <f aca="true" t="shared" si="18" ref="F19:F28">E19*C19</f>
        <v>0</v>
      </c>
      <c r="G19" s="8">
        <f t="shared" si="10"/>
        <v>0</v>
      </c>
      <c r="H19" s="9">
        <f aca="true" t="shared" si="19" ref="H19:H34">F19+G19</f>
        <v>0</v>
      </c>
    </row>
    <row r="20" spans="2:8" ht="15">
      <c r="B20" s="6" t="s">
        <v>55</v>
      </c>
      <c r="C20" s="14">
        <v>2</v>
      </c>
      <c r="D20" s="14" t="s">
        <v>7</v>
      </c>
      <c r="E20" s="8">
        <v>0</v>
      </c>
      <c r="F20" s="8">
        <f t="shared" si="18"/>
        <v>0</v>
      </c>
      <c r="G20" s="8">
        <f t="shared" si="10"/>
        <v>0</v>
      </c>
      <c r="H20" s="9">
        <f t="shared" si="19"/>
        <v>0</v>
      </c>
    </row>
    <row r="21" spans="2:8" ht="15">
      <c r="B21" s="6" t="s">
        <v>56</v>
      </c>
      <c r="C21" s="14">
        <v>14</v>
      </c>
      <c r="D21" s="14" t="s">
        <v>7</v>
      </c>
      <c r="E21" s="8">
        <v>0</v>
      </c>
      <c r="F21" s="8">
        <f aca="true" t="shared" si="20" ref="F21">E21*C21</f>
        <v>0</v>
      </c>
      <c r="G21" s="8">
        <f aca="true" t="shared" si="21" ref="G21">F21*1.21-F21</f>
        <v>0</v>
      </c>
      <c r="H21" s="9">
        <f aca="true" t="shared" si="22" ref="H21">F21+G21</f>
        <v>0</v>
      </c>
    </row>
    <row r="22" spans="2:8" ht="15">
      <c r="B22" s="6" t="s">
        <v>31</v>
      </c>
      <c r="C22" s="14">
        <v>26</v>
      </c>
      <c r="D22" s="14" t="s">
        <v>7</v>
      </c>
      <c r="E22" s="8">
        <v>0</v>
      </c>
      <c r="F22" s="8">
        <f t="shared" si="18"/>
        <v>0</v>
      </c>
      <c r="G22" s="8">
        <f t="shared" si="10"/>
        <v>0</v>
      </c>
      <c r="H22" s="9">
        <f t="shared" si="19"/>
        <v>0</v>
      </c>
    </row>
    <row r="23" spans="2:8" ht="15">
      <c r="B23" s="6" t="s">
        <v>33</v>
      </c>
      <c r="C23" s="14">
        <v>4</v>
      </c>
      <c r="D23" s="14" t="s">
        <v>7</v>
      </c>
      <c r="E23" s="8">
        <v>0</v>
      </c>
      <c r="F23" s="8">
        <f t="shared" si="18"/>
        <v>0</v>
      </c>
      <c r="G23" s="8">
        <f t="shared" si="10"/>
        <v>0</v>
      </c>
      <c r="H23" s="9">
        <f t="shared" si="19"/>
        <v>0</v>
      </c>
    </row>
    <row r="24" spans="2:8" ht="15">
      <c r="B24" s="6" t="s">
        <v>32</v>
      </c>
      <c r="C24" s="14">
        <v>3</v>
      </c>
      <c r="D24" s="14" t="s">
        <v>7</v>
      </c>
      <c r="E24" s="8">
        <v>0</v>
      </c>
      <c r="F24" s="8">
        <f t="shared" si="18"/>
        <v>0</v>
      </c>
      <c r="G24" s="8">
        <f t="shared" si="10"/>
        <v>0</v>
      </c>
      <c r="H24" s="9">
        <f t="shared" si="19"/>
        <v>0</v>
      </c>
    </row>
    <row r="25" spans="2:8" ht="15">
      <c r="B25" s="6" t="s">
        <v>13</v>
      </c>
      <c r="C25" s="14">
        <v>4</v>
      </c>
      <c r="D25" s="14" t="s">
        <v>7</v>
      </c>
      <c r="E25" s="8">
        <v>0</v>
      </c>
      <c r="F25" s="8">
        <f t="shared" si="18"/>
        <v>0</v>
      </c>
      <c r="G25" s="8">
        <f t="shared" si="10"/>
        <v>0</v>
      </c>
      <c r="H25" s="9">
        <f t="shared" si="19"/>
        <v>0</v>
      </c>
    </row>
    <row r="26" spans="2:8" ht="15">
      <c r="B26" s="6" t="s">
        <v>14</v>
      </c>
      <c r="C26" s="14">
        <v>3</v>
      </c>
      <c r="D26" s="14" t="s">
        <v>7</v>
      </c>
      <c r="E26" s="8">
        <v>0</v>
      </c>
      <c r="F26" s="8">
        <f t="shared" si="18"/>
        <v>0</v>
      </c>
      <c r="G26" s="8">
        <f t="shared" si="10"/>
        <v>0</v>
      </c>
      <c r="H26" s="9">
        <f t="shared" si="19"/>
        <v>0</v>
      </c>
    </row>
    <row r="27" spans="2:8" ht="15">
      <c r="B27" s="6" t="s">
        <v>15</v>
      </c>
      <c r="C27" s="14">
        <v>47</v>
      </c>
      <c r="D27" s="14" t="s">
        <v>7</v>
      </c>
      <c r="E27" s="8">
        <v>0</v>
      </c>
      <c r="F27" s="8">
        <f t="shared" si="18"/>
        <v>0</v>
      </c>
      <c r="G27" s="8">
        <f aca="true" t="shared" si="23" ref="G27:G41">F27*1.21-F27</f>
        <v>0</v>
      </c>
      <c r="H27" s="9">
        <f t="shared" si="19"/>
        <v>0</v>
      </c>
    </row>
    <row r="28" spans="2:8" ht="15">
      <c r="B28" s="6" t="s">
        <v>16</v>
      </c>
      <c r="C28" s="14">
        <v>2</v>
      </c>
      <c r="D28" s="14" t="s">
        <v>7</v>
      </c>
      <c r="E28" s="8">
        <v>0</v>
      </c>
      <c r="F28" s="8">
        <f t="shared" si="18"/>
        <v>0</v>
      </c>
      <c r="G28" s="8">
        <f t="shared" si="23"/>
        <v>0</v>
      </c>
      <c r="H28" s="9">
        <f t="shared" si="19"/>
        <v>0</v>
      </c>
    </row>
    <row r="29" spans="2:8" ht="15.75">
      <c r="B29" s="13" t="s">
        <v>17</v>
      </c>
      <c r="C29" s="14"/>
      <c r="D29" s="14"/>
      <c r="E29" s="8"/>
      <c r="F29" s="5"/>
      <c r="G29" s="5"/>
      <c r="H29" s="5"/>
    </row>
    <row r="30" spans="2:8" ht="15">
      <c r="B30" s="6" t="s">
        <v>34</v>
      </c>
      <c r="C30" s="14">
        <v>3</v>
      </c>
      <c r="D30" s="14" t="s">
        <v>7</v>
      </c>
      <c r="E30" s="8">
        <v>0</v>
      </c>
      <c r="F30" s="8">
        <f aca="true" t="shared" si="24" ref="F30:F34">E30*C30</f>
        <v>0</v>
      </c>
      <c r="G30" s="8">
        <f t="shared" si="23"/>
        <v>0</v>
      </c>
      <c r="H30" s="9">
        <f t="shared" si="19"/>
        <v>0</v>
      </c>
    </row>
    <row r="31" spans="2:8" ht="15">
      <c r="B31" s="6" t="s">
        <v>57</v>
      </c>
      <c r="C31" s="14">
        <v>23</v>
      </c>
      <c r="D31" s="14" t="s">
        <v>7</v>
      </c>
      <c r="E31" s="8">
        <v>0</v>
      </c>
      <c r="F31" s="8">
        <f t="shared" si="24"/>
        <v>0</v>
      </c>
      <c r="G31" s="8">
        <f t="shared" si="23"/>
        <v>0</v>
      </c>
      <c r="H31" s="9">
        <f t="shared" si="19"/>
        <v>0</v>
      </c>
    </row>
    <row r="32" spans="2:8" ht="15">
      <c r="B32" s="6" t="s">
        <v>35</v>
      </c>
      <c r="C32" s="14">
        <v>23</v>
      </c>
      <c r="D32" s="14" t="s">
        <v>7</v>
      </c>
      <c r="E32" s="8">
        <v>0</v>
      </c>
      <c r="F32" s="8">
        <f t="shared" si="24"/>
        <v>0</v>
      </c>
      <c r="G32" s="8">
        <f t="shared" si="23"/>
        <v>0</v>
      </c>
      <c r="H32" s="9">
        <f t="shared" si="19"/>
        <v>0</v>
      </c>
    </row>
    <row r="33" spans="2:8" ht="15">
      <c r="B33" s="6" t="s">
        <v>36</v>
      </c>
      <c r="C33" s="14">
        <v>2</v>
      </c>
      <c r="D33" s="14" t="s">
        <v>7</v>
      </c>
      <c r="E33" s="8">
        <v>0</v>
      </c>
      <c r="F33" s="8">
        <f t="shared" si="24"/>
        <v>0</v>
      </c>
      <c r="G33" s="8">
        <f t="shared" si="23"/>
        <v>0</v>
      </c>
      <c r="H33" s="9">
        <f t="shared" si="19"/>
        <v>0</v>
      </c>
    </row>
    <row r="34" spans="2:8" ht="15">
      <c r="B34" s="6" t="s">
        <v>18</v>
      </c>
      <c r="C34" s="14">
        <v>2</v>
      </c>
      <c r="D34" s="14" t="s">
        <v>7</v>
      </c>
      <c r="E34" s="8">
        <v>0</v>
      </c>
      <c r="F34" s="8">
        <f t="shared" si="24"/>
        <v>0</v>
      </c>
      <c r="G34" s="8">
        <f t="shared" si="23"/>
        <v>0</v>
      </c>
      <c r="H34" s="9">
        <f t="shared" si="19"/>
        <v>0</v>
      </c>
    </row>
    <row r="35" spans="2:8" ht="15">
      <c r="B35" s="6" t="s">
        <v>19</v>
      </c>
      <c r="C35" s="14" t="s">
        <v>5</v>
      </c>
      <c r="D35" s="14" t="s">
        <v>8</v>
      </c>
      <c r="E35" s="8">
        <v>0</v>
      </c>
      <c r="F35" s="8">
        <f aca="true" t="shared" si="25" ref="F35:F42">E35*C35</f>
        <v>0</v>
      </c>
      <c r="G35" s="8">
        <f t="shared" si="23"/>
        <v>0</v>
      </c>
      <c r="H35" s="9">
        <f aca="true" t="shared" si="26" ref="H35:H42">F35+G35</f>
        <v>0</v>
      </c>
    </row>
    <row r="36" spans="2:8" ht="15">
      <c r="B36" s="6" t="s">
        <v>20</v>
      </c>
      <c r="C36" s="14">
        <v>30</v>
      </c>
      <c r="D36" s="2" t="s">
        <v>21</v>
      </c>
      <c r="E36" s="8">
        <v>0</v>
      </c>
      <c r="F36" s="8">
        <f t="shared" si="25"/>
        <v>0</v>
      </c>
      <c r="G36" s="8">
        <f t="shared" si="23"/>
        <v>0</v>
      </c>
      <c r="H36" s="9">
        <f t="shared" si="26"/>
        <v>0</v>
      </c>
    </row>
    <row r="37" spans="2:8" ht="15">
      <c r="B37" s="15" t="s">
        <v>22</v>
      </c>
      <c r="C37" s="14" t="s">
        <v>5</v>
      </c>
      <c r="D37" s="14" t="s">
        <v>8</v>
      </c>
      <c r="E37" s="8">
        <v>0</v>
      </c>
      <c r="F37" s="8">
        <f t="shared" si="25"/>
        <v>0</v>
      </c>
      <c r="G37" s="8">
        <f t="shared" si="23"/>
        <v>0</v>
      </c>
      <c r="H37" s="9">
        <f t="shared" si="26"/>
        <v>0</v>
      </c>
    </row>
    <row r="38" spans="2:8" ht="15">
      <c r="B38" s="15" t="s">
        <v>23</v>
      </c>
      <c r="C38" s="14">
        <v>110</v>
      </c>
      <c r="D38" s="14" t="s">
        <v>27</v>
      </c>
      <c r="E38" s="8">
        <v>0</v>
      </c>
      <c r="F38" s="8">
        <f t="shared" si="25"/>
        <v>0</v>
      </c>
      <c r="G38" s="8">
        <f t="shared" si="23"/>
        <v>0</v>
      </c>
      <c r="H38" s="9">
        <f t="shared" si="26"/>
        <v>0</v>
      </c>
    </row>
    <row r="39" spans="2:8" ht="15">
      <c r="B39" s="15" t="s">
        <v>24</v>
      </c>
      <c r="C39" s="14" t="s">
        <v>5</v>
      </c>
      <c r="D39" s="14" t="s">
        <v>8</v>
      </c>
      <c r="E39" s="8">
        <v>0</v>
      </c>
      <c r="F39" s="8">
        <f t="shared" si="25"/>
        <v>0</v>
      </c>
      <c r="G39" s="8">
        <f t="shared" si="23"/>
        <v>0</v>
      </c>
      <c r="H39" s="9">
        <f t="shared" si="26"/>
        <v>0</v>
      </c>
    </row>
    <row r="40" spans="2:8" ht="15">
      <c r="B40" s="15" t="s">
        <v>25</v>
      </c>
      <c r="C40" s="14" t="s">
        <v>5</v>
      </c>
      <c r="D40" s="14" t="s">
        <v>8</v>
      </c>
      <c r="E40" s="8">
        <v>0</v>
      </c>
      <c r="F40" s="8">
        <f t="shared" si="25"/>
        <v>0</v>
      </c>
      <c r="G40" s="8">
        <f t="shared" si="23"/>
        <v>0</v>
      </c>
      <c r="H40" s="9">
        <f t="shared" si="26"/>
        <v>0</v>
      </c>
    </row>
    <row r="41" spans="2:8" ht="15">
      <c r="B41" s="15" t="s">
        <v>26</v>
      </c>
      <c r="C41" s="14">
        <v>10</v>
      </c>
      <c r="D41" s="14" t="s">
        <v>27</v>
      </c>
      <c r="E41" s="8">
        <v>0</v>
      </c>
      <c r="F41" s="8">
        <f t="shared" si="25"/>
        <v>0</v>
      </c>
      <c r="G41" s="8">
        <f t="shared" si="23"/>
        <v>0</v>
      </c>
      <c r="H41" s="9">
        <f t="shared" si="26"/>
        <v>0</v>
      </c>
    </row>
    <row r="42" spans="2:8" ht="15">
      <c r="B42" s="16" t="s">
        <v>37</v>
      </c>
      <c r="C42" s="14">
        <v>1</v>
      </c>
      <c r="D42" s="14" t="s">
        <v>8</v>
      </c>
      <c r="E42" s="8">
        <v>0</v>
      </c>
      <c r="F42" s="8">
        <f t="shared" si="25"/>
        <v>0</v>
      </c>
      <c r="G42" s="8">
        <f>F42*1.21-F42</f>
        <v>0</v>
      </c>
      <c r="H42" s="9">
        <f t="shared" si="26"/>
        <v>0</v>
      </c>
    </row>
    <row r="43" spans="2:8" ht="18">
      <c r="B43" s="17" t="s">
        <v>28</v>
      </c>
      <c r="C43" s="3"/>
      <c r="D43" s="3"/>
      <c r="E43" s="3"/>
      <c r="F43" s="17">
        <f>SUM(F5:F42)</f>
        <v>0</v>
      </c>
      <c r="G43" s="17">
        <f>SUM(G5:G42)</f>
        <v>0</v>
      </c>
      <c r="H43" s="17">
        <f>SUM(H6:H42)</f>
        <v>0</v>
      </c>
    </row>
    <row r="44" spans="3:8" ht="15">
      <c r="C44" s="3"/>
      <c r="D44" s="3"/>
      <c r="E44" s="3"/>
      <c r="F44" s="5"/>
      <c r="G44" s="5"/>
      <c r="H44" s="5"/>
    </row>
    <row r="45" spans="3:8" ht="15">
      <c r="C45" s="3"/>
      <c r="D45" s="3"/>
      <c r="E45" s="3"/>
      <c r="F45" s="5"/>
      <c r="G45" s="5"/>
      <c r="H45" s="5"/>
    </row>
    <row r="46" spans="3:8" ht="15">
      <c r="C46" s="3"/>
      <c r="D46" s="3"/>
      <c r="E46" s="3"/>
      <c r="F46" s="5"/>
      <c r="G46" s="5"/>
      <c r="H46" s="5"/>
    </row>
    <row r="47" spans="3:8" ht="15">
      <c r="C47" s="3"/>
      <c r="D47" s="3"/>
      <c r="E47" s="3"/>
      <c r="F47" s="5"/>
      <c r="G47" s="5"/>
      <c r="H47" s="5"/>
    </row>
    <row r="48" spans="3:8" ht="15">
      <c r="C48" s="3"/>
      <c r="D48" s="3"/>
      <c r="E48" s="3"/>
      <c r="F48" s="5"/>
      <c r="G48" s="5"/>
      <c r="H48" s="5"/>
    </row>
    <row r="49" spans="3:8" ht="15">
      <c r="C49" s="3"/>
      <c r="D49" s="3"/>
      <c r="E49" s="3"/>
      <c r="F49" s="5"/>
      <c r="G49" s="5"/>
      <c r="H49" s="5"/>
    </row>
    <row r="50" spans="3:8" ht="15">
      <c r="C50" s="3"/>
      <c r="D50" s="3"/>
      <c r="E50" s="3"/>
      <c r="F50" s="5"/>
      <c r="G50" s="5"/>
      <c r="H50" s="5"/>
    </row>
  </sheetData>
  <printOptions/>
  <pageMargins left="0.25" right="0.25" top="0.25" bottom="0.25" header="0" footer="0"/>
  <pageSetup horizontalDpi="600" verticalDpi="600" orientation="landscape" paperSize="9" scale="74" r:id="rId1"/>
  <rowBreaks count="2" manualBreakCount="2">
    <brk id="12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2021-03-31T13:26:40Z</dcterms:created>
  <dcterms:modified xsi:type="dcterms:W3CDTF">2023-03-28T11:18:46Z</dcterms:modified>
  <cp:category/>
  <cp:version/>
  <cp:contentType/>
  <cp:contentStatus/>
</cp:coreProperties>
</file>