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1855" windowHeight="5850" activeTab="0"/>
  </bookViews>
  <sheets>
    <sheet name="BD Benešova 642-644 OKNA" sheetId="2" r:id="rId1"/>
  </sheets>
  <definedNames/>
  <calcPr calcId="162913"/>
</workbook>
</file>

<file path=xl/sharedStrings.xml><?xml version="1.0" encoding="utf-8"?>
<sst xmlns="http://schemas.openxmlformats.org/spreadsheetml/2006/main" count="457" uniqueCount="237">
  <si>
    <t>Stavba:</t>
  </si>
  <si>
    <t>1</t>
  </si>
  <si>
    <t>Cena bez DPH</t>
  </si>
  <si>
    <t>Kód</t>
  </si>
  <si>
    <t>Popis</t>
  </si>
  <si>
    <t>Typ</t>
  </si>
  <si>
    <t>D</t>
  </si>
  <si>
    <t>Objekt:</t>
  </si>
  <si>
    <t>Cena celkem [CZK]</t>
  </si>
  <si>
    <t>SOUPIS PRACÍ</t>
  </si>
  <si>
    <t>PČ</t>
  </si>
  <si>
    <t>MJ</t>
  </si>
  <si>
    <t>Množství</t>
  </si>
  <si>
    <t>J.cena [CZK]</t>
  </si>
  <si>
    <t>Cenová soustava</t>
  </si>
  <si>
    <t>Náklady soupisu celkem</t>
  </si>
  <si>
    <t>PSV</t>
  </si>
  <si>
    <t>Práce a dodávky PSV</t>
  </si>
  <si>
    <t>K</t>
  </si>
  <si>
    <t>m</t>
  </si>
  <si>
    <t>kpl</t>
  </si>
  <si>
    <t>M</t>
  </si>
  <si>
    <t>kus</t>
  </si>
  <si>
    <t>t</t>
  </si>
  <si>
    <t>27</t>
  </si>
  <si>
    <t>město Kolín</t>
  </si>
  <si>
    <t>zast. Michalem Najbrtem,</t>
  </si>
  <si>
    <t>místostarostou města Kolín</t>
  </si>
  <si>
    <t>Zhotovitel</t>
  </si>
  <si>
    <t>Objednatel</t>
  </si>
  <si>
    <t>HSV</t>
  </si>
  <si>
    <t>Práce a dodávky HSV</t>
  </si>
  <si>
    <t>sada</t>
  </si>
  <si>
    <t>Náklady stavby celkem</t>
  </si>
  <si>
    <t>Cena celkem bez DPH</t>
  </si>
  <si>
    <t>Příloha č. 1 k SOD ze dne ……………………………</t>
  </si>
  <si>
    <t>V Kolíně dne ………………………</t>
  </si>
  <si>
    <t>m2</t>
  </si>
  <si>
    <t>2</t>
  </si>
  <si>
    <t>3</t>
  </si>
  <si>
    <t>4</t>
  </si>
  <si>
    <t>5</t>
  </si>
  <si>
    <t>6</t>
  </si>
  <si>
    <t>7</t>
  </si>
  <si>
    <t>8</t>
  </si>
  <si>
    <t>9</t>
  </si>
  <si>
    <t>10</t>
  </si>
  <si>
    <t>11</t>
  </si>
  <si>
    <t/>
  </si>
  <si>
    <t>12</t>
  </si>
  <si>
    <t>13</t>
  </si>
  <si>
    <t>Úpravy povrchů, podlahy a osazování výplní</t>
  </si>
  <si>
    <t>61</t>
  </si>
  <si>
    <t>Úprava povrchů vnitřních</t>
  </si>
  <si>
    <t>622143003</t>
  </si>
  <si>
    <t>Montáž omítkových profilů plastových, pozinkovaných nebo dřevěných upevněných vtlačením do podkladní vrstvy nebo přibitím rohových s tkaninou</t>
  </si>
  <si>
    <t>63127466</t>
  </si>
  <si>
    <t>profil rohový Al 23x23mm s výztužnou tkaninou š 100mm pro ETICS</t>
  </si>
  <si>
    <t>622143004</t>
  </si>
  <si>
    <t>Montáž omítkových profilů plastových, pozinkovaných nebo dřevěných upevněných vtlačením do podkladní vrstvy nebo přibitím začišťovacích samolepících pro vytvoření dilatujícího spoje s okenním rámem</t>
  </si>
  <si>
    <t>59051476</t>
  </si>
  <si>
    <t>profil začišťovací PVC 9mm s výztužnou tkaninou pro ostění ETICS</t>
  </si>
  <si>
    <t>629991011</t>
  </si>
  <si>
    <t>62</t>
  </si>
  <si>
    <t>Úprava povrchů vnějších</t>
  </si>
  <si>
    <t>24</t>
  </si>
  <si>
    <t>25</t>
  </si>
  <si>
    <t>26</t>
  </si>
  <si>
    <t>28</t>
  </si>
  <si>
    <t>29</t>
  </si>
  <si>
    <t>30</t>
  </si>
  <si>
    <t>31</t>
  </si>
  <si>
    <t>32</t>
  </si>
  <si>
    <t>33</t>
  </si>
  <si>
    <t>34</t>
  </si>
  <si>
    <t>35</t>
  </si>
  <si>
    <t>622151001</t>
  </si>
  <si>
    <t>Ostatní konstrukce a práce, bourání</t>
  </si>
  <si>
    <t>96</t>
  </si>
  <si>
    <t>Bourání konstrukcí</t>
  </si>
  <si>
    <t>K004</t>
  </si>
  <si>
    <t>997</t>
  </si>
  <si>
    <t>Přesun sutě</t>
  </si>
  <si>
    <t>997013501</t>
  </si>
  <si>
    <t>Odvoz suti a vybouraných hmot na skládku nebo meziskládku se složením, na vzdálenost do 1 km</t>
  </si>
  <si>
    <t>997013509</t>
  </si>
  <si>
    <t>Odvoz suti a vybouraných hmot na skládku nebo meziskládku se složením, na vzdálenost Příplatek k ceně za každý další i započatý 1 km přes 1 km</t>
  </si>
  <si>
    <t>997013631</t>
  </si>
  <si>
    <t>Poplatek za uložení stavebního odpadu na skládce (skládkovné) směsného stavebního a demoličního zatříděného do Katalogu odpadů pod kódem 17 09 04</t>
  </si>
  <si>
    <t>998</t>
  </si>
  <si>
    <t>Přesun hmot</t>
  </si>
  <si>
    <t>95</t>
  </si>
  <si>
    <t>K006</t>
  </si>
  <si>
    <t>764</t>
  </si>
  <si>
    <t>Konstrukce klempířské</t>
  </si>
  <si>
    <t>764002851</t>
  </si>
  <si>
    <t>Demontáž klempířských konstrukcí oplechování parapetů do suti</t>
  </si>
  <si>
    <t>%</t>
  </si>
  <si>
    <t>766</t>
  </si>
  <si>
    <t>Konstrukce truhlářské</t>
  </si>
  <si>
    <t>61144019</t>
  </si>
  <si>
    <t>koncovka k parapetu plastovému vnitřnímu 1 pár</t>
  </si>
  <si>
    <t>K001</t>
  </si>
  <si>
    <t>K002</t>
  </si>
  <si>
    <t>K003</t>
  </si>
  <si>
    <t>K005</t>
  </si>
  <si>
    <t>784</t>
  </si>
  <si>
    <t>Dokončovací práce - malby a tapety</t>
  </si>
  <si>
    <t>784221101</t>
  </si>
  <si>
    <t>Malby z malířských směsí otěruvzdorných za sucha dvojnásobné, bílé za sucha otěruvzdorné dobře v místnostech výšky do 3,80 m</t>
  </si>
  <si>
    <t xml:space="preserve">VRN - Ostatní a vedlejší náklady </t>
  </si>
  <si>
    <t>VRN</t>
  </si>
  <si>
    <t>Vedlejší rozpočtové náklady</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</si>
  <si>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staveniště. Obsahuje dopravu pracovníků na stavbu</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</si>
  <si>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t>
  </si>
  <si>
    <t>VRN - Ostatní a vedlejší náklady</t>
  </si>
  <si>
    <t>Místo:</t>
  </si>
  <si>
    <t>Datum:</t>
  </si>
  <si>
    <t>Zadavatel:</t>
  </si>
  <si>
    <t>Projektant:</t>
  </si>
  <si>
    <t>Uchazeč:</t>
  </si>
  <si>
    <t>Zpracovatel:</t>
  </si>
  <si>
    <t>CS ÚRS 2023 01</t>
  </si>
  <si>
    <t>622222001</t>
  </si>
  <si>
    <t>Montáž kontaktního zateplení vnějšího ostění, nadpraží nebo parapetu lepením z desek z minerální vlny s podélnou nebo kolmou orientací vláken nebo z kombinovaných desek hloubky špalet do 200 mm, tloušťky desek do 40 mm</t>
  </si>
  <si>
    <t>63151x</t>
  </si>
  <si>
    <t>deska tepelně izolační minerální kontaktních fasád podélné vlákno 30mm</t>
  </si>
  <si>
    <t>Penetrační nátěr vnějších pastovitých tenkovrstvých omítek akrylátový stěn</t>
  </si>
  <si>
    <t>622531012</t>
  </si>
  <si>
    <t>Omítka tenkovrstvá silikonová vnějších ploch probarvená bez penetrace zatíraná (škrábaná), zrnitost 1,5 mm stěn</t>
  </si>
  <si>
    <t>Různé dokončovací konstrukce a práce pozemních staveb</t>
  </si>
  <si>
    <t>Závěrečný úklid</t>
  </si>
  <si>
    <t>hod</t>
  </si>
  <si>
    <t>966080111</t>
  </si>
  <si>
    <t>Bourání kontaktního zateplení včetně povrchové úpravy omítkou nebo nátěrem z desek z minerální vlny, tloušťky do 60 mm</t>
  </si>
  <si>
    <t>968062374</t>
  </si>
  <si>
    <t>Vybourání dřevěných rámů oken s křídly, dveřních zárubní, vrat, stěn, ostění nebo obkladů rámů oken s křídly zdvojených, plochy do 1 m2</t>
  </si>
  <si>
    <t>968062375</t>
  </si>
  <si>
    <t>Vybourání dřevěných rámů oken s křídly, dveřních zárubní, vrat, stěn, ostění nebo obkladů rámů oken s křídly zdvojených, plochy do 2 m2</t>
  </si>
  <si>
    <t>968062376</t>
  </si>
  <si>
    <t>Vybourání dřevěných rámů oken s křídly, dveřních zárubní, vrat, stěn, ostění nebo obkladů rámů oken s křídly zdvojených, plochy do 4 m2</t>
  </si>
  <si>
    <t>997013217</t>
  </si>
  <si>
    <t>Vnitrostaveništní doprava suti a vybouraných hmot vodorovně do 50 m svisle ručně pro budovy a haly výšky přes 21 do 24 m</t>
  </si>
  <si>
    <t>998018003</t>
  </si>
  <si>
    <t>Přesun hmot pro budovy občanské výstavby, bydlení, výrobu a služby ruční - bez užití mechanizace vodorovná dopravní vzdálenost do 100 m pro budovy s jakoukoliv nosnou konstrukcí výšky přes 12 do 24 m</t>
  </si>
  <si>
    <t>764216643</t>
  </si>
  <si>
    <t>Oplechování parapetů z pozinkovaného plechu s povrchovou úpravou rovných celoplošně lepené, bez rohů rš 250 mm</t>
  </si>
  <si>
    <t>998764103</t>
  </si>
  <si>
    <t>Přesun hmot pro konstrukce klempířské stanovený z hmotnosti přesunovaného materiálu vodorovná dopravní vzdálenost do 50 m v objektech výšky přes 12 do 24 m</t>
  </si>
  <si>
    <t>766441811</t>
  </si>
  <si>
    <t>Demontáž parapetních desek dřevěných nebo plastových šířky do 300 mm, délky do 1000 mm</t>
  </si>
  <si>
    <t>766441821</t>
  </si>
  <si>
    <t>Demontáž parapetních desek dřevěných nebo plastových šířky do 300 mm, délky přes 1000 do 2000 mm</t>
  </si>
  <si>
    <t>766441823</t>
  </si>
  <si>
    <t>Demontáž parapetních desek dřevěných nebo plastových šířky do 300 mm, délky přes 2000 mm</t>
  </si>
  <si>
    <t>766694116</t>
  </si>
  <si>
    <t>Montáž ostatních truhlářských konstrukcí parapetních desek dřevěných nebo plastových šířky do 300 mm</t>
  </si>
  <si>
    <t>61144400</t>
  </si>
  <si>
    <t>parapet plastový vnitřní komůrkový tl 20mm š 180mm</t>
  </si>
  <si>
    <t>998766203</t>
  </si>
  <si>
    <t>Přesun hmot pro konstrukce truhlářské stanovený procentní sazbou (%) z ceny vodorovná dopravní vzdálenost do 50 m v objektech výšky přes 12 do 24 m</t>
  </si>
  <si>
    <t>784181101</t>
  </si>
  <si>
    <t>Penetrace podkladu jednonásobná základní akrylátová bezbarvá v místnostech výšky do 3,80 m</t>
  </si>
  <si>
    <t>BD Benešova 642-644 - OKNA</t>
  </si>
  <si>
    <t>1 - BD Benešova 642-644 - OKNA</t>
  </si>
  <si>
    <t>Vyplň údaj</t>
  </si>
  <si>
    <t>DPH 15 %</t>
  </si>
  <si>
    <t>Cena celkem vč. DPH 15%</t>
  </si>
  <si>
    <t>612325302</t>
  </si>
  <si>
    <t>Vápenocementová omítka ostění nebo nadpraží štuková</t>
  </si>
  <si>
    <t>Zakrytí vnitřních ploch před znečištěním včetně pozdějšího odkrytí výplní otvorů a svislých ploch fólií přilepenou lepící páskou</t>
  </si>
  <si>
    <t>619991001</t>
  </si>
  <si>
    <t>Zakrytí vnitřních ploch před znečištěním včetně pozdějšího odkrytí podlah fólií přilepenou lepící páskou</t>
  </si>
  <si>
    <t>713</t>
  </si>
  <si>
    <t>Izolace tepelné</t>
  </si>
  <si>
    <t>713110814</t>
  </si>
  <si>
    <t>Odstranění tepelné izolace stropů nebo podhledů z rohoží, pásů, dílců, desek, bloků volně kladených z vláknitých materiálů nasáklých vodou, tloušťka izolace přes 100 mm</t>
  </si>
  <si>
    <t>763</t>
  </si>
  <si>
    <t>Konstrukce suché výstavby</t>
  </si>
  <si>
    <t>763162811</t>
  </si>
  <si>
    <t>Demontáž podkroví ze sádrokartonových desek- demontáž desek, opláštění jednoduché</t>
  </si>
  <si>
    <t>K008</t>
  </si>
  <si>
    <t>Demontáž parotěsné folie</t>
  </si>
  <si>
    <t>K007</t>
  </si>
  <si>
    <t>Drobné úpravy ponechaného SDK roštu</t>
  </si>
  <si>
    <t>763131751</t>
  </si>
  <si>
    <t>Podhled ze sádrokartonových desek ostatní práce a konstrukce na podhledech ze sádrokartonových desek montáž parotěsné zábrany</t>
  </si>
  <si>
    <t>28329276</t>
  </si>
  <si>
    <t>fólie PE vyztužená pro parotěsnou vrstvu (reakce na oheň - třída E) 140g/m2</t>
  </si>
  <si>
    <t>763131752</t>
  </si>
  <si>
    <t>Podhled ze sádrokartonových desek ostatní práce a konstrukce na podhledech ze sádrokartonových desek montáž jedné vrstvy tepelné izolace</t>
  </si>
  <si>
    <t>63152104</t>
  </si>
  <si>
    <t>pás tepelně izolační univerzální λ=0,032-0,033 tl 160mm</t>
  </si>
  <si>
    <t>763161785</t>
  </si>
  <si>
    <t>Podkroví ze sádrokartonových desek montáž desek, tl. 12,5 mm</t>
  </si>
  <si>
    <t>59030021</t>
  </si>
  <si>
    <t>deska SDK A tl 12,5mm</t>
  </si>
  <si>
    <t>Oprava vnitřního SDK ostění po výměně oken (doplnění desky, tmelení atd.) vč. plastových SDK profilů pro špalety</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</si>
  <si>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</si>
  <si>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</si>
  <si>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D+M prvku ozn. O.2- plastové okno 2250x1300mm vč. parotěsných a paropropustných pásek- podrobný popis viz. PD</t>
  </si>
  <si>
    <t>D+M prvku ozn. O.3- plastové okno 1500x1300mm vč. parotěsných a paropropustných pásek- podrobný popis viz. PD</t>
  </si>
  <si>
    <t>D+M prvku ozn. O.4- plastové okno 750x1300mm vč. parotěsných a paropropustných pásek- podrobný popis viz. PD</t>
  </si>
  <si>
    <t>D+M prvku ozn. O.5- plastové okno 780x1180mm vč. parotěsných a paropropustných pásek- podrobný popis viz. PD</t>
  </si>
  <si>
    <t>781</t>
  </si>
  <si>
    <t>Dokončovací práce - obklady</t>
  </si>
  <si>
    <t>50</t>
  </si>
  <si>
    <t>781473810</t>
  </si>
  <si>
    <t>Demontáž obkladů z dlaždic keramických lepených</t>
  </si>
  <si>
    <t>51</t>
  </si>
  <si>
    <t>781111011</t>
  </si>
  <si>
    <t>Příprava podkladu před provedením obkladu oprášení (ometení) stěny</t>
  </si>
  <si>
    <t>52</t>
  </si>
  <si>
    <t>781121011</t>
  </si>
  <si>
    <t>Příprava podkladu před provedením obkladu nátěr penetrační na stěnu</t>
  </si>
  <si>
    <t>53</t>
  </si>
  <si>
    <t>781474114</t>
  </si>
  <si>
    <t>Montáž obkladů vnitřních stěn z dlaždic keramických lepených flexibilním lepidlem maloformátových hladkých přes 19 do 22 ks/m2</t>
  </si>
  <si>
    <t>54</t>
  </si>
  <si>
    <t>59761040</t>
  </si>
  <si>
    <t>obklad keramický hladký přes 19 do 22ks/m2</t>
  </si>
  <si>
    <t>55</t>
  </si>
  <si>
    <t>781494111</t>
  </si>
  <si>
    <t>Obklad - dokončující práce profily ukončovací plastové lepené flexibilním lepidlem rohové</t>
  </si>
  <si>
    <t>56</t>
  </si>
  <si>
    <t>781495115</t>
  </si>
  <si>
    <t>Obklad - dokončující práce ostatní práce spárování silikonem</t>
  </si>
  <si>
    <t>57</t>
  </si>
  <si>
    <t>781495211</t>
  </si>
  <si>
    <t>Čištění vnitřních ploch po provedení obkladu stěn chemickými prostředky</t>
  </si>
  <si>
    <t>58</t>
  </si>
  <si>
    <t>781571131</t>
  </si>
  <si>
    <t>Montáž obkladů ostění z obkladaček keramických lepených flexibilním lepidlem šířky ostění do 200 mm</t>
  </si>
  <si>
    <t>59</t>
  </si>
  <si>
    <t>60</t>
  </si>
  <si>
    <t>998781103</t>
  </si>
  <si>
    <t>Přesun hmot pro obklady keramické stanovený z hmotnosti přesunovaného materiálu vodorovná dopravní vzdálenost do 50 m v objektech výšky přes 12 do 24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</si>
</sst>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dd\.mm\.yyyy"/>
  </numFmts>
  <fonts count="16">
    <font>
      <sz val="8"/>
      <name val="Arial CE"/>
      <family val="2"/>
    </font>
    <font>
      <sz val="10"/>
      <name val="Arial"/>
      <family val="2"/>
    </font>
    <font>
      <sz val="10"/>
      <color rgb="FF969696"/>
      <name val="Arial CE"/>
      <family val="2"/>
    </font>
    <font>
      <b/>
      <sz val="11"/>
      <name val="Arial CE"/>
      <family val="2"/>
    </font>
    <font>
      <sz val="12"/>
      <color rgb="FF003366"/>
      <name val="Arial CE"/>
      <family val="2"/>
    </font>
    <font>
      <sz val="8"/>
      <color rgb="FF003366"/>
      <name val="Arial CE"/>
      <family val="2"/>
    </font>
    <font>
      <i/>
      <sz val="8"/>
      <color rgb="FF003366"/>
      <name val="Arial CE"/>
      <family val="2"/>
    </font>
    <font>
      <b/>
      <sz val="14"/>
      <name val="Arial CE"/>
      <family val="2"/>
    </font>
    <font>
      <b/>
      <sz val="10"/>
      <color rgb="FF464646"/>
      <name val="Arial CE"/>
      <family val="2"/>
    </font>
    <font>
      <sz val="9"/>
      <name val="Arial CE"/>
      <family val="2"/>
    </font>
    <font>
      <b/>
      <sz val="12"/>
      <color rgb="FF960000"/>
      <name val="Arial CE"/>
      <family val="2"/>
    </font>
    <font>
      <i/>
      <sz val="9"/>
      <color rgb="FF0000FF"/>
      <name val="Arial CE"/>
      <family val="2"/>
    </font>
    <font>
      <i/>
      <sz val="8"/>
      <color rgb="FF0000FF"/>
      <name val="Arial CE"/>
      <family val="2"/>
    </font>
    <font>
      <sz val="10"/>
      <color rgb="FF003366"/>
      <name val="Arial CE"/>
      <family val="2"/>
    </font>
    <font>
      <sz val="10"/>
      <name val="Arial CE"/>
      <family val="2"/>
    </font>
    <font>
      <b/>
      <sz val="12"/>
      <name val="Arial CE"/>
      <family val="2"/>
    </font>
  </fonts>
  <fills count="4">
    <fill>
      <patternFill/>
    </fill>
    <fill>
      <patternFill patternType="gray125"/>
    </fill>
    <fill>
      <patternFill patternType="solid">
        <fgColor rgb="FFD2D2D2"/>
        <bgColor indexed="64"/>
      </patternFill>
    </fill>
    <fill>
      <patternFill patternType="solid">
        <fgColor rgb="FFFFFFCC"/>
        <bgColor indexed="64"/>
      </patternFill>
    </fill>
  </fills>
  <borders count="28">
    <border>
      <left/>
      <right/>
      <top/>
      <bottom/>
      <diagonal/>
    </border>
    <border>
      <left style="thin">
        <color rgb="FF000000"/>
      </left>
      <right/>
      <top/>
      <bottom/>
    </border>
    <border>
      <left/>
      <right/>
      <top style="hair">
        <color rgb="FF000000"/>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style="hair">
        <color rgb="FF969696"/>
      </right>
      <top style="hair">
        <color rgb="FF969696"/>
      </top>
      <bottom style="hair">
        <color rgb="FF969696"/>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hair">
        <color rgb="FF969696"/>
      </left>
      <right style="thin"/>
      <top style="hair">
        <color rgb="FF969696"/>
      </top>
      <bottom style="hair">
        <color rgb="FF969696"/>
      </bottom>
    </border>
    <border>
      <left style="thin"/>
      <right/>
      <top/>
      <bottom style="thin"/>
    </border>
    <border>
      <left/>
      <right/>
      <top/>
      <bottom style="thin"/>
    </border>
    <border>
      <left/>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0" fillId="0" borderId="0" xfId="0"/>
    <xf numFmtId="0" fontId="0" fillId="0" borderId="0" xfId="0" applyAlignment="1">
      <alignment vertical="center"/>
    </xf>
    <xf numFmtId="0" fontId="5" fillId="0" borderId="0" xfId="0" applyFont="1" applyAlignment="1">
      <alignment/>
    </xf>
    <xf numFmtId="0" fontId="6" fillId="0" borderId="0" xfId="0" applyFont="1" applyAlignment="1">
      <alignment/>
    </xf>
    <xf numFmtId="0" fontId="7" fillId="0" borderId="0" xfId="0" applyFont="1" applyAlignment="1">
      <alignment horizontal="left" vertical="center"/>
    </xf>
    <xf numFmtId="0" fontId="0" fillId="0" borderId="1" xfId="0" applyFont="1" applyBorder="1" applyAlignment="1">
      <alignment vertical="center"/>
    </xf>
    <xf numFmtId="0" fontId="0" fillId="0" borderId="1" xfId="0" applyBorder="1" applyAlignment="1">
      <alignment vertical="center"/>
    </xf>
    <xf numFmtId="0" fontId="8" fillId="0" borderId="2" xfId="0" applyFont="1" applyBorder="1" applyAlignment="1">
      <alignment horizontal="lef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10" fillId="0" borderId="0" xfId="0" applyFont="1" applyAlignment="1">
      <alignment horizontal="left" vertical="center"/>
    </xf>
    <xf numFmtId="0" fontId="0" fillId="0" borderId="0" xfId="0" applyProtection="1">
      <protection locked="0"/>
    </xf>
    <xf numFmtId="0" fontId="0" fillId="0" borderId="2" xfId="0" applyFont="1" applyBorder="1" applyAlignment="1" applyProtection="1">
      <alignment vertical="center"/>
      <protection locked="0"/>
    </xf>
    <xf numFmtId="4" fontId="4" fillId="0" borderId="0" xfId="0" applyNumberFormat="1" applyFont="1" applyAlignment="1">
      <alignment/>
    </xf>
    <xf numFmtId="0" fontId="0" fillId="0" borderId="1" xfId="0" applyFont="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4" fontId="10" fillId="0" borderId="0" xfId="0" applyNumberFormat="1" applyFont="1" applyAlignment="1">
      <alignment/>
    </xf>
    <xf numFmtId="0" fontId="5" fillId="0" borderId="1" xfId="0" applyFont="1" applyBorder="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pplyProtection="1">
      <alignment/>
      <protection locked="0"/>
    </xf>
    <xf numFmtId="0" fontId="6" fillId="0" borderId="1" xfId="0" applyFont="1" applyBorder="1" applyAlignment="1">
      <alignment/>
    </xf>
    <xf numFmtId="0" fontId="0" fillId="0" borderId="1" xfId="0" applyFont="1" applyBorder="1" applyAlignment="1" applyProtection="1">
      <alignment vertical="center"/>
      <protection locked="0"/>
    </xf>
    <xf numFmtId="0" fontId="9" fillId="0" borderId="10" xfId="0" applyFont="1" applyBorder="1" applyAlignment="1" applyProtection="1">
      <alignment horizontal="center" vertical="center"/>
      <protection locked="0"/>
    </xf>
    <xf numFmtId="49" fontId="9" fillId="0" borderId="10" xfId="0" applyNumberFormat="1"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wrapText="1"/>
      <protection locked="0"/>
    </xf>
    <xf numFmtId="164" fontId="9" fillId="0" borderId="10" xfId="0" applyNumberFormat="1" applyFont="1" applyBorder="1" applyAlignment="1" applyProtection="1">
      <alignment vertical="center"/>
      <protection locked="0"/>
    </xf>
    <xf numFmtId="4" fontId="9" fillId="3" borderId="10" xfId="0" applyNumberFormat="1" applyFont="1" applyFill="1" applyBorder="1" applyAlignment="1" applyProtection="1">
      <alignment vertical="center"/>
      <protection locked="0"/>
    </xf>
    <xf numFmtId="4" fontId="9" fillId="0" borderId="10" xfId="0" applyNumberFormat="1" applyFont="1" applyBorder="1" applyAlignment="1" applyProtection="1">
      <alignment vertical="center"/>
      <protection locked="0"/>
    </xf>
    <xf numFmtId="0" fontId="11" fillId="0" borderId="10" xfId="0" applyFont="1" applyBorder="1" applyAlignment="1" applyProtection="1">
      <alignment horizontal="center" vertical="center"/>
      <protection locked="0"/>
    </xf>
    <xf numFmtId="49" fontId="11" fillId="0" borderId="10" xfId="0" applyNumberFormat="1"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10" xfId="0" applyFont="1" applyBorder="1" applyAlignment="1" applyProtection="1">
      <alignment horizontal="center" vertical="center" wrapText="1"/>
      <protection locked="0"/>
    </xf>
    <xf numFmtId="164" fontId="11" fillId="0" borderId="10" xfId="0" applyNumberFormat="1" applyFont="1" applyBorder="1" applyAlignment="1" applyProtection="1">
      <alignment vertical="center"/>
      <protection locked="0"/>
    </xf>
    <xf numFmtId="4" fontId="11" fillId="3" borderId="10" xfId="0" applyNumberFormat="1" applyFont="1" applyFill="1" applyBorder="1" applyAlignment="1" applyProtection="1">
      <alignment vertical="center"/>
      <protection locked="0"/>
    </xf>
    <xf numFmtId="4" fontId="11" fillId="0" borderId="10" xfId="0" applyNumberFormat="1" applyFont="1" applyBorder="1" applyAlignment="1" applyProtection="1">
      <alignment vertical="center"/>
      <protection locked="0"/>
    </xf>
    <xf numFmtId="0" fontId="12" fillId="0" borderId="1" xfId="0" applyFont="1" applyBorder="1" applyAlignment="1">
      <alignment vertical="center"/>
    </xf>
    <xf numFmtId="0" fontId="1" fillId="0" borderId="0" xfId="0" applyFont="1" applyAlignment="1">
      <alignment vertical="center"/>
    </xf>
    <xf numFmtId="0" fontId="0" fillId="0" borderId="0" xfId="0" applyBorder="1"/>
    <xf numFmtId="0" fontId="0" fillId="0" borderId="0" xfId="0"/>
    <xf numFmtId="0" fontId="0" fillId="0" borderId="0" xfId="0" applyFont="1" applyAlignment="1">
      <alignment vertical="center"/>
    </xf>
    <xf numFmtId="0" fontId="0" fillId="0" borderId="0" xfId="0"/>
    <xf numFmtId="0" fontId="2" fillId="0" borderId="0" xfId="0" applyFont="1" applyAlignment="1">
      <alignment horizontal="left" vertical="center"/>
    </xf>
    <xf numFmtId="0" fontId="9" fillId="0" borderId="0" xfId="0"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4" fontId="9" fillId="0" borderId="0" xfId="0" applyNumberFormat="1" applyFont="1" applyBorder="1" applyAlignment="1" applyProtection="1">
      <alignment vertical="center"/>
      <protection locked="0"/>
    </xf>
    <xf numFmtId="4" fontId="9" fillId="0" borderId="0" xfId="0" applyNumberFormat="1" applyFont="1" applyFill="1" applyBorder="1" applyAlignment="1" applyProtection="1">
      <alignment vertical="center"/>
      <protection locked="0"/>
    </xf>
    <xf numFmtId="0" fontId="0" fillId="0" borderId="0" xfId="0" applyBorder="1" applyProtection="1">
      <protection locked="0"/>
    </xf>
    <xf numFmtId="0" fontId="10" fillId="0" borderId="0" xfId="0" applyFont="1" applyBorder="1" applyAlignment="1">
      <alignment horizontal="left" vertical="center"/>
    </xf>
    <xf numFmtId="0" fontId="0" fillId="0" borderId="11" xfId="0" applyBorder="1"/>
    <xf numFmtId="0" fontId="0" fillId="0" borderId="12" xfId="0" applyBorder="1"/>
    <xf numFmtId="0" fontId="0" fillId="0" borderId="12" xfId="0" applyBorder="1" applyProtection="1">
      <protection locked="0"/>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7" xfId="0" applyBorder="1" applyProtection="1">
      <protection locked="0"/>
    </xf>
    <xf numFmtId="0" fontId="0" fillId="0" borderId="18" xfId="0" applyBorder="1"/>
    <xf numFmtId="4" fontId="3" fillId="0" borderId="12" xfId="0" applyNumberFormat="1" applyFont="1" applyBorder="1"/>
    <xf numFmtId="4" fontId="3" fillId="0" borderId="0" xfId="0" applyNumberFormat="1" applyFont="1" applyBorder="1"/>
    <xf numFmtId="4" fontId="3" fillId="0" borderId="17" xfId="0" applyNumberFormat="1" applyFont="1" applyBorder="1"/>
    <xf numFmtId="0" fontId="3" fillId="0" borderId="0" xfId="0" applyFont="1" applyProtection="1">
      <protection locked="0"/>
    </xf>
    <xf numFmtId="0" fontId="13" fillId="0" borderId="0" xfId="0" applyFont="1" applyAlignment="1">
      <alignment horizontal="left"/>
    </xf>
    <xf numFmtId="4" fontId="13" fillId="0" borderId="0" xfId="0" applyNumberFormat="1" applyFont="1" applyAlignment="1">
      <alignment/>
    </xf>
    <xf numFmtId="164" fontId="9" fillId="3" borderId="10" xfId="0" applyNumberFormat="1" applyFont="1" applyFill="1" applyBorder="1" applyAlignment="1" applyProtection="1">
      <alignment vertical="center"/>
      <protection locked="0"/>
    </xf>
    <xf numFmtId="164" fontId="9" fillId="0" borderId="0" xfId="0" applyNumberFormat="1" applyFont="1" applyFill="1" applyBorder="1" applyAlignment="1" applyProtection="1">
      <alignment vertical="center"/>
      <protection locked="0"/>
    </xf>
    <xf numFmtId="0" fontId="0" fillId="0" borderId="0" xfId="0" applyFont="1" applyAlignment="1">
      <alignment vertical="center"/>
    </xf>
    <xf numFmtId="0" fontId="14" fillId="0" borderId="0" xfId="0" applyFont="1" applyAlignment="1">
      <alignment horizontal="left" vertical="center"/>
    </xf>
    <xf numFmtId="165" fontId="14" fillId="0" borderId="0" xfId="0" applyNumberFormat="1"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wrapText="1"/>
    </xf>
    <xf numFmtId="0" fontId="5" fillId="0" borderId="0" xfId="0" applyFont="1" applyBorder="1" applyAlignment="1">
      <alignment/>
    </xf>
    <xf numFmtId="0" fontId="6" fillId="0" borderId="0" xfId="0" applyFont="1" applyBorder="1" applyAlignment="1">
      <alignment/>
    </xf>
    <xf numFmtId="0" fontId="0" fillId="0" borderId="19" xfId="0" applyFont="1" applyBorder="1" applyAlignment="1">
      <alignment vertical="center"/>
    </xf>
    <xf numFmtId="0" fontId="0" fillId="0" borderId="20" xfId="0" applyFont="1" applyBorder="1" applyAlignment="1">
      <alignment vertical="center"/>
    </xf>
    <xf numFmtId="0" fontId="0" fillId="0" borderId="20" xfId="0" applyFont="1" applyBorder="1" applyAlignment="1" applyProtection="1">
      <alignment vertical="center"/>
      <protection locked="0"/>
    </xf>
    <xf numFmtId="0" fontId="0" fillId="0" borderId="21" xfId="0" applyFont="1" applyBorder="1" applyAlignment="1">
      <alignment vertical="center"/>
    </xf>
    <xf numFmtId="0" fontId="0" fillId="0" borderId="22"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pplyProtection="1">
      <alignment vertical="center"/>
      <protection locked="0"/>
    </xf>
    <xf numFmtId="0" fontId="0" fillId="0" borderId="23" xfId="0" applyFont="1" applyBorder="1" applyAlignment="1">
      <alignment vertical="center"/>
    </xf>
    <xf numFmtId="0" fontId="2" fillId="0" borderId="0" xfId="0" applyFont="1" applyBorder="1" applyAlignment="1">
      <alignment horizontal="left" vertical="center"/>
    </xf>
    <xf numFmtId="0" fontId="0" fillId="0" borderId="22" xfId="0" applyFont="1" applyBorder="1" applyAlignment="1">
      <alignment horizontal="center" vertical="center" wrapText="1"/>
    </xf>
    <xf numFmtId="0" fontId="9" fillId="2" borderId="23" xfId="0" applyFont="1" applyFill="1" applyBorder="1" applyAlignment="1">
      <alignment horizontal="center" vertical="center" wrapText="1"/>
    </xf>
    <xf numFmtId="4" fontId="10" fillId="0" borderId="0" xfId="0" applyNumberFormat="1" applyFont="1" applyBorder="1" applyAlignment="1">
      <alignment/>
    </xf>
    <xf numFmtId="0" fontId="5" fillId="0" borderId="22" xfId="0" applyFont="1" applyBorder="1" applyAlignment="1">
      <alignment/>
    </xf>
    <xf numFmtId="0" fontId="5" fillId="0" borderId="0" xfId="0" applyFont="1" applyBorder="1" applyAlignment="1">
      <alignment horizontal="left"/>
    </xf>
    <xf numFmtId="0" fontId="4" fillId="0" borderId="0" xfId="0" applyFont="1" applyBorder="1" applyAlignment="1">
      <alignment horizontal="left"/>
    </xf>
    <xf numFmtId="0" fontId="5" fillId="0" borderId="0" xfId="0" applyFont="1" applyBorder="1" applyAlignment="1" applyProtection="1">
      <alignment/>
      <protection locked="0"/>
    </xf>
    <xf numFmtId="4" fontId="4" fillId="0" borderId="0" xfId="0" applyNumberFormat="1" applyFont="1" applyBorder="1" applyAlignment="1">
      <alignment/>
    </xf>
    <xf numFmtId="0" fontId="5" fillId="0" borderId="23" xfId="0" applyFont="1" applyBorder="1" applyAlignment="1">
      <alignment/>
    </xf>
    <xf numFmtId="0" fontId="6" fillId="0" borderId="22" xfId="0" applyFont="1" applyBorder="1" applyAlignment="1">
      <alignment/>
    </xf>
    <xf numFmtId="0" fontId="9" fillId="0" borderId="24" xfId="0" applyFont="1" applyBorder="1" applyAlignment="1" applyProtection="1">
      <alignment horizontal="left" vertical="center" wrapText="1"/>
      <protection locked="0"/>
    </xf>
    <xf numFmtId="0" fontId="0" fillId="0" borderId="22"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lignment vertical="center"/>
    </xf>
    <xf numFmtId="0" fontId="0" fillId="0" borderId="27"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7"/>
  <sheetViews>
    <sheetView showGridLines="0" tabSelected="1" workbookViewId="0" topLeftCell="A85">
      <selection activeCell="E16" sqref="E16"/>
    </sheetView>
  </sheetViews>
  <sheetFormatPr defaultColWidth="9.140625" defaultRowHeight="12"/>
  <cols>
    <col min="1" max="1" width="1.7109375" style="1" customWidth="1"/>
    <col min="2" max="2" width="4.140625" style="1" customWidth="1"/>
    <col min="3" max="3" width="4.28125" style="1" customWidth="1"/>
    <col min="4" max="4" width="15.421875" style="1" customWidth="1"/>
    <col min="5" max="5" width="165.00390625" style="1" customWidth="1"/>
    <col min="6" max="6" width="8.00390625" style="1" customWidth="1"/>
    <col min="7" max="7" width="11.421875" style="1" customWidth="1"/>
    <col min="8" max="8" width="14.28125" style="16" customWidth="1"/>
    <col min="9" max="9" width="20.140625" style="1" customWidth="1"/>
    <col min="10" max="10" width="17.140625" style="1" customWidth="1"/>
    <col min="11" max="11" width="13.7109375" style="1" customWidth="1"/>
  </cols>
  <sheetData>
    <row r="1" spans="7:8" ht="24" customHeight="1">
      <c r="G1" s="73" t="s">
        <v>35</v>
      </c>
      <c r="H1" s="73"/>
    </row>
    <row r="2" ht="15" customHeight="1"/>
    <row r="3" spans="1:11" s="2" customFormat="1" ht="6.95" customHeight="1">
      <c r="A3" s="12"/>
      <c r="B3" s="13"/>
      <c r="C3" s="13"/>
      <c r="D3" s="13"/>
      <c r="E3" s="13"/>
      <c r="F3" s="13"/>
      <c r="G3" s="13"/>
      <c r="H3" s="13"/>
      <c r="I3" s="13"/>
      <c r="J3" s="13"/>
      <c r="K3" s="7"/>
    </row>
    <row r="4" spans="1:11" s="2" customFormat="1" ht="24.95" customHeight="1">
      <c r="A4" s="6"/>
      <c r="B4" s="5" t="s">
        <v>9</v>
      </c>
      <c r="C4" s="78"/>
      <c r="D4" s="78"/>
      <c r="E4" s="78"/>
      <c r="F4" s="78"/>
      <c r="G4" s="78"/>
      <c r="H4" s="78"/>
      <c r="I4" s="78"/>
      <c r="J4" s="78"/>
      <c r="K4" s="7"/>
    </row>
    <row r="5" spans="1:11" s="2" customFormat="1" ht="22.5" customHeight="1">
      <c r="A5" s="6"/>
      <c r="B5" s="51" t="s">
        <v>0</v>
      </c>
      <c r="C5" s="78"/>
      <c r="D5" s="111" t="s">
        <v>163</v>
      </c>
      <c r="E5" s="112"/>
      <c r="F5" s="112"/>
      <c r="G5" s="112"/>
      <c r="H5" s="78"/>
      <c r="I5" s="78"/>
      <c r="J5" s="78"/>
      <c r="K5" s="7"/>
    </row>
    <row r="6" spans="1:11" s="2" customFormat="1" ht="22.5" customHeight="1">
      <c r="A6" s="6"/>
      <c r="B6" s="51" t="s">
        <v>7</v>
      </c>
      <c r="C6" s="78"/>
      <c r="D6" s="82" t="s">
        <v>164</v>
      </c>
      <c r="E6" s="78"/>
      <c r="F6" s="78"/>
      <c r="G6" s="78"/>
      <c r="H6" s="78"/>
      <c r="I6" s="78"/>
      <c r="J6" s="78"/>
      <c r="K6" s="7"/>
    </row>
    <row r="7" spans="1:11" s="3" customFormat="1" ht="22.5" customHeight="1">
      <c r="A7" s="6"/>
      <c r="B7" s="51" t="s">
        <v>116</v>
      </c>
      <c r="C7" s="78"/>
      <c r="D7" s="78"/>
      <c r="E7" s="79"/>
      <c r="F7" s="78"/>
      <c r="G7" s="78"/>
      <c r="H7" s="51" t="s">
        <v>117</v>
      </c>
      <c r="I7" s="80">
        <v>44944</v>
      </c>
      <c r="J7" s="78"/>
      <c r="K7" s="25"/>
    </row>
    <row r="8" spans="1:11" s="4" customFormat="1" ht="22.5" customHeight="1">
      <c r="A8" s="6"/>
      <c r="B8" s="51" t="s">
        <v>118</v>
      </c>
      <c r="C8" s="78"/>
      <c r="D8" s="78"/>
      <c r="E8" s="79"/>
      <c r="F8" s="78"/>
      <c r="G8" s="78"/>
      <c r="H8" s="51" t="s">
        <v>119</v>
      </c>
      <c r="I8" s="81"/>
      <c r="J8" s="78"/>
      <c r="K8" s="29"/>
    </row>
    <row r="9" spans="1:11" s="2" customFormat="1" ht="22.5" customHeight="1">
      <c r="A9" s="6"/>
      <c r="B9" s="51" t="s">
        <v>120</v>
      </c>
      <c r="C9" s="78"/>
      <c r="D9" s="78"/>
      <c r="E9" s="79" t="s">
        <v>165</v>
      </c>
      <c r="F9" s="78"/>
      <c r="G9" s="78"/>
      <c r="H9" s="51" t="s">
        <v>121</v>
      </c>
      <c r="I9" s="81"/>
      <c r="J9" s="78"/>
      <c r="K9" s="6"/>
    </row>
    <row r="10" spans="1:11" s="2" customFormat="1" ht="22.5" customHeight="1">
      <c r="A10" s="6"/>
      <c r="B10" s="78"/>
      <c r="C10" s="78"/>
      <c r="D10" s="78"/>
      <c r="E10" s="78"/>
      <c r="F10" s="78"/>
      <c r="G10" s="78"/>
      <c r="H10" s="78"/>
      <c r="I10" s="78"/>
      <c r="J10" s="78"/>
      <c r="K10" s="6"/>
    </row>
    <row r="11" spans="1:11" s="2" customFormat="1" ht="30" customHeight="1">
      <c r="A11" s="19"/>
      <c r="B11" s="20" t="s">
        <v>10</v>
      </c>
      <c r="C11" s="21" t="s">
        <v>5</v>
      </c>
      <c r="D11" s="21" t="s">
        <v>3</v>
      </c>
      <c r="E11" s="21" t="s">
        <v>4</v>
      </c>
      <c r="F11" s="21" t="s">
        <v>11</v>
      </c>
      <c r="G11" s="21" t="s">
        <v>12</v>
      </c>
      <c r="H11" s="21" t="s">
        <v>13</v>
      </c>
      <c r="I11" s="21" t="s">
        <v>8</v>
      </c>
      <c r="J11" s="23" t="s">
        <v>14</v>
      </c>
      <c r="K11" s="6"/>
    </row>
    <row r="12" spans="1:11" s="2" customFormat="1" ht="30" customHeight="1">
      <c r="A12" s="6"/>
      <c r="B12" s="15" t="s">
        <v>15</v>
      </c>
      <c r="C12" s="78"/>
      <c r="D12" s="78"/>
      <c r="E12" s="78"/>
      <c r="F12" s="78"/>
      <c r="G12" s="78"/>
      <c r="H12" s="78"/>
      <c r="I12" s="24"/>
      <c r="J12" s="78"/>
      <c r="K12" s="6"/>
    </row>
    <row r="13" spans="1:11" s="2" customFormat="1" ht="26.25" customHeight="1">
      <c r="A13" s="25"/>
      <c r="B13" s="3"/>
      <c r="C13" s="26" t="s">
        <v>6</v>
      </c>
      <c r="D13" s="27" t="s">
        <v>30</v>
      </c>
      <c r="E13" s="27" t="s">
        <v>31</v>
      </c>
      <c r="F13" s="3"/>
      <c r="G13" s="3"/>
      <c r="H13" s="28"/>
      <c r="I13" s="18"/>
      <c r="J13" s="3"/>
      <c r="K13" s="6"/>
    </row>
    <row r="14" spans="1:11" s="2" customFormat="1" ht="24" customHeight="1">
      <c r="A14" s="25"/>
      <c r="B14" s="3"/>
      <c r="C14" s="26" t="s">
        <v>6</v>
      </c>
      <c r="D14" s="74" t="s">
        <v>42</v>
      </c>
      <c r="E14" s="74" t="s">
        <v>51</v>
      </c>
      <c r="F14" s="3"/>
      <c r="G14" s="3"/>
      <c r="H14" s="28"/>
      <c r="I14" s="75"/>
      <c r="J14" s="3"/>
      <c r="K14" s="6"/>
    </row>
    <row r="15" spans="1:11" s="2" customFormat="1" ht="24" customHeight="1">
      <c r="A15" s="25"/>
      <c r="B15" s="3"/>
      <c r="C15" s="26" t="s">
        <v>6</v>
      </c>
      <c r="D15" s="74" t="s">
        <v>52</v>
      </c>
      <c r="E15" s="74" t="s">
        <v>53</v>
      </c>
      <c r="F15" s="3"/>
      <c r="G15" s="3"/>
      <c r="H15" s="28"/>
      <c r="I15" s="75"/>
      <c r="J15" s="3"/>
      <c r="K15" s="6"/>
    </row>
    <row r="16" spans="1:11" s="2" customFormat="1" ht="17.25" customHeight="1">
      <c r="A16" s="30"/>
      <c r="B16" s="31" t="s">
        <v>1</v>
      </c>
      <c r="C16" s="31" t="s">
        <v>18</v>
      </c>
      <c r="D16" s="32" t="s">
        <v>168</v>
      </c>
      <c r="E16" s="33" t="s">
        <v>169</v>
      </c>
      <c r="F16" s="34" t="s">
        <v>37</v>
      </c>
      <c r="G16" s="35">
        <v>8.196</v>
      </c>
      <c r="H16" s="36"/>
      <c r="I16" s="37">
        <f>ROUND(H16*G16,2)</f>
        <v>0</v>
      </c>
      <c r="J16" s="33" t="s">
        <v>122</v>
      </c>
      <c r="K16" s="6"/>
    </row>
    <row r="17" spans="1:11" s="2" customFormat="1" ht="30" customHeight="1">
      <c r="A17" s="30"/>
      <c r="B17" s="31" t="s">
        <v>38</v>
      </c>
      <c r="C17" s="31" t="s">
        <v>18</v>
      </c>
      <c r="D17" s="32" t="s">
        <v>58</v>
      </c>
      <c r="E17" s="33" t="s">
        <v>59</v>
      </c>
      <c r="F17" s="34" t="s">
        <v>19</v>
      </c>
      <c r="G17" s="35">
        <v>27.32</v>
      </c>
      <c r="H17" s="36"/>
      <c r="I17" s="37">
        <f>ROUND(H17*G17,2)</f>
        <v>0</v>
      </c>
      <c r="J17" s="33" t="s">
        <v>122</v>
      </c>
      <c r="K17" s="6"/>
    </row>
    <row r="18" spans="1:11" s="2" customFormat="1" ht="17.25" customHeight="1">
      <c r="A18" s="30"/>
      <c r="B18" s="38" t="s">
        <v>39</v>
      </c>
      <c r="C18" s="38" t="s">
        <v>21</v>
      </c>
      <c r="D18" s="39" t="s">
        <v>60</v>
      </c>
      <c r="E18" s="40" t="s">
        <v>61</v>
      </c>
      <c r="F18" s="41" t="s">
        <v>19</v>
      </c>
      <c r="G18" s="42">
        <v>28.686</v>
      </c>
      <c r="H18" s="43"/>
      <c r="I18" s="44">
        <f>ROUND(H18*G18,2)</f>
        <v>0</v>
      </c>
      <c r="J18" s="40" t="s">
        <v>122</v>
      </c>
      <c r="K18" s="6"/>
    </row>
    <row r="19" spans="1:11" s="2" customFormat="1" ht="18.75" customHeight="1">
      <c r="A19" s="30"/>
      <c r="B19" s="31" t="s">
        <v>40</v>
      </c>
      <c r="C19" s="31" t="s">
        <v>18</v>
      </c>
      <c r="D19" s="32" t="s">
        <v>54</v>
      </c>
      <c r="E19" s="33" t="s">
        <v>55</v>
      </c>
      <c r="F19" s="34" t="s">
        <v>19</v>
      </c>
      <c r="G19" s="35">
        <v>27.32</v>
      </c>
      <c r="H19" s="36"/>
      <c r="I19" s="37">
        <f>ROUND(H19*G19,2)</f>
        <v>0</v>
      </c>
      <c r="J19" s="33" t="s">
        <v>122</v>
      </c>
      <c r="K19" s="6"/>
    </row>
    <row r="20" spans="1:11" s="2" customFormat="1" ht="18.75" customHeight="1">
      <c r="A20" s="30"/>
      <c r="B20" s="38" t="s">
        <v>41</v>
      </c>
      <c r="C20" s="38" t="s">
        <v>21</v>
      </c>
      <c r="D20" s="39" t="s">
        <v>56</v>
      </c>
      <c r="E20" s="40" t="s">
        <v>57</v>
      </c>
      <c r="F20" s="41" t="s">
        <v>19</v>
      </c>
      <c r="G20" s="42">
        <v>28.686</v>
      </c>
      <c r="H20" s="43"/>
      <c r="I20" s="44">
        <f>ROUND(H20*G20,2)</f>
        <v>0</v>
      </c>
      <c r="J20" s="40" t="s">
        <v>122</v>
      </c>
      <c r="K20" s="6"/>
    </row>
    <row r="21" spans="1:11" s="2" customFormat="1" ht="17.25" customHeight="1">
      <c r="A21" s="30"/>
      <c r="B21" s="31" t="s">
        <v>42</v>
      </c>
      <c r="C21" s="31" t="s">
        <v>18</v>
      </c>
      <c r="D21" s="32" t="s">
        <v>62</v>
      </c>
      <c r="E21" s="33" t="s">
        <v>170</v>
      </c>
      <c r="F21" s="34" t="s">
        <v>37</v>
      </c>
      <c r="G21" s="35">
        <v>83.426</v>
      </c>
      <c r="H21" s="36"/>
      <c r="I21" s="37">
        <f>ROUND(H21*G21,2)</f>
        <v>0</v>
      </c>
      <c r="J21" s="33" t="s">
        <v>122</v>
      </c>
      <c r="K21" s="6"/>
    </row>
    <row r="22" spans="1:11" s="2" customFormat="1" ht="18.75" customHeight="1">
      <c r="A22" s="30"/>
      <c r="B22" s="31" t="s">
        <v>43</v>
      </c>
      <c r="C22" s="31" t="s">
        <v>18</v>
      </c>
      <c r="D22" s="32" t="s">
        <v>171</v>
      </c>
      <c r="E22" s="33" t="s">
        <v>172</v>
      </c>
      <c r="F22" s="34" t="s">
        <v>37</v>
      </c>
      <c r="G22" s="35">
        <v>184.48</v>
      </c>
      <c r="H22" s="36"/>
      <c r="I22" s="37">
        <f>ROUND(H22*G22,2)</f>
        <v>0</v>
      </c>
      <c r="J22" s="33" t="s">
        <v>122</v>
      </c>
      <c r="K22" s="6"/>
    </row>
    <row r="23" spans="1:11" s="2" customFormat="1" ht="24" customHeight="1">
      <c r="A23" s="25"/>
      <c r="B23" s="3"/>
      <c r="C23" s="26" t="s">
        <v>6</v>
      </c>
      <c r="D23" s="74" t="s">
        <v>63</v>
      </c>
      <c r="E23" s="74" t="s">
        <v>64</v>
      </c>
      <c r="F23" s="3"/>
      <c r="G23" s="3"/>
      <c r="H23" s="28"/>
      <c r="I23" s="75"/>
      <c r="J23" s="3"/>
      <c r="K23" s="6"/>
    </row>
    <row r="24" spans="1:11" s="2" customFormat="1" ht="30" customHeight="1">
      <c r="A24" s="30"/>
      <c r="B24" s="31" t="s">
        <v>44</v>
      </c>
      <c r="C24" s="31" t="s">
        <v>18</v>
      </c>
      <c r="D24" s="32" t="s">
        <v>58</v>
      </c>
      <c r="E24" s="33" t="s">
        <v>59</v>
      </c>
      <c r="F24" s="34" t="s">
        <v>19</v>
      </c>
      <c r="G24" s="35">
        <v>158.22</v>
      </c>
      <c r="H24" s="36"/>
      <c r="I24" s="37">
        <f>ROUND(H24*G24,2)</f>
        <v>0</v>
      </c>
      <c r="J24" s="33" t="s">
        <v>122</v>
      </c>
      <c r="K24" s="6"/>
    </row>
    <row r="25" spans="1:11" s="2" customFormat="1" ht="17.25" customHeight="1">
      <c r="A25" s="30"/>
      <c r="B25" s="38" t="s">
        <v>45</v>
      </c>
      <c r="C25" s="38" t="s">
        <v>21</v>
      </c>
      <c r="D25" s="39" t="s">
        <v>60</v>
      </c>
      <c r="E25" s="40" t="s">
        <v>61</v>
      </c>
      <c r="F25" s="41" t="s">
        <v>19</v>
      </c>
      <c r="G25" s="42">
        <v>166.131</v>
      </c>
      <c r="H25" s="43"/>
      <c r="I25" s="44">
        <f>ROUND(H25*G25,2)</f>
        <v>0</v>
      </c>
      <c r="J25" s="40" t="s">
        <v>122</v>
      </c>
      <c r="K25" s="6"/>
    </row>
    <row r="26" spans="1:11" s="2" customFormat="1" ht="30" customHeight="1">
      <c r="A26" s="30"/>
      <c r="B26" s="31" t="s">
        <v>46</v>
      </c>
      <c r="C26" s="31" t="s">
        <v>18</v>
      </c>
      <c r="D26" s="32" t="s">
        <v>123</v>
      </c>
      <c r="E26" s="33" t="s">
        <v>124</v>
      </c>
      <c r="F26" s="34" t="s">
        <v>19</v>
      </c>
      <c r="G26" s="35">
        <v>158.22</v>
      </c>
      <c r="H26" s="36"/>
      <c r="I26" s="37">
        <f>ROUND(H26*G26,2)</f>
        <v>0</v>
      </c>
      <c r="J26" s="33" t="s">
        <v>122</v>
      </c>
      <c r="K26" s="6"/>
    </row>
    <row r="27" spans="1:11" s="2" customFormat="1" ht="17.25" customHeight="1">
      <c r="A27" s="30"/>
      <c r="B27" s="38" t="s">
        <v>47</v>
      </c>
      <c r="C27" s="38" t="s">
        <v>21</v>
      </c>
      <c r="D27" s="39" t="s">
        <v>125</v>
      </c>
      <c r="E27" s="40" t="s">
        <v>126</v>
      </c>
      <c r="F27" s="41" t="s">
        <v>37</v>
      </c>
      <c r="G27" s="42">
        <v>17.404</v>
      </c>
      <c r="H27" s="43"/>
      <c r="I27" s="44">
        <f>ROUND(H27*G27,2)</f>
        <v>0</v>
      </c>
      <c r="J27" s="40" t="s">
        <v>48</v>
      </c>
      <c r="K27" s="6"/>
    </row>
    <row r="28" spans="1:11" s="2" customFormat="1" ht="17.25" customHeight="1">
      <c r="A28" s="30"/>
      <c r="B28" s="31" t="s">
        <v>49</v>
      </c>
      <c r="C28" s="31" t="s">
        <v>18</v>
      </c>
      <c r="D28" s="32" t="s">
        <v>76</v>
      </c>
      <c r="E28" s="33" t="s">
        <v>127</v>
      </c>
      <c r="F28" s="34" t="s">
        <v>37</v>
      </c>
      <c r="G28" s="35">
        <v>15.822</v>
      </c>
      <c r="H28" s="36"/>
      <c r="I28" s="37">
        <f>ROUND(H28*G28,2)</f>
        <v>0</v>
      </c>
      <c r="J28" s="33" t="s">
        <v>122</v>
      </c>
      <c r="K28" s="6"/>
    </row>
    <row r="29" spans="1:11" s="2" customFormat="1" ht="17.25" customHeight="1">
      <c r="A29" s="30"/>
      <c r="B29" s="31" t="s">
        <v>50</v>
      </c>
      <c r="C29" s="31" t="s">
        <v>18</v>
      </c>
      <c r="D29" s="32" t="s">
        <v>128</v>
      </c>
      <c r="E29" s="33" t="s">
        <v>129</v>
      </c>
      <c r="F29" s="34" t="s">
        <v>37</v>
      </c>
      <c r="G29" s="35">
        <v>15.822</v>
      </c>
      <c r="H29" s="36"/>
      <c r="I29" s="37">
        <f>ROUND(H29*G29,2)</f>
        <v>0</v>
      </c>
      <c r="J29" s="33" t="s">
        <v>122</v>
      </c>
      <c r="K29" s="6"/>
    </row>
    <row r="30" spans="1:11" s="2" customFormat="1" ht="24" customHeight="1">
      <c r="A30" s="25"/>
      <c r="B30" s="3"/>
      <c r="C30" s="26" t="s">
        <v>6</v>
      </c>
      <c r="D30" s="74" t="s">
        <v>45</v>
      </c>
      <c r="E30" s="74" t="s">
        <v>77</v>
      </c>
      <c r="F30" s="3"/>
      <c r="G30" s="3"/>
      <c r="H30" s="28"/>
      <c r="I30" s="75"/>
      <c r="J30" s="3"/>
      <c r="K30" s="6"/>
    </row>
    <row r="31" spans="1:11" s="2" customFormat="1" ht="24" customHeight="1">
      <c r="A31" s="25"/>
      <c r="B31" s="3"/>
      <c r="C31" s="26" t="s">
        <v>6</v>
      </c>
      <c r="D31" s="74" t="s">
        <v>91</v>
      </c>
      <c r="E31" s="74" t="s">
        <v>130</v>
      </c>
      <c r="F31" s="3"/>
      <c r="G31" s="3"/>
      <c r="H31" s="28"/>
      <c r="I31" s="75"/>
      <c r="J31" s="3"/>
      <c r="K31" s="6"/>
    </row>
    <row r="32" spans="1:11" s="2" customFormat="1" ht="16.5" customHeight="1">
      <c r="A32" s="30"/>
      <c r="B32" s="31">
        <v>14</v>
      </c>
      <c r="C32" s="31" t="s">
        <v>18</v>
      </c>
      <c r="D32" s="32" t="s">
        <v>92</v>
      </c>
      <c r="E32" s="33" t="s">
        <v>131</v>
      </c>
      <c r="F32" s="34" t="s">
        <v>132</v>
      </c>
      <c r="G32" s="35">
        <v>15</v>
      </c>
      <c r="H32" s="36"/>
      <c r="I32" s="37">
        <f>ROUND(H32*G32,2)</f>
        <v>0</v>
      </c>
      <c r="J32" s="33" t="s">
        <v>48</v>
      </c>
      <c r="K32" s="6"/>
    </row>
    <row r="33" spans="1:11" s="2" customFormat="1" ht="24" customHeight="1">
      <c r="A33" s="25"/>
      <c r="B33" s="3"/>
      <c r="C33" s="26" t="s">
        <v>6</v>
      </c>
      <c r="D33" s="74" t="s">
        <v>78</v>
      </c>
      <c r="E33" s="74" t="s">
        <v>79</v>
      </c>
      <c r="F33" s="3"/>
      <c r="G33" s="3"/>
      <c r="H33" s="28"/>
      <c r="I33" s="75"/>
      <c r="J33" s="3"/>
      <c r="K33" s="6"/>
    </row>
    <row r="34" spans="1:11" s="2" customFormat="1" ht="17.25" customHeight="1">
      <c r="A34" s="30"/>
      <c r="B34" s="31">
        <v>15</v>
      </c>
      <c r="C34" s="31" t="s">
        <v>18</v>
      </c>
      <c r="D34" s="32" t="s">
        <v>133</v>
      </c>
      <c r="E34" s="33" t="s">
        <v>134</v>
      </c>
      <c r="F34" s="34" t="s">
        <v>37</v>
      </c>
      <c r="G34" s="35">
        <v>15.822</v>
      </c>
      <c r="H34" s="36"/>
      <c r="I34" s="37">
        <f>ROUND(H34*G34,2)</f>
        <v>0</v>
      </c>
      <c r="J34" s="33" t="s">
        <v>122</v>
      </c>
      <c r="K34" s="6"/>
    </row>
    <row r="35" spans="1:11" s="2" customFormat="1" ht="17.25" customHeight="1">
      <c r="A35" s="30"/>
      <c r="B35" s="31">
        <v>16</v>
      </c>
      <c r="C35" s="31" t="s">
        <v>18</v>
      </c>
      <c r="D35" s="32" t="s">
        <v>135</v>
      </c>
      <c r="E35" s="33" t="s">
        <v>136</v>
      </c>
      <c r="F35" s="34" t="s">
        <v>37</v>
      </c>
      <c r="G35" s="35">
        <v>3.736</v>
      </c>
      <c r="H35" s="36"/>
      <c r="I35" s="37">
        <f>ROUND(H35*G35,2)</f>
        <v>0</v>
      </c>
      <c r="J35" s="33" t="s">
        <v>122</v>
      </c>
      <c r="K35" s="6"/>
    </row>
    <row r="36" spans="1:11" s="2" customFormat="1" ht="17.25" customHeight="1">
      <c r="A36" s="30"/>
      <c r="B36" s="31">
        <v>17</v>
      </c>
      <c r="C36" s="31" t="s">
        <v>18</v>
      </c>
      <c r="D36" s="32" t="s">
        <v>137</v>
      </c>
      <c r="E36" s="33" t="s">
        <v>138</v>
      </c>
      <c r="F36" s="34" t="s">
        <v>37</v>
      </c>
      <c r="G36" s="35">
        <v>25.35</v>
      </c>
      <c r="H36" s="36"/>
      <c r="I36" s="37">
        <f>ROUND(H36*G36,2)</f>
        <v>0</v>
      </c>
      <c r="J36" s="33" t="s">
        <v>122</v>
      </c>
      <c r="K36" s="6"/>
    </row>
    <row r="37" spans="1:11" s="2" customFormat="1" ht="18.75" customHeight="1">
      <c r="A37" s="30"/>
      <c r="B37" s="31">
        <v>18</v>
      </c>
      <c r="C37" s="31" t="s">
        <v>18</v>
      </c>
      <c r="D37" s="32" t="s">
        <v>139</v>
      </c>
      <c r="E37" s="33" t="s">
        <v>140</v>
      </c>
      <c r="F37" s="34" t="s">
        <v>37</v>
      </c>
      <c r="G37" s="35">
        <v>55.575</v>
      </c>
      <c r="H37" s="36"/>
      <c r="I37" s="37">
        <f>ROUND(H37*G37,2)</f>
        <v>0</v>
      </c>
      <c r="J37" s="33" t="s">
        <v>122</v>
      </c>
      <c r="K37" s="6"/>
    </row>
    <row r="38" spans="1:11" s="2" customFormat="1" ht="24" customHeight="1">
      <c r="A38" s="25"/>
      <c r="B38" s="3"/>
      <c r="C38" s="26" t="s">
        <v>6</v>
      </c>
      <c r="D38" s="74" t="s">
        <v>81</v>
      </c>
      <c r="E38" s="74" t="s">
        <v>82</v>
      </c>
      <c r="F38" s="3"/>
      <c r="G38" s="3"/>
      <c r="H38" s="28"/>
      <c r="I38" s="75"/>
      <c r="J38" s="3"/>
      <c r="K38" s="6"/>
    </row>
    <row r="39" spans="1:11" s="2" customFormat="1" ht="17.25" customHeight="1">
      <c r="A39" s="30"/>
      <c r="B39" s="31">
        <v>19</v>
      </c>
      <c r="C39" s="31" t="s">
        <v>18</v>
      </c>
      <c r="D39" s="32" t="s">
        <v>141</v>
      </c>
      <c r="E39" s="33" t="s">
        <v>142</v>
      </c>
      <c r="F39" s="34" t="s">
        <v>23</v>
      </c>
      <c r="G39" s="35">
        <v>7.155</v>
      </c>
      <c r="H39" s="36"/>
      <c r="I39" s="37">
        <f>ROUND(H39*G39,2)</f>
        <v>0</v>
      </c>
      <c r="J39" s="33" t="s">
        <v>122</v>
      </c>
      <c r="K39" s="6"/>
    </row>
    <row r="40" spans="1:11" s="2" customFormat="1" ht="17.25" customHeight="1">
      <c r="A40" s="30"/>
      <c r="B40" s="31">
        <v>20</v>
      </c>
      <c r="C40" s="31" t="s">
        <v>18</v>
      </c>
      <c r="D40" s="32" t="s">
        <v>83</v>
      </c>
      <c r="E40" s="33" t="s">
        <v>84</v>
      </c>
      <c r="F40" s="34" t="s">
        <v>23</v>
      </c>
      <c r="G40" s="35">
        <v>7.155</v>
      </c>
      <c r="H40" s="36"/>
      <c r="I40" s="37">
        <f>ROUND(H40*G40,2)</f>
        <v>0</v>
      </c>
      <c r="J40" s="33" t="s">
        <v>122</v>
      </c>
      <c r="K40" s="6"/>
    </row>
    <row r="41" spans="1:11" s="2" customFormat="1" ht="18.75" customHeight="1">
      <c r="A41" s="30"/>
      <c r="B41" s="31">
        <v>21</v>
      </c>
      <c r="C41" s="31" t="s">
        <v>18</v>
      </c>
      <c r="D41" s="32" t="s">
        <v>85</v>
      </c>
      <c r="E41" s="33" t="s">
        <v>86</v>
      </c>
      <c r="F41" s="34" t="s">
        <v>23</v>
      </c>
      <c r="G41" s="35">
        <v>107.325</v>
      </c>
      <c r="H41" s="36"/>
      <c r="I41" s="37">
        <f>ROUND(H41*G41,2)</f>
        <v>0</v>
      </c>
      <c r="J41" s="33" t="s">
        <v>122</v>
      </c>
      <c r="K41" s="6"/>
    </row>
    <row r="42" spans="1:11" s="2" customFormat="1" ht="17.25" customHeight="1">
      <c r="A42" s="30"/>
      <c r="B42" s="31">
        <v>22</v>
      </c>
      <c r="C42" s="31" t="s">
        <v>18</v>
      </c>
      <c r="D42" s="32" t="s">
        <v>87</v>
      </c>
      <c r="E42" s="33" t="s">
        <v>88</v>
      </c>
      <c r="F42" s="34" t="s">
        <v>23</v>
      </c>
      <c r="G42" s="35">
        <v>7.155</v>
      </c>
      <c r="H42" s="36"/>
      <c r="I42" s="37">
        <f>ROUND(H42*G42,2)</f>
        <v>0</v>
      </c>
      <c r="J42" s="33" t="s">
        <v>122</v>
      </c>
      <c r="K42" s="6"/>
    </row>
    <row r="43" spans="1:11" s="2" customFormat="1" ht="24" customHeight="1">
      <c r="A43" s="25"/>
      <c r="B43" s="3"/>
      <c r="C43" s="26" t="s">
        <v>6</v>
      </c>
      <c r="D43" s="74" t="s">
        <v>89</v>
      </c>
      <c r="E43" s="74" t="s">
        <v>90</v>
      </c>
      <c r="F43" s="3"/>
      <c r="G43" s="3"/>
      <c r="H43" s="28"/>
      <c r="I43" s="75"/>
      <c r="J43" s="3"/>
      <c r="K43" s="6"/>
    </row>
    <row r="44" spans="1:11" s="2" customFormat="1" ht="30" customHeight="1">
      <c r="A44" s="30"/>
      <c r="B44" s="31">
        <v>23</v>
      </c>
      <c r="C44" s="31" t="s">
        <v>18</v>
      </c>
      <c r="D44" s="32" t="s">
        <v>143</v>
      </c>
      <c r="E44" s="33" t="s">
        <v>144</v>
      </c>
      <c r="F44" s="34" t="s">
        <v>23</v>
      </c>
      <c r="G44" s="35">
        <v>0.718</v>
      </c>
      <c r="H44" s="36"/>
      <c r="I44" s="37">
        <f>ROUND(H44*G44,2)</f>
        <v>0</v>
      </c>
      <c r="J44" s="33" t="s">
        <v>122</v>
      </c>
      <c r="K44" s="6"/>
    </row>
    <row r="45" spans="1:11" s="2" customFormat="1" ht="26.25" customHeight="1">
      <c r="A45" s="25"/>
      <c r="B45" s="3"/>
      <c r="C45" s="26" t="s">
        <v>6</v>
      </c>
      <c r="D45" s="27" t="s">
        <v>16</v>
      </c>
      <c r="E45" s="27" t="s">
        <v>17</v>
      </c>
      <c r="F45" s="3"/>
      <c r="G45" s="3"/>
      <c r="H45" s="28"/>
      <c r="I45" s="18"/>
      <c r="J45" s="3"/>
      <c r="K45" s="6"/>
    </row>
    <row r="46" spans="1:11" s="2" customFormat="1" ht="24" customHeight="1">
      <c r="A46" s="25"/>
      <c r="B46" s="3"/>
      <c r="C46" s="26" t="s">
        <v>6</v>
      </c>
      <c r="D46" s="74" t="s">
        <v>173</v>
      </c>
      <c r="E46" s="74" t="s">
        <v>174</v>
      </c>
      <c r="F46" s="3"/>
      <c r="G46" s="3"/>
      <c r="H46" s="28"/>
      <c r="I46" s="18"/>
      <c r="J46" s="3"/>
      <c r="K46" s="6"/>
    </row>
    <row r="47" spans="1:11" s="2" customFormat="1" ht="17.25" customHeight="1">
      <c r="A47" s="25"/>
      <c r="B47" s="31" t="s">
        <v>65</v>
      </c>
      <c r="C47" s="31" t="s">
        <v>18</v>
      </c>
      <c r="D47" s="32" t="s">
        <v>175</v>
      </c>
      <c r="E47" s="33" t="s">
        <v>176</v>
      </c>
      <c r="F47" s="34" t="s">
        <v>37</v>
      </c>
      <c r="G47" s="35">
        <v>184.48</v>
      </c>
      <c r="H47" s="36"/>
      <c r="I47" s="37">
        <f>ROUND(H47*G47,2)</f>
        <v>0</v>
      </c>
      <c r="J47" s="33" t="s">
        <v>122</v>
      </c>
      <c r="K47" s="6"/>
    </row>
    <row r="48" spans="1:11" s="2" customFormat="1" ht="24" customHeight="1">
      <c r="A48" s="25"/>
      <c r="B48" s="3"/>
      <c r="C48" s="26" t="s">
        <v>6</v>
      </c>
      <c r="D48" s="74" t="s">
        <v>177</v>
      </c>
      <c r="E48" s="74" t="s">
        <v>178</v>
      </c>
      <c r="F48" s="3"/>
      <c r="G48" s="3"/>
      <c r="H48" s="28"/>
      <c r="I48" s="18"/>
      <c r="J48" s="3"/>
      <c r="K48" s="6"/>
    </row>
    <row r="49" spans="1:11" s="2" customFormat="1" ht="17.25" customHeight="1">
      <c r="A49" s="25"/>
      <c r="B49" s="31" t="s">
        <v>66</v>
      </c>
      <c r="C49" s="31" t="s">
        <v>18</v>
      </c>
      <c r="D49" s="32" t="s">
        <v>179</v>
      </c>
      <c r="E49" s="33" t="s">
        <v>180</v>
      </c>
      <c r="F49" s="34" t="s">
        <v>37</v>
      </c>
      <c r="G49" s="35">
        <v>184.48</v>
      </c>
      <c r="H49" s="36"/>
      <c r="I49" s="37">
        <f>ROUND(H49*G49,2)</f>
        <v>0</v>
      </c>
      <c r="J49" s="33" t="s">
        <v>122</v>
      </c>
      <c r="K49" s="6"/>
    </row>
    <row r="50" spans="1:11" s="2" customFormat="1" ht="17.25" customHeight="1">
      <c r="A50" s="25"/>
      <c r="B50" s="31" t="s">
        <v>67</v>
      </c>
      <c r="C50" s="31" t="s">
        <v>18</v>
      </c>
      <c r="D50" s="32" t="s">
        <v>181</v>
      </c>
      <c r="E50" s="33" t="s">
        <v>182</v>
      </c>
      <c r="F50" s="34" t="s">
        <v>37</v>
      </c>
      <c r="G50" s="35">
        <v>184.48</v>
      </c>
      <c r="H50" s="36"/>
      <c r="I50" s="37">
        <f>ROUND(H50*G50,2)</f>
        <v>0</v>
      </c>
      <c r="J50" s="33" t="s">
        <v>48</v>
      </c>
      <c r="K50" s="6"/>
    </row>
    <row r="51" spans="1:11" s="2" customFormat="1" ht="17.25" customHeight="1">
      <c r="A51" s="25"/>
      <c r="B51" s="31" t="s">
        <v>24</v>
      </c>
      <c r="C51" s="31" t="s">
        <v>18</v>
      </c>
      <c r="D51" s="32" t="s">
        <v>183</v>
      </c>
      <c r="E51" s="33" t="s">
        <v>184</v>
      </c>
      <c r="F51" s="34" t="s">
        <v>37</v>
      </c>
      <c r="G51" s="35">
        <v>184.48</v>
      </c>
      <c r="H51" s="36"/>
      <c r="I51" s="37">
        <f>ROUND(H51*G51,2)</f>
        <v>0</v>
      </c>
      <c r="J51" s="33" t="s">
        <v>48</v>
      </c>
      <c r="K51" s="6"/>
    </row>
    <row r="52" spans="1:11" s="2" customFormat="1" ht="17.25" customHeight="1">
      <c r="A52" s="25"/>
      <c r="B52" s="31" t="s">
        <v>68</v>
      </c>
      <c r="C52" s="31" t="s">
        <v>18</v>
      </c>
      <c r="D52" s="32" t="s">
        <v>185</v>
      </c>
      <c r="E52" s="33" t="s">
        <v>186</v>
      </c>
      <c r="F52" s="34" t="s">
        <v>37</v>
      </c>
      <c r="G52" s="35">
        <v>184.48</v>
      </c>
      <c r="H52" s="36"/>
      <c r="I52" s="37">
        <f>ROUND(H52*G52,2)</f>
        <v>0</v>
      </c>
      <c r="J52" s="33" t="s">
        <v>122</v>
      </c>
      <c r="K52" s="6"/>
    </row>
    <row r="53" spans="1:11" s="2" customFormat="1" ht="17.25" customHeight="1">
      <c r="A53" s="25"/>
      <c r="B53" s="38" t="s">
        <v>69</v>
      </c>
      <c r="C53" s="38" t="s">
        <v>21</v>
      </c>
      <c r="D53" s="39" t="s">
        <v>187</v>
      </c>
      <c r="E53" s="40" t="s">
        <v>188</v>
      </c>
      <c r="F53" s="41" t="s">
        <v>37</v>
      </c>
      <c r="G53" s="42">
        <v>207.263</v>
      </c>
      <c r="H53" s="43"/>
      <c r="I53" s="44">
        <f>ROUND(H53*G53,2)</f>
        <v>0</v>
      </c>
      <c r="J53" s="40" t="s">
        <v>122</v>
      </c>
      <c r="K53" s="6"/>
    </row>
    <row r="54" spans="1:11" s="2" customFormat="1" ht="17.25" customHeight="1">
      <c r="A54" s="25"/>
      <c r="B54" s="31" t="s">
        <v>70</v>
      </c>
      <c r="C54" s="31" t="s">
        <v>18</v>
      </c>
      <c r="D54" s="32" t="s">
        <v>189</v>
      </c>
      <c r="E54" s="33" t="s">
        <v>190</v>
      </c>
      <c r="F54" s="34" t="s">
        <v>37</v>
      </c>
      <c r="G54" s="35">
        <v>184.48</v>
      </c>
      <c r="H54" s="36"/>
      <c r="I54" s="37">
        <f>ROUND(H54*G54,2)</f>
        <v>0</v>
      </c>
      <c r="J54" s="33" t="s">
        <v>122</v>
      </c>
      <c r="K54" s="6"/>
    </row>
    <row r="55" spans="1:11" s="2" customFormat="1" ht="17.25" customHeight="1">
      <c r="A55" s="25"/>
      <c r="B55" s="38" t="s">
        <v>71</v>
      </c>
      <c r="C55" s="38" t="s">
        <v>21</v>
      </c>
      <c r="D55" s="39" t="s">
        <v>191</v>
      </c>
      <c r="E55" s="40" t="s">
        <v>192</v>
      </c>
      <c r="F55" s="41" t="s">
        <v>37</v>
      </c>
      <c r="G55" s="42">
        <v>188.17</v>
      </c>
      <c r="H55" s="43"/>
      <c r="I55" s="44">
        <f>ROUND(H55*G55,2)</f>
        <v>0</v>
      </c>
      <c r="J55" s="40" t="s">
        <v>122</v>
      </c>
      <c r="K55" s="6"/>
    </row>
    <row r="56" spans="1:11" s="2" customFormat="1" ht="17.25" customHeight="1">
      <c r="A56" s="25"/>
      <c r="B56" s="31" t="s">
        <v>72</v>
      </c>
      <c r="C56" s="31" t="s">
        <v>18</v>
      </c>
      <c r="D56" s="32" t="s">
        <v>193</v>
      </c>
      <c r="E56" s="33" t="s">
        <v>194</v>
      </c>
      <c r="F56" s="34" t="s">
        <v>37</v>
      </c>
      <c r="G56" s="35">
        <v>184.48</v>
      </c>
      <c r="H56" s="36"/>
      <c r="I56" s="37">
        <f>ROUND(H56*G56,2)</f>
        <v>0</v>
      </c>
      <c r="J56" s="33" t="s">
        <v>122</v>
      </c>
      <c r="K56" s="6"/>
    </row>
    <row r="57" spans="1:11" s="2" customFormat="1" ht="17.25" customHeight="1">
      <c r="A57" s="25"/>
      <c r="B57" s="38" t="s">
        <v>73</v>
      </c>
      <c r="C57" s="38" t="s">
        <v>21</v>
      </c>
      <c r="D57" s="39" t="s">
        <v>195</v>
      </c>
      <c r="E57" s="40" t="s">
        <v>196</v>
      </c>
      <c r="F57" s="41" t="s">
        <v>37</v>
      </c>
      <c r="G57" s="42">
        <v>193.704</v>
      </c>
      <c r="H57" s="43"/>
      <c r="I57" s="44">
        <f>ROUND(H57*G57,2)</f>
        <v>0</v>
      </c>
      <c r="J57" s="40" t="s">
        <v>122</v>
      </c>
      <c r="K57" s="6"/>
    </row>
    <row r="58" spans="1:11" s="2" customFormat="1" ht="17.25" customHeight="1">
      <c r="A58" s="25"/>
      <c r="B58" s="31" t="s">
        <v>74</v>
      </c>
      <c r="C58" s="31" t="s">
        <v>18</v>
      </c>
      <c r="D58" s="32" t="s">
        <v>105</v>
      </c>
      <c r="E58" s="33" t="s">
        <v>197</v>
      </c>
      <c r="F58" s="34" t="s">
        <v>19</v>
      </c>
      <c r="G58" s="35">
        <v>130.9</v>
      </c>
      <c r="H58" s="36"/>
      <c r="I58" s="37">
        <f>ROUND(H58*G58,2)</f>
        <v>0</v>
      </c>
      <c r="J58" s="33" t="s">
        <v>48</v>
      </c>
      <c r="K58" s="6"/>
    </row>
    <row r="59" spans="1:11" s="2" customFormat="1" ht="30" customHeight="1">
      <c r="A59" s="25"/>
      <c r="B59" s="31" t="s">
        <v>75</v>
      </c>
      <c r="C59" s="31" t="s">
        <v>18</v>
      </c>
      <c r="D59" s="32" t="s">
        <v>198</v>
      </c>
      <c r="E59" s="33" t="s">
        <v>199</v>
      </c>
      <c r="F59" s="34" t="s">
        <v>23</v>
      </c>
      <c r="G59" s="35">
        <v>2.757</v>
      </c>
      <c r="H59" s="36"/>
      <c r="I59" s="37">
        <f>ROUND(H59*G59,2)</f>
        <v>0</v>
      </c>
      <c r="J59" s="33" t="s">
        <v>122</v>
      </c>
      <c r="K59" s="6"/>
    </row>
    <row r="60" spans="1:11" s="2" customFormat="1" ht="24" customHeight="1">
      <c r="A60" s="25"/>
      <c r="B60" s="3"/>
      <c r="C60" s="26" t="s">
        <v>6</v>
      </c>
      <c r="D60" s="74" t="s">
        <v>93</v>
      </c>
      <c r="E60" s="74" t="s">
        <v>94</v>
      </c>
      <c r="F60" s="3"/>
      <c r="G60" s="3"/>
      <c r="H60" s="28"/>
      <c r="I60" s="75"/>
      <c r="J60" s="3"/>
      <c r="K60" s="6"/>
    </row>
    <row r="61" spans="1:11" s="2" customFormat="1" ht="17.25" customHeight="1">
      <c r="A61" s="30"/>
      <c r="B61" s="31">
        <v>36</v>
      </c>
      <c r="C61" s="31" t="s">
        <v>18</v>
      </c>
      <c r="D61" s="32" t="s">
        <v>95</v>
      </c>
      <c r="E61" s="33" t="s">
        <v>96</v>
      </c>
      <c r="F61" s="34" t="s">
        <v>19</v>
      </c>
      <c r="G61" s="35">
        <v>66.5</v>
      </c>
      <c r="H61" s="36"/>
      <c r="I61" s="37">
        <f>ROUND(H61*G61,2)</f>
        <v>0</v>
      </c>
      <c r="J61" s="33" t="s">
        <v>122</v>
      </c>
      <c r="K61" s="6"/>
    </row>
    <row r="62" spans="1:11" s="2" customFormat="1" ht="17.25" customHeight="1">
      <c r="A62" s="30"/>
      <c r="B62" s="31">
        <v>37</v>
      </c>
      <c r="C62" s="31" t="s">
        <v>18</v>
      </c>
      <c r="D62" s="32" t="s">
        <v>145</v>
      </c>
      <c r="E62" s="33" t="s">
        <v>146</v>
      </c>
      <c r="F62" s="34" t="s">
        <v>19</v>
      </c>
      <c r="G62" s="35">
        <v>66.5</v>
      </c>
      <c r="H62" s="36"/>
      <c r="I62" s="37">
        <f>ROUND(H62*G62,2)</f>
        <v>0</v>
      </c>
      <c r="J62" s="33" t="s">
        <v>122</v>
      </c>
      <c r="K62" s="6"/>
    </row>
    <row r="63" spans="1:11" s="2" customFormat="1" ht="17.25" customHeight="1">
      <c r="A63" s="30"/>
      <c r="B63" s="31">
        <v>38</v>
      </c>
      <c r="C63" s="31" t="s">
        <v>18</v>
      </c>
      <c r="D63" s="32" t="s">
        <v>147</v>
      </c>
      <c r="E63" s="33" t="s">
        <v>148</v>
      </c>
      <c r="F63" s="34" t="s">
        <v>23</v>
      </c>
      <c r="G63" s="35">
        <v>0.179</v>
      </c>
      <c r="H63" s="36"/>
      <c r="I63" s="37">
        <f>ROUND(H63*G63,2)</f>
        <v>0</v>
      </c>
      <c r="J63" s="33" t="s">
        <v>122</v>
      </c>
      <c r="K63" s="6"/>
    </row>
    <row r="64" spans="1:11" s="2" customFormat="1" ht="24" customHeight="1">
      <c r="A64" s="25"/>
      <c r="B64" s="3"/>
      <c r="C64" s="26" t="s">
        <v>6</v>
      </c>
      <c r="D64" s="74" t="s">
        <v>98</v>
      </c>
      <c r="E64" s="74" t="s">
        <v>99</v>
      </c>
      <c r="F64" s="3"/>
      <c r="G64" s="3"/>
      <c r="H64" s="28"/>
      <c r="I64" s="75"/>
      <c r="J64" s="3"/>
      <c r="K64" s="6"/>
    </row>
    <row r="65" spans="1:11" s="2" customFormat="1" ht="18.75" customHeight="1">
      <c r="A65" s="30"/>
      <c r="B65" s="31">
        <v>39</v>
      </c>
      <c r="C65" s="31" t="s">
        <v>18</v>
      </c>
      <c r="D65" s="32" t="s">
        <v>149</v>
      </c>
      <c r="E65" s="33" t="s">
        <v>150</v>
      </c>
      <c r="F65" s="34" t="s">
        <v>22</v>
      </c>
      <c r="G65" s="35">
        <v>4</v>
      </c>
      <c r="H65" s="36"/>
      <c r="I65" s="37">
        <f>ROUND(H65*G65,2)</f>
        <v>0</v>
      </c>
      <c r="J65" s="33" t="s">
        <v>122</v>
      </c>
      <c r="K65" s="6"/>
    </row>
    <row r="66" spans="1:11" s="2" customFormat="1" ht="18.75" customHeight="1">
      <c r="A66" s="30"/>
      <c r="B66" s="31">
        <v>40</v>
      </c>
      <c r="C66" s="31" t="s">
        <v>18</v>
      </c>
      <c r="D66" s="32" t="s">
        <v>151</v>
      </c>
      <c r="E66" s="33" t="s">
        <v>152</v>
      </c>
      <c r="F66" s="34" t="s">
        <v>22</v>
      </c>
      <c r="G66" s="35">
        <v>9</v>
      </c>
      <c r="H66" s="36"/>
      <c r="I66" s="37">
        <f>ROUND(H66*G66,2)</f>
        <v>0</v>
      </c>
      <c r="J66" s="33" t="s">
        <v>122</v>
      </c>
      <c r="K66" s="6"/>
    </row>
    <row r="67" spans="1:11" s="3" customFormat="1" ht="18.75" customHeight="1">
      <c r="A67" s="30"/>
      <c r="B67" s="31">
        <v>41</v>
      </c>
      <c r="C67" s="31" t="s">
        <v>18</v>
      </c>
      <c r="D67" s="32" t="s">
        <v>153</v>
      </c>
      <c r="E67" s="33" t="s">
        <v>154</v>
      </c>
      <c r="F67" s="34" t="s">
        <v>22</v>
      </c>
      <c r="G67" s="35">
        <v>17</v>
      </c>
      <c r="H67" s="36"/>
      <c r="I67" s="37">
        <f>ROUND(H67*G67,2)</f>
        <v>0</v>
      </c>
      <c r="J67" s="33" t="s">
        <v>122</v>
      </c>
      <c r="K67" s="25"/>
    </row>
    <row r="68" spans="1:11" s="2" customFormat="1" ht="17.25" customHeight="1">
      <c r="A68" s="30"/>
      <c r="B68" s="31">
        <v>42</v>
      </c>
      <c r="C68" s="31" t="s">
        <v>18</v>
      </c>
      <c r="D68" s="32" t="s">
        <v>155</v>
      </c>
      <c r="E68" s="33" t="s">
        <v>156</v>
      </c>
      <c r="F68" s="34" t="s">
        <v>19</v>
      </c>
      <c r="G68" s="35">
        <v>54.84</v>
      </c>
      <c r="H68" s="36"/>
      <c r="I68" s="37">
        <f>ROUND(H68*G68,2)</f>
        <v>0</v>
      </c>
      <c r="J68" s="33" t="s">
        <v>122</v>
      </c>
      <c r="K68" s="6"/>
    </row>
    <row r="69" spans="1:11" s="2" customFormat="1" ht="17.25" customHeight="1">
      <c r="A69" s="30"/>
      <c r="B69" s="38">
        <v>43</v>
      </c>
      <c r="C69" s="38" t="s">
        <v>21</v>
      </c>
      <c r="D69" s="39" t="s">
        <v>157</v>
      </c>
      <c r="E69" s="40" t="s">
        <v>158</v>
      </c>
      <c r="F69" s="41" t="s">
        <v>19</v>
      </c>
      <c r="G69" s="42">
        <v>54.84</v>
      </c>
      <c r="H69" s="43"/>
      <c r="I69" s="44">
        <f aca="true" t="shared" si="0" ref="I69:I75">ROUND(H69*G69,2)</f>
        <v>0</v>
      </c>
      <c r="J69" s="40" t="s">
        <v>122</v>
      </c>
      <c r="K69" s="6"/>
    </row>
    <row r="70" spans="1:11" s="2" customFormat="1" ht="18.75" customHeight="1">
      <c r="A70" s="30"/>
      <c r="B70" s="38">
        <v>44</v>
      </c>
      <c r="C70" s="38" t="s">
        <v>21</v>
      </c>
      <c r="D70" s="39" t="s">
        <v>100</v>
      </c>
      <c r="E70" s="40" t="s">
        <v>101</v>
      </c>
      <c r="F70" s="41" t="s">
        <v>32</v>
      </c>
      <c r="G70" s="42">
        <v>30</v>
      </c>
      <c r="H70" s="43"/>
      <c r="I70" s="44">
        <f t="shared" si="0"/>
        <v>0</v>
      </c>
      <c r="J70" s="40" t="s">
        <v>122</v>
      </c>
      <c r="K70" s="6"/>
    </row>
    <row r="71" spans="1:11" s="2" customFormat="1" ht="18.75" customHeight="1">
      <c r="A71" s="30"/>
      <c r="B71" s="31">
        <v>45</v>
      </c>
      <c r="C71" s="31" t="s">
        <v>18</v>
      </c>
      <c r="D71" s="32" t="s">
        <v>102</v>
      </c>
      <c r="E71" s="33" t="s">
        <v>200</v>
      </c>
      <c r="F71" s="34" t="s">
        <v>22</v>
      </c>
      <c r="G71" s="35">
        <v>19</v>
      </c>
      <c r="H71" s="36"/>
      <c r="I71" s="37">
        <f t="shared" si="0"/>
        <v>0</v>
      </c>
      <c r="J71" s="33" t="s">
        <v>48</v>
      </c>
      <c r="K71" s="6"/>
    </row>
    <row r="72" spans="1:11" s="2" customFormat="1" ht="17.25" customHeight="1">
      <c r="A72" s="30"/>
      <c r="B72" s="31">
        <v>46</v>
      </c>
      <c r="C72" s="31" t="s">
        <v>18</v>
      </c>
      <c r="D72" s="32" t="s">
        <v>103</v>
      </c>
      <c r="E72" s="33" t="s">
        <v>201</v>
      </c>
      <c r="F72" s="34" t="s">
        <v>22</v>
      </c>
      <c r="G72" s="35">
        <v>13</v>
      </c>
      <c r="H72" s="36"/>
      <c r="I72" s="37">
        <f t="shared" si="0"/>
        <v>0</v>
      </c>
      <c r="J72" s="33" t="s">
        <v>48</v>
      </c>
      <c r="K72" s="6"/>
    </row>
    <row r="73" spans="1:11" s="2" customFormat="1" ht="17.25" customHeight="1">
      <c r="A73" s="30"/>
      <c r="B73" s="31">
        <v>47</v>
      </c>
      <c r="C73" s="31" t="s">
        <v>18</v>
      </c>
      <c r="D73" s="32" t="s">
        <v>104</v>
      </c>
      <c r="E73" s="33" t="s">
        <v>202</v>
      </c>
      <c r="F73" s="34" t="s">
        <v>22</v>
      </c>
      <c r="G73" s="35">
        <v>1</v>
      </c>
      <c r="H73" s="36"/>
      <c r="I73" s="37">
        <f t="shared" si="0"/>
        <v>0</v>
      </c>
      <c r="J73" s="33" t="s">
        <v>48</v>
      </c>
      <c r="K73" s="45"/>
    </row>
    <row r="74" spans="1:11" s="2" customFormat="1" ht="17.25" customHeight="1">
      <c r="A74" s="30"/>
      <c r="B74" s="31">
        <v>48</v>
      </c>
      <c r="C74" s="31" t="s">
        <v>18</v>
      </c>
      <c r="D74" s="32" t="s">
        <v>80</v>
      </c>
      <c r="E74" s="33" t="s">
        <v>203</v>
      </c>
      <c r="F74" s="34" t="s">
        <v>22</v>
      </c>
      <c r="G74" s="35">
        <v>3</v>
      </c>
      <c r="H74" s="36"/>
      <c r="I74" s="37">
        <f t="shared" si="0"/>
        <v>0</v>
      </c>
      <c r="J74" s="33" t="s">
        <v>48</v>
      </c>
      <c r="K74" s="6"/>
    </row>
    <row r="75" spans="1:11" s="2" customFormat="1" ht="17.25" customHeight="1">
      <c r="A75" s="30"/>
      <c r="B75" s="31">
        <v>49</v>
      </c>
      <c r="C75" s="31" t="s">
        <v>18</v>
      </c>
      <c r="D75" s="32" t="s">
        <v>159</v>
      </c>
      <c r="E75" s="33" t="s">
        <v>160</v>
      </c>
      <c r="F75" s="34" t="s">
        <v>97</v>
      </c>
      <c r="G75" s="76"/>
      <c r="H75" s="36"/>
      <c r="I75" s="37">
        <f t="shared" si="0"/>
        <v>0</v>
      </c>
      <c r="J75" s="33" t="s">
        <v>122</v>
      </c>
      <c r="K75" s="6"/>
    </row>
    <row r="76" spans="1:11" s="2" customFormat="1" ht="24" customHeight="1">
      <c r="A76" s="30"/>
      <c r="B76" s="52"/>
      <c r="C76" s="26" t="s">
        <v>6</v>
      </c>
      <c r="D76" s="74" t="s">
        <v>204</v>
      </c>
      <c r="E76" s="74" t="s">
        <v>205</v>
      </c>
      <c r="F76" s="55"/>
      <c r="G76" s="3"/>
      <c r="H76" s="28"/>
      <c r="I76" s="56"/>
      <c r="J76" s="54"/>
      <c r="K76" s="6"/>
    </row>
    <row r="77" spans="1:11" s="2" customFormat="1" ht="17.25" customHeight="1">
      <c r="A77" s="30"/>
      <c r="B77" s="31" t="s">
        <v>206</v>
      </c>
      <c r="C77" s="31" t="s">
        <v>18</v>
      </c>
      <c r="D77" s="32" t="s">
        <v>207</v>
      </c>
      <c r="E77" s="33" t="s">
        <v>208</v>
      </c>
      <c r="F77" s="34" t="s">
        <v>37</v>
      </c>
      <c r="G77" s="35">
        <v>17.22</v>
      </c>
      <c r="H77" s="36"/>
      <c r="I77" s="37">
        <f>ROUND(H77*G77,2)</f>
        <v>0</v>
      </c>
      <c r="J77" s="33" t="s">
        <v>122</v>
      </c>
      <c r="K77" s="6"/>
    </row>
    <row r="78" spans="1:11" s="2" customFormat="1" ht="17.25" customHeight="1">
      <c r="A78" s="30"/>
      <c r="B78" s="31" t="s">
        <v>209</v>
      </c>
      <c r="C78" s="31" t="s">
        <v>18</v>
      </c>
      <c r="D78" s="32" t="s">
        <v>210</v>
      </c>
      <c r="E78" s="33" t="s">
        <v>211</v>
      </c>
      <c r="F78" s="34" t="s">
        <v>37</v>
      </c>
      <c r="G78" s="35">
        <v>17.22</v>
      </c>
      <c r="H78" s="36"/>
      <c r="I78" s="37">
        <f>ROUND(H78*G78,2)</f>
        <v>0</v>
      </c>
      <c r="J78" s="33" t="s">
        <v>122</v>
      </c>
      <c r="K78" s="6"/>
    </row>
    <row r="79" spans="1:11" s="2" customFormat="1" ht="17.25" customHeight="1">
      <c r="A79" s="30"/>
      <c r="B79" s="31" t="s">
        <v>212</v>
      </c>
      <c r="C79" s="31" t="s">
        <v>18</v>
      </c>
      <c r="D79" s="32" t="s">
        <v>213</v>
      </c>
      <c r="E79" s="33" t="s">
        <v>214</v>
      </c>
      <c r="F79" s="34" t="s">
        <v>37</v>
      </c>
      <c r="G79" s="35">
        <v>17.22</v>
      </c>
      <c r="H79" s="36"/>
      <c r="I79" s="37">
        <f>ROUND(H79*G79,2)</f>
        <v>0</v>
      </c>
      <c r="J79" s="33" t="s">
        <v>122</v>
      </c>
      <c r="K79" s="6"/>
    </row>
    <row r="80" spans="1:11" s="2" customFormat="1" ht="17.25" customHeight="1">
      <c r="A80" s="30"/>
      <c r="B80" s="31" t="s">
        <v>215</v>
      </c>
      <c r="C80" s="31" t="s">
        <v>18</v>
      </c>
      <c r="D80" s="32" t="s">
        <v>216</v>
      </c>
      <c r="E80" s="33" t="s">
        <v>217</v>
      </c>
      <c r="F80" s="34" t="s">
        <v>37</v>
      </c>
      <c r="G80" s="35">
        <v>12</v>
      </c>
      <c r="H80" s="36"/>
      <c r="I80" s="37">
        <f>ROUND(H80*G80,2)</f>
        <v>0</v>
      </c>
      <c r="J80" s="33" t="s">
        <v>122</v>
      </c>
      <c r="K80" s="6"/>
    </row>
    <row r="81" spans="1:11" s="2" customFormat="1" ht="17.25" customHeight="1">
      <c r="A81" s="30"/>
      <c r="B81" s="38" t="s">
        <v>218</v>
      </c>
      <c r="C81" s="38" t="s">
        <v>21</v>
      </c>
      <c r="D81" s="39" t="s">
        <v>219</v>
      </c>
      <c r="E81" s="40" t="s">
        <v>220</v>
      </c>
      <c r="F81" s="41" t="s">
        <v>37</v>
      </c>
      <c r="G81" s="42">
        <v>13.2</v>
      </c>
      <c r="H81" s="43"/>
      <c r="I81" s="44">
        <f>ROUND(H81*G81,2)</f>
        <v>0</v>
      </c>
      <c r="J81" s="40" t="s">
        <v>122</v>
      </c>
      <c r="K81" s="6"/>
    </row>
    <row r="82" spans="1:11" s="2" customFormat="1" ht="17.25" customHeight="1">
      <c r="A82" s="30"/>
      <c r="B82" s="31" t="s">
        <v>221</v>
      </c>
      <c r="C82" s="31" t="s">
        <v>18</v>
      </c>
      <c r="D82" s="32" t="s">
        <v>222</v>
      </c>
      <c r="E82" s="33" t="s">
        <v>223</v>
      </c>
      <c r="F82" s="34" t="s">
        <v>19</v>
      </c>
      <c r="G82" s="35">
        <v>26.1</v>
      </c>
      <c r="H82" s="36"/>
      <c r="I82" s="37">
        <f>ROUND(H82*G82,2)</f>
        <v>0</v>
      </c>
      <c r="J82" s="33" t="s">
        <v>122</v>
      </c>
      <c r="K82" s="6"/>
    </row>
    <row r="83" spans="1:11" s="2" customFormat="1" ht="17.25" customHeight="1">
      <c r="A83" s="30"/>
      <c r="B83" s="31" t="s">
        <v>224</v>
      </c>
      <c r="C83" s="31" t="s">
        <v>18</v>
      </c>
      <c r="D83" s="32" t="s">
        <v>225</v>
      </c>
      <c r="E83" s="33" t="s">
        <v>226</v>
      </c>
      <c r="F83" s="34" t="s">
        <v>19</v>
      </c>
      <c r="G83" s="35">
        <v>26.1</v>
      </c>
      <c r="H83" s="36"/>
      <c r="I83" s="37">
        <f>ROUND(H83*G83,2)</f>
        <v>0</v>
      </c>
      <c r="J83" s="33" t="s">
        <v>122</v>
      </c>
      <c r="K83" s="6"/>
    </row>
    <row r="84" spans="1:11" s="2" customFormat="1" ht="17.25" customHeight="1">
      <c r="A84" s="30"/>
      <c r="B84" s="31" t="s">
        <v>227</v>
      </c>
      <c r="C84" s="31" t="s">
        <v>18</v>
      </c>
      <c r="D84" s="32" t="s">
        <v>228</v>
      </c>
      <c r="E84" s="33" t="s">
        <v>229</v>
      </c>
      <c r="F84" s="34" t="s">
        <v>37</v>
      </c>
      <c r="G84" s="35">
        <v>17.22</v>
      </c>
      <c r="H84" s="36"/>
      <c r="I84" s="37">
        <f>ROUND(H84*G84,2)</f>
        <v>0</v>
      </c>
      <c r="J84" s="33" t="s">
        <v>122</v>
      </c>
      <c r="K84" s="6"/>
    </row>
    <row r="85" spans="1:11" s="2" customFormat="1" ht="17.25" customHeight="1">
      <c r="A85" s="30"/>
      <c r="B85" s="31" t="s">
        <v>230</v>
      </c>
      <c r="C85" s="31" t="s">
        <v>18</v>
      </c>
      <c r="D85" s="32" t="s">
        <v>231</v>
      </c>
      <c r="E85" s="33" t="s">
        <v>232</v>
      </c>
      <c r="F85" s="34" t="s">
        <v>19</v>
      </c>
      <c r="G85" s="35">
        <v>26.1</v>
      </c>
      <c r="H85" s="36"/>
      <c r="I85" s="37">
        <f>ROUND(H85*G85,2)</f>
        <v>0</v>
      </c>
      <c r="J85" s="33" t="s">
        <v>122</v>
      </c>
      <c r="K85" s="6"/>
    </row>
    <row r="86" spans="1:11" s="2" customFormat="1" ht="17.25" customHeight="1">
      <c r="A86" s="30"/>
      <c r="B86" s="38" t="s">
        <v>233</v>
      </c>
      <c r="C86" s="38" t="s">
        <v>21</v>
      </c>
      <c r="D86" s="39" t="s">
        <v>219</v>
      </c>
      <c r="E86" s="40" t="s">
        <v>220</v>
      </c>
      <c r="F86" s="41" t="s">
        <v>37</v>
      </c>
      <c r="G86" s="42">
        <v>5.742</v>
      </c>
      <c r="H86" s="43"/>
      <c r="I86" s="44">
        <f>ROUND(H86*G86,2)</f>
        <v>0</v>
      </c>
      <c r="J86" s="40" t="s">
        <v>122</v>
      </c>
      <c r="K86" s="6"/>
    </row>
    <row r="87" spans="1:11" s="2" customFormat="1" ht="17.25" customHeight="1">
      <c r="A87" s="30"/>
      <c r="B87" s="31" t="s">
        <v>234</v>
      </c>
      <c r="C87" s="31" t="s">
        <v>18</v>
      </c>
      <c r="D87" s="32" t="s">
        <v>235</v>
      </c>
      <c r="E87" s="33" t="s">
        <v>236</v>
      </c>
      <c r="F87" s="34" t="s">
        <v>23</v>
      </c>
      <c r="G87" s="35">
        <v>0.348</v>
      </c>
      <c r="H87" s="36"/>
      <c r="I87" s="37">
        <f>ROUND(H87*G87,2)</f>
        <v>0</v>
      </c>
      <c r="J87" s="33" t="s">
        <v>122</v>
      </c>
      <c r="K87" s="6"/>
    </row>
    <row r="88" spans="1:11" s="2" customFormat="1" ht="24" customHeight="1">
      <c r="A88" s="25"/>
      <c r="B88" s="3"/>
      <c r="C88" s="26" t="s">
        <v>6</v>
      </c>
      <c r="D88" s="74" t="s">
        <v>106</v>
      </c>
      <c r="E88" s="74" t="s">
        <v>107</v>
      </c>
      <c r="F88" s="3"/>
      <c r="G88" s="3"/>
      <c r="H88" s="28"/>
      <c r="I88" s="75"/>
      <c r="J88" s="3"/>
      <c r="K88" s="6"/>
    </row>
    <row r="89" spans="1:11" s="2" customFormat="1" ht="17.25" customHeight="1">
      <c r="A89" s="30"/>
      <c r="B89" s="31">
        <v>61</v>
      </c>
      <c r="C89" s="31" t="s">
        <v>18</v>
      </c>
      <c r="D89" s="32" t="s">
        <v>161</v>
      </c>
      <c r="E89" s="33" t="s">
        <v>162</v>
      </c>
      <c r="F89" s="34" t="s">
        <v>37</v>
      </c>
      <c r="G89" s="35">
        <v>218.856</v>
      </c>
      <c r="H89" s="36"/>
      <c r="I89" s="37">
        <f>ROUND(H89*G89,2)</f>
        <v>0</v>
      </c>
      <c r="J89" s="33" t="s">
        <v>122</v>
      </c>
      <c r="K89" s="6"/>
    </row>
    <row r="90" spans="1:11" s="2" customFormat="1" ht="17.25" customHeight="1">
      <c r="A90" s="30"/>
      <c r="B90" s="31">
        <v>62</v>
      </c>
      <c r="C90" s="31" t="s">
        <v>18</v>
      </c>
      <c r="D90" s="32" t="s">
        <v>108</v>
      </c>
      <c r="E90" s="33" t="s">
        <v>109</v>
      </c>
      <c r="F90" s="34" t="s">
        <v>37</v>
      </c>
      <c r="G90" s="35">
        <v>218.856</v>
      </c>
      <c r="H90" s="36"/>
      <c r="I90" s="37">
        <f>ROUND(H90*G90,2)</f>
        <v>0</v>
      </c>
      <c r="J90" s="33" t="s">
        <v>122</v>
      </c>
      <c r="K90" s="6"/>
    </row>
    <row r="91" spans="1:11" s="2" customFormat="1" ht="27.75" customHeight="1">
      <c r="A91" s="10"/>
      <c r="B91" s="11"/>
      <c r="C91" s="11"/>
      <c r="D91" s="11"/>
      <c r="E91" s="11"/>
      <c r="F91" s="11"/>
      <c r="G91" s="11"/>
      <c r="H91" s="11"/>
      <c r="I91" s="11"/>
      <c r="J91" s="11"/>
      <c r="K91" s="6"/>
    </row>
    <row r="92" spans="1:11" s="2" customFormat="1" ht="9" customHeight="1">
      <c r="A92" s="30"/>
      <c r="B92" s="52"/>
      <c r="C92" s="52"/>
      <c r="D92" s="53"/>
      <c r="E92" s="54"/>
      <c r="F92" s="55"/>
      <c r="G92" s="77"/>
      <c r="H92" s="57"/>
      <c r="I92" s="56"/>
      <c r="J92" s="54"/>
      <c r="K92" s="14"/>
    </row>
    <row r="93" spans="1:11" ht="9" customHeight="1">
      <c r="A93" s="48"/>
      <c r="B93" s="48"/>
      <c r="C93" s="48"/>
      <c r="D93" s="48"/>
      <c r="E93" s="48"/>
      <c r="F93" s="48"/>
      <c r="G93" s="48"/>
      <c r="I93" s="48"/>
      <c r="J93" s="48"/>
      <c r="K93" s="50"/>
    </row>
    <row r="94" spans="1:11" ht="12">
      <c r="A94" s="87"/>
      <c r="B94" s="88"/>
      <c r="C94" s="88"/>
      <c r="D94" s="88"/>
      <c r="E94" s="88"/>
      <c r="F94" s="88"/>
      <c r="G94" s="88"/>
      <c r="H94" s="89"/>
      <c r="I94" s="88"/>
      <c r="J94" s="90"/>
      <c r="K94" s="83"/>
    </row>
    <row r="95" spans="1:11" s="2" customFormat="1" ht="24.95" customHeight="1">
      <c r="A95" s="91"/>
      <c r="B95" s="92" t="s">
        <v>9</v>
      </c>
      <c r="C95" s="14"/>
      <c r="D95" s="14"/>
      <c r="E95" s="14"/>
      <c r="F95" s="14"/>
      <c r="G95" s="14"/>
      <c r="H95" s="93"/>
      <c r="I95" s="14"/>
      <c r="J95" s="94"/>
      <c r="K95" s="83"/>
    </row>
    <row r="96" spans="1:11" s="2" customFormat="1" ht="16.5" customHeight="1">
      <c r="A96" s="91"/>
      <c r="B96" s="95" t="s">
        <v>7</v>
      </c>
      <c r="C96" s="14"/>
      <c r="D96" s="114" t="s">
        <v>110</v>
      </c>
      <c r="E96" s="114"/>
      <c r="F96" s="14"/>
      <c r="G96" s="14"/>
      <c r="H96" s="93"/>
      <c r="I96" s="14"/>
      <c r="J96" s="94"/>
      <c r="K96" s="83"/>
    </row>
    <row r="97" spans="1:11" ht="12">
      <c r="A97" s="91"/>
      <c r="B97" s="14"/>
      <c r="C97" s="14"/>
      <c r="D97" s="14"/>
      <c r="E97" s="14"/>
      <c r="F97" s="14"/>
      <c r="G97" s="14"/>
      <c r="H97" s="93"/>
      <c r="I97" s="14"/>
      <c r="J97" s="94"/>
      <c r="K97" s="83"/>
    </row>
    <row r="98" spans="1:11" ht="12">
      <c r="A98" s="96"/>
      <c r="B98" s="20" t="s">
        <v>10</v>
      </c>
      <c r="C98" s="21" t="s">
        <v>5</v>
      </c>
      <c r="D98" s="21" t="s">
        <v>3</v>
      </c>
      <c r="E98" s="21" t="s">
        <v>4</v>
      </c>
      <c r="F98" s="21" t="s">
        <v>11</v>
      </c>
      <c r="G98" s="21" t="s">
        <v>12</v>
      </c>
      <c r="H98" s="22" t="s">
        <v>13</v>
      </c>
      <c r="I98" s="23" t="s">
        <v>8</v>
      </c>
      <c r="J98" s="97" t="s">
        <v>14</v>
      </c>
      <c r="K98" s="84"/>
    </row>
    <row r="99" spans="1:11" ht="22.5" customHeight="1">
      <c r="A99" s="91"/>
      <c r="B99" s="59" t="s">
        <v>15</v>
      </c>
      <c r="C99" s="14"/>
      <c r="D99" s="14"/>
      <c r="E99" s="14"/>
      <c r="F99" s="14"/>
      <c r="G99" s="14"/>
      <c r="H99" s="14"/>
      <c r="I99" s="98"/>
      <c r="J99" s="94"/>
      <c r="K99" s="14"/>
    </row>
    <row r="100" spans="1:11" ht="18.75" customHeight="1">
      <c r="A100" s="99"/>
      <c r="B100" s="85"/>
      <c r="C100" s="100" t="s">
        <v>6</v>
      </c>
      <c r="D100" s="101" t="s">
        <v>111</v>
      </c>
      <c r="E100" s="101" t="s">
        <v>112</v>
      </c>
      <c r="F100" s="85"/>
      <c r="G100" s="85"/>
      <c r="H100" s="102"/>
      <c r="I100" s="103"/>
      <c r="J100" s="104"/>
      <c r="K100" s="85"/>
    </row>
    <row r="101" spans="1:11" s="48" customFormat="1" ht="67.5" customHeight="1">
      <c r="A101" s="105"/>
      <c r="B101" s="31">
        <v>1</v>
      </c>
      <c r="C101" s="31" t="s">
        <v>18</v>
      </c>
      <c r="D101" s="32" t="s">
        <v>102</v>
      </c>
      <c r="E101" s="33" t="s">
        <v>113</v>
      </c>
      <c r="F101" s="34" t="s">
        <v>20</v>
      </c>
      <c r="G101" s="35">
        <v>1</v>
      </c>
      <c r="H101" s="36"/>
      <c r="I101" s="37">
        <f>ROUND(H101*G101,2)</f>
        <v>0</v>
      </c>
      <c r="J101" s="106" t="s">
        <v>48</v>
      </c>
      <c r="K101" s="86"/>
    </row>
    <row r="102" spans="1:11" s="48" customFormat="1" ht="82.5" customHeight="1">
      <c r="A102" s="107"/>
      <c r="B102" s="31">
        <v>2</v>
      </c>
      <c r="C102" s="31" t="s">
        <v>18</v>
      </c>
      <c r="D102" s="32" t="s">
        <v>103</v>
      </c>
      <c r="E102" s="33" t="s">
        <v>114</v>
      </c>
      <c r="F102" s="34" t="s">
        <v>20</v>
      </c>
      <c r="G102" s="35">
        <v>1</v>
      </c>
      <c r="H102" s="36"/>
      <c r="I102" s="37">
        <f>ROUND(H102*G102,2)</f>
        <v>0</v>
      </c>
      <c r="J102" s="106" t="s">
        <v>48</v>
      </c>
      <c r="K102" s="14"/>
    </row>
    <row r="103" spans="1:11" s="48" customFormat="1" ht="17.25" customHeight="1">
      <c r="A103" s="108"/>
      <c r="B103" s="109"/>
      <c r="C103" s="109"/>
      <c r="D103" s="109"/>
      <c r="E103" s="109"/>
      <c r="F103" s="109"/>
      <c r="G103" s="109"/>
      <c r="H103" s="109"/>
      <c r="I103" s="109"/>
      <c r="J103" s="110"/>
      <c r="K103" s="14"/>
    </row>
    <row r="104" spans="1:10" ht="12">
      <c r="A104" s="48"/>
      <c r="B104" s="48"/>
      <c r="C104" s="48"/>
      <c r="D104" s="48"/>
      <c r="E104" s="48"/>
      <c r="F104" s="48"/>
      <c r="G104" s="48"/>
      <c r="I104" s="48"/>
      <c r="J104" s="48"/>
    </row>
    <row r="105" s="48" customFormat="1" ht="12" thickBot="1">
      <c r="H105" s="16"/>
    </row>
    <row r="106" spans="1:10" s="50" customFormat="1" ht="12">
      <c r="A106" s="60"/>
      <c r="B106" s="61"/>
      <c r="C106" s="61"/>
      <c r="D106" s="61"/>
      <c r="E106" s="61"/>
      <c r="F106" s="61"/>
      <c r="G106" s="61"/>
      <c r="H106" s="62"/>
      <c r="I106" s="61"/>
      <c r="J106" s="63"/>
    </row>
    <row r="107" spans="1:10" s="50" customFormat="1" ht="15.75">
      <c r="A107" s="64"/>
      <c r="B107" s="59" t="s">
        <v>33</v>
      </c>
      <c r="C107" s="47"/>
      <c r="D107" s="47"/>
      <c r="E107" s="47"/>
      <c r="F107" s="47"/>
      <c r="G107" s="47"/>
      <c r="H107" s="58"/>
      <c r="I107" s="59" t="s">
        <v>2</v>
      </c>
      <c r="J107" s="65"/>
    </row>
    <row r="108" spans="1:10" s="50" customFormat="1" ht="12">
      <c r="A108" s="64"/>
      <c r="B108" s="47"/>
      <c r="C108" s="47"/>
      <c r="D108" s="47"/>
      <c r="E108" s="47"/>
      <c r="F108" s="47"/>
      <c r="G108" s="47"/>
      <c r="H108" s="58"/>
      <c r="I108" s="47"/>
      <c r="J108" s="65"/>
    </row>
    <row r="109" spans="1:10" s="50" customFormat="1" ht="15">
      <c r="A109" s="64"/>
      <c r="B109" s="47"/>
      <c r="C109" s="47"/>
      <c r="D109" s="114" t="s">
        <v>164</v>
      </c>
      <c r="E109" s="114"/>
      <c r="F109" s="47"/>
      <c r="G109" s="47"/>
      <c r="H109" s="58"/>
      <c r="I109" s="71">
        <f>SUM(I16:I22,I24:I29,I32,I34:I37,I39:I42,I44,I47,I49:I59,I61:I63,I65:I75,I77:I87,I89:I90)</f>
        <v>0</v>
      </c>
      <c r="J109" s="65"/>
    </row>
    <row r="110" spans="1:10" s="50" customFormat="1" ht="15">
      <c r="A110" s="64"/>
      <c r="B110" s="47"/>
      <c r="C110" s="47"/>
      <c r="D110" s="114" t="s">
        <v>115</v>
      </c>
      <c r="E110" s="114"/>
      <c r="F110" s="47"/>
      <c r="G110" s="47"/>
      <c r="H110" s="58"/>
      <c r="I110" s="71">
        <f>SUM(I101:I102)</f>
        <v>0</v>
      </c>
      <c r="J110" s="65"/>
    </row>
    <row r="111" spans="1:10" s="50" customFormat="1" ht="12" thickBot="1">
      <c r="A111" s="66"/>
      <c r="B111" s="67"/>
      <c r="C111" s="67"/>
      <c r="D111" s="67"/>
      <c r="E111" s="67"/>
      <c r="F111" s="67"/>
      <c r="G111" s="67"/>
      <c r="H111" s="68"/>
      <c r="I111" s="67"/>
      <c r="J111" s="69"/>
    </row>
    <row r="112" s="50" customFormat="1" ht="6" customHeight="1" thickBot="1">
      <c r="H112" s="16"/>
    </row>
    <row r="113" spans="1:10" s="50" customFormat="1" ht="17.25" customHeight="1">
      <c r="A113" s="60"/>
      <c r="B113" s="61"/>
      <c r="C113" s="61"/>
      <c r="D113" s="115" t="s">
        <v>34</v>
      </c>
      <c r="E113" s="115"/>
      <c r="F113" s="61"/>
      <c r="G113" s="61"/>
      <c r="H113" s="62"/>
      <c r="I113" s="70">
        <f>SUM(I109,I110)</f>
        <v>0</v>
      </c>
      <c r="J113" s="63"/>
    </row>
    <row r="114" spans="1:10" s="50" customFormat="1" ht="17.25" customHeight="1">
      <c r="A114" s="64"/>
      <c r="B114" s="47"/>
      <c r="C114" s="47"/>
      <c r="D114" s="114" t="s">
        <v>166</v>
      </c>
      <c r="E114" s="114"/>
      <c r="F114" s="47"/>
      <c r="G114" s="47"/>
      <c r="H114" s="58"/>
      <c r="I114" s="71">
        <f>PRODUCT(I113,0.15)</f>
        <v>0</v>
      </c>
      <c r="J114" s="65"/>
    </row>
    <row r="115" spans="1:10" s="50" customFormat="1" ht="16.5" customHeight="1" thickBot="1">
      <c r="A115" s="66"/>
      <c r="B115" s="67"/>
      <c r="C115" s="67"/>
      <c r="D115" s="113" t="s">
        <v>167</v>
      </c>
      <c r="E115" s="113"/>
      <c r="F115" s="67"/>
      <c r="G115" s="67"/>
      <c r="H115" s="68"/>
      <c r="I115" s="72">
        <f>SUM(I113:I114)</f>
        <v>0</v>
      </c>
      <c r="J115" s="69"/>
    </row>
    <row r="116" s="50" customFormat="1" ht="12">
      <c r="H116" s="16"/>
    </row>
    <row r="117" s="50" customFormat="1" ht="12">
      <c r="H117" s="16"/>
    </row>
    <row r="118" spans="3:8" s="48" customFormat="1" ht="12.75">
      <c r="C118" s="46" t="s">
        <v>36</v>
      </c>
      <c r="D118" s="46"/>
      <c r="F118" s="46" t="s">
        <v>36</v>
      </c>
      <c r="H118" s="16"/>
    </row>
    <row r="119" s="48" customFormat="1" ht="12">
      <c r="H119" s="16"/>
    </row>
    <row r="120" s="50" customFormat="1" ht="12">
      <c r="H120" s="16"/>
    </row>
    <row r="121" s="48" customFormat="1" ht="12">
      <c r="H121" s="16"/>
    </row>
    <row r="122" spans="1:8" s="48" customFormat="1" ht="12">
      <c r="A122" s="47"/>
      <c r="H122" s="16"/>
    </row>
    <row r="123" spans="1:9" s="48" customFormat="1" ht="12.75">
      <c r="A123" s="14"/>
      <c r="B123" s="49"/>
      <c r="C123" s="8" t="s">
        <v>29</v>
      </c>
      <c r="D123" s="9"/>
      <c r="E123" s="9"/>
      <c r="F123" s="8" t="s">
        <v>28</v>
      </c>
      <c r="G123" s="9"/>
      <c r="H123" s="17"/>
      <c r="I123" s="9"/>
    </row>
    <row r="124" spans="1:8" s="48" customFormat="1" ht="12.75">
      <c r="A124" s="47"/>
      <c r="C124" s="46" t="s">
        <v>25</v>
      </c>
      <c r="H124" s="16"/>
    </row>
    <row r="125" spans="1:8" s="48" customFormat="1" ht="12.75">
      <c r="A125" s="47"/>
      <c r="C125" s="46" t="s">
        <v>26</v>
      </c>
      <c r="H125" s="16"/>
    </row>
    <row r="126" spans="1:8" s="48" customFormat="1" ht="12.75">
      <c r="A126" s="47"/>
      <c r="C126" s="46" t="s">
        <v>27</v>
      </c>
      <c r="H126" s="16"/>
    </row>
    <row r="127" spans="1:8" s="48" customFormat="1" ht="12">
      <c r="A127" s="47"/>
      <c r="H127" s="16"/>
    </row>
  </sheetData>
  <mergeCells count="7">
    <mergeCell ref="D5:G5"/>
    <mergeCell ref="D115:E115"/>
    <mergeCell ref="D109:E109"/>
    <mergeCell ref="D110:E110"/>
    <mergeCell ref="D96:E96"/>
    <mergeCell ref="D113:E113"/>
    <mergeCell ref="D114:E114"/>
  </mergeCells>
  <printOptions/>
  <pageMargins left="0.39375" right="0.39375" top="0.39375" bottom="0.39375" header="0" footer="0"/>
  <pageSetup blackAndWhite="1" fitToHeight="100" fitToWidth="1" horizontalDpi="600" verticalDpi="600" orientation="landscape" paperSize="9" scale="64"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PC</dc:creator>
  <cp:keywords/>
  <dc:description/>
  <cp:lastModifiedBy>Šustr Jiří</cp:lastModifiedBy>
  <cp:lastPrinted>2023-02-02T11:33:26Z</cp:lastPrinted>
  <dcterms:created xsi:type="dcterms:W3CDTF">2020-08-24T16:55:20Z</dcterms:created>
  <dcterms:modified xsi:type="dcterms:W3CDTF">2023-02-02T11:33:30Z</dcterms:modified>
  <cp:category/>
  <cp:version/>
  <cp:contentType/>
  <cp:contentStatus/>
</cp:coreProperties>
</file>