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VZ NOVÉ\--VEŘEJNÉ ZAKÁZKY--\ÚKLID_OSBN\-- OPAKOVANÁ--\"/>
    </mc:Choice>
  </mc:AlternateContent>
  <bookViews>
    <workbookView xWindow="120" yWindow="120" windowWidth="19035" windowHeight="11760" tabRatio="876"/>
  </bookViews>
  <sheets>
    <sheet name="Přehled domů" sheetId="99" r:id="rId1"/>
    <sheet name="Cenová nabídka část 1" sheetId="101" r:id="rId2"/>
    <sheet name="Cenová nabídka část 2" sheetId="102" r:id="rId3"/>
    <sheet name="Cenová nabídka část 3" sheetId="103" r:id="rId4"/>
    <sheet name="Četnost 2" sheetId="91" r:id="rId5"/>
    <sheet name="část 2 Tyršova 976" sheetId="76" r:id="rId6"/>
    <sheet name="Četnost 1" sheetId="88" r:id="rId7"/>
    <sheet name="část 1 Benešova 773" sheetId="4" r:id="rId8"/>
    <sheet name="část 1 Benešova 774" sheetId="5" r:id="rId9"/>
    <sheet name="část 1 Benešova 637" sheetId="6" r:id="rId10"/>
    <sheet name="část 1 Benešova 638" sheetId="7" r:id="rId11"/>
    <sheet name="část 1 Benešova 639" sheetId="8" r:id="rId12"/>
    <sheet name="část 1 Benešova 640" sheetId="10" r:id="rId13"/>
    <sheet name="část 1 Benešova 641" sheetId="11" r:id="rId14"/>
    <sheet name="část 1 Benešova 642" sheetId="1" r:id="rId15"/>
    <sheet name="část 1 Benešova 643" sheetId="2" r:id="rId16"/>
    <sheet name="část 1 Benešova 644" sheetId="3" r:id="rId17"/>
    <sheet name="část 1 Míru 636" sheetId="34" r:id="rId18"/>
    <sheet name="část 1 Tovární 1413" sheetId="100" r:id="rId19"/>
    <sheet name="část 3 V Kasárnách 160" sheetId="35" r:id="rId20"/>
    <sheet name="část 3 V Kasárnách 1011" sheetId="36" r:id="rId21"/>
    <sheet name="část 3 V Kasárnách 1012" sheetId="93" r:id="rId22"/>
    <sheet name="část 3 V Kasárnách 1013" sheetId="94" r:id="rId23"/>
    <sheet name="část 3 V Kasárnách 1014" sheetId="95" r:id="rId24"/>
    <sheet name="část 3 V Kasárnách 1015" sheetId="96" r:id="rId25"/>
    <sheet name="část 3 V Kasárnách 1021" sheetId="97" r:id="rId26"/>
    <sheet name="část 3 V Kasárnách 1023" sheetId="98" r:id="rId27"/>
  </sheets>
  <calcPr calcId="162913"/>
</workbook>
</file>

<file path=xl/calcChain.xml><?xml version="1.0" encoding="utf-8"?>
<calcChain xmlns="http://schemas.openxmlformats.org/spreadsheetml/2006/main">
  <c r="D15" i="6" l="1"/>
  <c r="D17" i="5"/>
  <c r="G24" i="99"/>
  <c r="D32" i="98" l="1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D7" i="98"/>
  <c r="D6" i="98"/>
  <c r="D30" i="97"/>
  <c r="D32" i="97"/>
  <c r="D31" i="97"/>
  <c r="D29" i="97"/>
  <c r="D28" i="97"/>
  <c r="D27" i="97"/>
  <c r="D26" i="97"/>
  <c r="D25" i="97"/>
  <c r="D24" i="97"/>
  <c r="D23" i="97"/>
  <c r="D22" i="97"/>
  <c r="D21" i="97"/>
  <c r="D20" i="97"/>
  <c r="D19" i="97"/>
  <c r="D18" i="97"/>
  <c r="D17" i="97"/>
  <c r="D16" i="97"/>
  <c r="D15" i="97"/>
  <c r="D14" i="97"/>
  <c r="D13" i="97"/>
  <c r="D12" i="97"/>
  <c r="D11" i="97"/>
  <c r="D10" i="97"/>
  <c r="D9" i="97"/>
  <c r="D8" i="97"/>
  <c r="D7" i="97"/>
  <c r="D6" i="97"/>
  <c r="D14" i="95"/>
  <c r="D14" i="36"/>
  <c r="D14" i="96"/>
  <c r="D32" i="96"/>
  <c r="D31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3" i="96"/>
  <c r="D12" i="96"/>
  <c r="D11" i="96"/>
  <c r="D10" i="96"/>
  <c r="D9" i="96"/>
  <c r="D8" i="96"/>
  <c r="D7" i="96"/>
  <c r="D6" i="96"/>
  <c r="D28" i="94"/>
  <c r="D27" i="94"/>
  <c r="D28" i="93"/>
  <c r="D27" i="93"/>
  <c r="D28" i="36"/>
  <c r="D27" i="36"/>
  <c r="D31" i="95"/>
  <c r="D29" i="95"/>
  <c r="D32" i="95"/>
  <c r="D28" i="95"/>
  <c r="D27" i="95"/>
  <c r="D26" i="95"/>
  <c r="D25" i="95"/>
  <c r="D24" i="95"/>
  <c r="D23" i="95"/>
  <c r="D22" i="95"/>
  <c r="D21" i="95"/>
  <c r="D20" i="95"/>
  <c r="D19" i="95"/>
  <c r="D18" i="95"/>
  <c r="D17" i="95"/>
  <c r="D16" i="95"/>
  <c r="D15" i="95"/>
  <c r="D13" i="95"/>
  <c r="D12" i="95"/>
  <c r="D11" i="95"/>
  <c r="D10" i="95"/>
  <c r="D9" i="95"/>
  <c r="D8" i="95"/>
  <c r="D7" i="95"/>
  <c r="D6" i="95"/>
  <c r="D32" i="94"/>
  <c r="D31" i="94"/>
  <c r="D29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3" i="94"/>
  <c r="D12" i="94"/>
  <c r="D11" i="94"/>
  <c r="D10" i="94"/>
  <c r="D9" i="94"/>
  <c r="D8" i="94"/>
  <c r="D7" i="94"/>
  <c r="D6" i="94"/>
  <c r="D32" i="93"/>
  <c r="D31" i="93"/>
  <c r="D29" i="93"/>
  <c r="D26" i="93"/>
  <c r="D25" i="93"/>
  <c r="D24" i="93"/>
  <c r="D23" i="93"/>
  <c r="D22" i="93"/>
  <c r="D21" i="93"/>
  <c r="D20" i="93"/>
  <c r="D19" i="93"/>
  <c r="D18" i="93"/>
  <c r="D17" i="93"/>
  <c r="D16" i="93"/>
  <c r="D15" i="93"/>
  <c r="D13" i="93"/>
  <c r="D12" i="93"/>
  <c r="D11" i="93"/>
  <c r="D10" i="93"/>
  <c r="D9" i="93"/>
  <c r="D8" i="93"/>
  <c r="D7" i="93"/>
  <c r="D6" i="93"/>
  <c r="D7" i="36"/>
  <c r="D8" i="36"/>
  <c r="D9" i="36"/>
  <c r="D10" i="36"/>
  <c r="D11" i="36"/>
  <c r="D12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9" i="36"/>
  <c r="D31" i="36"/>
  <c r="D32" i="36"/>
  <c r="D25" i="76" l="1"/>
  <c r="D24" i="76"/>
  <c r="D22" i="76"/>
  <c r="D9" i="76"/>
  <c r="D7" i="76"/>
  <c r="D8" i="76"/>
  <c r="D10" i="76"/>
  <c r="D11" i="76"/>
  <c r="D12" i="76"/>
  <c r="D13" i="76"/>
  <c r="D14" i="76"/>
  <c r="D15" i="76"/>
  <c r="D16" i="76"/>
  <c r="D17" i="76"/>
  <c r="D18" i="76"/>
  <c r="D19" i="76"/>
  <c r="D20" i="76"/>
  <c r="D21" i="76"/>
  <c r="D23" i="76"/>
  <c r="D26" i="76"/>
  <c r="D27" i="76"/>
  <c r="D6" i="76"/>
  <c r="D6" i="36"/>
  <c r="D28" i="35"/>
  <c r="D26" i="35"/>
  <c r="D22" i="35"/>
  <c r="D21" i="35"/>
  <c r="D19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20" i="35"/>
  <c r="D23" i="35"/>
  <c r="D24" i="35"/>
  <c r="D25" i="35"/>
  <c r="D27" i="35"/>
  <c r="D6" i="35"/>
  <c r="D17" i="34"/>
  <c r="D8" i="34"/>
  <c r="D7" i="34"/>
  <c r="D9" i="34"/>
  <c r="D10" i="34"/>
  <c r="D11" i="34"/>
  <c r="D12" i="34"/>
  <c r="D13" i="34"/>
  <c r="D14" i="34"/>
  <c r="D15" i="34"/>
  <c r="D16" i="34"/>
  <c r="D18" i="34"/>
  <c r="D6" i="34"/>
  <c r="D16" i="3"/>
  <c r="D16" i="2"/>
  <c r="D16" i="1"/>
  <c r="D15" i="11"/>
  <c r="D14" i="10"/>
  <c r="D15" i="8"/>
  <c r="D15" i="7"/>
  <c r="D17" i="4"/>
  <c r="D7" i="3"/>
  <c r="D8" i="3"/>
  <c r="D9" i="3"/>
  <c r="D10" i="3"/>
  <c r="D11" i="3"/>
  <c r="D12" i="3"/>
  <c r="D13" i="3"/>
  <c r="D14" i="3"/>
  <c r="D15" i="3"/>
  <c r="D17" i="3"/>
  <c r="D18" i="3"/>
  <c r="D6" i="3"/>
  <c r="D7" i="2"/>
  <c r="D8" i="2"/>
  <c r="D9" i="2"/>
  <c r="D10" i="2"/>
  <c r="D11" i="2"/>
  <c r="D12" i="2"/>
  <c r="D13" i="2"/>
  <c r="D14" i="2"/>
  <c r="D15" i="2"/>
  <c r="D17" i="2"/>
  <c r="D18" i="2"/>
  <c r="D6" i="2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6" i="1"/>
  <c r="D7" i="11"/>
  <c r="D8" i="11"/>
  <c r="D9" i="11"/>
  <c r="D10" i="11"/>
  <c r="D11" i="11"/>
  <c r="D12" i="11"/>
  <c r="D13" i="11"/>
  <c r="D14" i="11"/>
  <c r="D16" i="11"/>
  <c r="D6" i="11"/>
  <c r="D7" i="10"/>
  <c r="D8" i="10"/>
  <c r="D9" i="10"/>
  <c r="D10" i="10"/>
  <c r="D11" i="10"/>
  <c r="D12" i="10"/>
  <c r="D13" i="10"/>
  <c r="D15" i="10"/>
  <c r="D16" i="10"/>
  <c r="D6" i="10"/>
  <c r="D7" i="8"/>
  <c r="D8" i="8"/>
  <c r="D9" i="8"/>
  <c r="D10" i="8"/>
  <c r="D11" i="8"/>
  <c r="D12" i="8"/>
  <c r="D13" i="8"/>
  <c r="D14" i="8"/>
  <c r="D16" i="8"/>
  <c r="D6" i="8"/>
  <c r="D7" i="7"/>
  <c r="D8" i="7"/>
  <c r="D9" i="7"/>
  <c r="D10" i="7"/>
  <c r="D11" i="7"/>
  <c r="D12" i="7"/>
  <c r="D13" i="7"/>
  <c r="D14" i="7"/>
  <c r="D16" i="7"/>
  <c r="D6" i="7"/>
  <c r="D7" i="6"/>
  <c r="D8" i="6"/>
  <c r="D9" i="6"/>
  <c r="D10" i="6"/>
  <c r="D11" i="6"/>
  <c r="D12" i="6"/>
  <c r="D13" i="6"/>
  <c r="D14" i="6"/>
  <c r="D16" i="6"/>
  <c r="D6" i="6"/>
  <c r="D7" i="5"/>
  <c r="D8" i="5"/>
  <c r="D9" i="5"/>
  <c r="D10" i="5"/>
  <c r="D11" i="5"/>
  <c r="D12" i="5"/>
  <c r="D13" i="5"/>
  <c r="D14" i="5"/>
  <c r="D15" i="5"/>
  <c r="D16" i="5"/>
  <c r="D18" i="5"/>
  <c r="D6" i="5"/>
  <c r="D7" i="4"/>
  <c r="D8" i="4"/>
  <c r="D9" i="4"/>
  <c r="D10" i="4"/>
  <c r="D11" i="4"/>
  <c r="D12" i="4"/>
  <c r="D13" i="4"/>
  <c r="D14" i="4"/>
  <c r="D15" i="4"/>
  <c r="D16" i="4"/>
  <c r="D18" i="4"/>
  <c r="D6" i="4"/>
  <c r="B8" i="35" l="1"/>
  <c r="B20" i="35"/>
  <c r="B13" i="35"/>
  <c r="B18" i="34"/>
</calcChain>
</file>

<file path=xl/sharedStrings.xml><?xml version="1.0" encoding="utf-8"?>
<sst xmlns="http://schemas.openxmlformats.org/spreadsheetml/2006/main" count="760" uniqueCount="172">
  <si>
    <t>Popis domovních prostor</t>
  </si>
  <si>
    <r>
      <t>Plocha m</t>
    </r>
    <r>
      <rPr>
        <b/>
        <vertAlign val="superscript"/>
        <sz val="12"/>
        <color indexed="8"/>
        <rFont val="Arial"/>
        <family val="2"/>
        <charset val="238"/>
      </rPr>
      <t>2</t>
    </r>
  </si>
  <si>
    <t>Počet (ks)</t>
  </si>
  <si>
    <t>Chodba u vchodu</t>
  </si>
  <si>
    <t>Venkovní schody</t>
  </si>
  <si>
    <t>Chodba v přízemí</t>
  </si>
  <si>
    <t>Schody k zadnímu vchodu</t>
  </si>
  <si>
    <t>Chodba u zadního vchodu</t>
  </si>
  <si>
    <t>Schody z přízemí do 1. p.</t>
  </si>
  <si>
    <t>Mezipodesta</t>
  </si>
  <si>
    <t>Zábradlí</t>
  </si>
  <si>
    <t>Parapety</t>
  </si>
  <si>
    <t>Poštovní schránky</t>
  </si>
  <si>
    <t>Vypínače</t>
  </si>
  <si>
    <t>Výtah</t>
  </si>
  <si>
    <t>Vstupní dveře</t>
  </si>
  <si>
    <t xml:space="preserve">Chodba </t>
  </si>
  <si>
    <t>Sklepy</t>
  </si>
  <si>
    <t>Prádelna</t>
  </si>
  <si>
    <t>Sušárna</t>
  </si>
  <si>
    <t>Kolárna</t>
  </si>
  <si>
    <t>Ulice:Benešova</t>
  </si>
  <si>
    <t>Č.p. :642</t>
  </si>
  <si>
    <t>Dveře výtah</t>
  </si>
  <si>
    <t>Podesta</t>
  </si>
  <si>
    <t>Č.p. :643</t>
  </si>
  <si>
    <t>Č.p. :644</t>
  </si>
  <si>
    <t>Č.p. :773</t>
  </si>
  <si>
    <t>Č.p. : 774</t>
  </si>
  <si>
    <t>Ulice: Benešova</t>
  </si>
  <si>
    <t>Č.p. : 637</t>
  </si>
  <si>
    <t>Č.p. : 638</t>
  </si>
  <si>
    <t>Č.p. :639</t>
  </si>
  <si>
    <t>Č.p. :640</t>
  </si>
  <si>
    <t>Č.p. :641</t>
  </si>
  <si>
    <t xml:space="preserve">Schody  </t>
  </si>
  <si>
    <t>Okna</t>
  </si>
  <si>
    <t>Chodba k pavlači</t>
  </si>
  <si>
    <t>Pavlač</t>
  </si>
  <si>
    <r>
      <t>Plocha m</t>
    </r>
    <r>
      <rPr>
        <vertAlign val="superscript"/>
        <sz val="12"/>
        <color indexed="8"/>
        <rFont val="Arial"/>
        <family val="2"/>
        <charset val="238"/>
      </rPr>
      <t>2</t>
    </r>
  </si>
  <si>
    <t>Ulice:Míru</t>
  </si>
  <si>
    <t>Č.p. :636</t>
  </si>
  <si>
    <t>2,409m</t>
  </si>
  <si>
    <t>Ulice: V Kasárnách</t>
  </si>
  <si>
    <t>Č.p. :160</t>
  </si>
  <si>
    <t>Schodiště</t>
  </si>
  <si>
    <t>Zadní vchodové dveře</t>
  </si>
  <si>
    <t>Okna malá</t>
  </si>
  <si>
    <t>Okna velká</t>
  </si>
  <si>
    <t>0,618m</t>
  </si>
  <si>
    <t>Parapety velké</t>
  </si>
  <si>
    <t>1,119m</t>
  </si>
  <si>
    <t>Schody u zad. Vchodu</t>
  </si>
  <si>
    <t>Zábradlí u zadního vchodu</t>
  </si>
  <si>
    <t>Chodba u výtahu</t>
  </si>
  <si>
    <t>Chodba na verandu</t>
  </si>
  <si>
    <t>Dveře na verandu</t>
  </si>
  <si>
    <t>Č.p. :1013</t>
  </si>
  <si>
    <t>Č.p. :1014</t>
  </si>
  <si>
    <t>Č.p. :1015</t>
  </si>
  <si>
    <t>Č.p. :1021</t>
  </si>
  <si>
    <t>Č.p. :1023</t>
  </si>
  <si>
    <t>Výtahové dveře</t>
  </si>
  <si>
    <t>Ulice: Tyršova</t>
  </si>
  <si>
    <t>Č.p. : 976</t>
  </si>
  <si>
    <t>Světla</t>
  </si>
  <si>
    <t>Radiátory</t>
  </si>
  <si>
    <t xml:space="preserve">Výtahy </t>
  </si>
  <si>
    <t xml:space="preserve">Ůklid mezi okny a zábradlím </t>
  </si>
  <si>
    <t>Sklepy, kolárna, sušárna</t>
  </si>
  <si>
    <t>Kolín</t>
  </si>
  <si>
    <t>V Kasárnách</t>
  </si>
  <si>
    <t>Přehled domů pro výběrové řízení na úklid</t>
  </si>
  <si>
    <t>Nouzové osvětlení</t>
  </si>
  <si>
    <t>Hydranty</t>
  </si>
  <si>
    <t>Dveře prosklené</t>
  </si>
  <si>
    <t>Vestibul</t>
  </si>
  <si>
    <t>Rozvaděče</t>
  </si>
  <si>
    <t>Mříže</t>
  </si>
  <si>
    <t xml:space="preserve">Soupis dodávek a prací </t>
  </si>
  <si>
    <t>Název  domovních prostor</t>
  </si>
  <si>
    <t>Popis výkonávaného úklidu</t>
  </si>
  <si>
    <t>Četnost</t>
  </si>
  <si>
    <t>Termín úklidu *</t>
  </si>
  <si>
    <t xml:space="preserve">zametení prostor, odstranění nečistot z rohoží, z lapačů nečistot, odstranění nánosů po hmyzu ( pavouci, mouchy atd), omytí světel, vytření všech podlahových ploch saponátovým prostředkem, vynešení odpadů z prostor včetně připravených reklamních letáků. </t>
  </si>
  <si>
    <t>1x týdně</t>
  </si>
  <si>
    <t>zametení prostor, odstranění nečistot, omytí ovladačů výtahu a zrcadel čistícím prostředkem na alkoholové bázi.</t>
  </si>
  <si>
    <t xml:space="preserve">odstranění prachu na celém povrchu zábradlí a poštovních schránek, omytí prostředkem na saponátové bázi </t>
  </si>
  <si>
    <t xml:space="preserve">1x měsíčně </t>
  </si>
  <si>
    <t xml:space="preserve">odstranění hrubých nečistot, reklamních letáků, lepících etiket,odstranění nečistot z mechanismů zavírání všech dveří (vysátí vodících lišt) omytí přípravkem na alkoholové bázi, vyleštění </t>
  </si>
  <si>
    <t xml:space="preserve">Zdi a stropy  společných prostor </t>
  </si>
  <si>
    <t>odstranění nečistot, zametení prostor,ometení nánosů po hmyzu,  očistění zábradlí, omytí prostředkem na saponátové bázi</t>
  </si>
  <si>
    <t>omytí  oken, rámů, vypínačů , zvonků,  hydrantů, zvukové signalizace, a dalších ovladačů čistícím prostředkem na alkoholové bázi</t>
  </si>
  <si>
    <t xml:space="preserve">2x ročně </t>
  </si>
  <si>
    <t xml:space="preserve">listopad, duben </t>
  </si>
  <si>
    <t xml:space="preserve">Vypínače, zvonky, ovladače ve společných prostorech </t>
  </si>
  <si>
    <t xml:space="preserve">2x  ročně </t>
  </si>
  <si>
    <t xml:space="preserve">* přesný harmonogram termínu úklidů bude upřesněn ve smlouvě </t>
  </si>
  <si>
    <t xml:space="preserve">** pozn. Dostupnost firmy k úklidovým pracem při haváriích a nenadálých stavech do 2 hodin od nahlášení pracovníkem OSBN, domovníkem, nebo jiným pracovníkem MěÚ. </t>
  </si>
  <si>
    <t xml:space="preserve">Vstupní dveře, dveře a skleněné výplně podest společných prostor, dveře výtahu a výtahová kabina, </t>
  </si>
  <si>
    <t xml:space="preserve">Benešova </t>
  </si>
  <si>
    <t>Míru</t>
  </si>
  <si>
    <t>Reproduktory</t>
  </si>
  <si>
    <t>Suchovody</t>
  </si>
  <si>
    <t>Předsíň před výtahy</t>
  </si>
  <si>
    <t>Chodby u bytů</t>
  </si>
  <si>
    <t>Nástěnka</t>
  </si>
  <si>
    <t>Mřížky</t>
  </si>
  <si>
    <t>Požární krabičky</t>
  </si>
  <si>
    <t>Dveře dřevěné</t>
  </si>
  <si>
    <t xml:space="preserve">Chodby </t>
  </si>
  <si>
    <t>2x týdně</t>
  </si>
  <si>
    <t xml:space="preserve">2x měsíčně </t>
  </si>
  <si>
    <t>Četnost 1</t>
  </si>
  <si>
    <t>Četnost 2</t>
  </si>
  <si>
    <t>Tyršova</t>
  </si>
  <si>
    <t xml:space="preserve">zametení prostor, odstranění nečistot z rohoží, z lapačů nečistot, odstranění nánosů po hmyzu (pavouci, mouchy atd.), omytí světel, vytření všech podlahových ploch saponátovým prostředkem, vynešení odpadů z prostor včetně připravených reklamních letáků. </t>
  </si>
  <si>
    <t>Četnost úklidu</t>
  </si>
  <si>
    <t>Část</t>
  </si>
  <si>
    <t>Ulice</t>
  </si>
  <si>
    <t>č.p.</t>
  </si>
  <si>
    <t>Místo</t>
  </si>
  <si>
    <t>Část VZ</t>
  </si>
  <si>
    <t>Č.p. :1011</t>
  </si>
  <si>
    <t>rohož v podestě</t>
  </si>
  <si>
    <t>podesta bez rohože</t>
  </si>
  <si>
    <t>rohož v podlaze</t>
  </si>
  <si>
    <t>podlaha bez rohože</t>
  </si>
  <si>
    <t>venkovní rampa</t>
  </si>
  <si>
    <t>venkovní schody</t>
  </si>
  <si>
    <t>okna</t>
  </si>
  <si>
    <t>venkovní světlo</t>
  </si>
  <si>
    <t>poštovní schránky</t>
  </si>
  <si>
    <t>schody</t>
  </si>
  <si>
    <t>plechové skříně</t>
  </si>
  <si>
    <t>světla</t>
  </si>
  <si>
    <t>vypínače</t>
  </si>
  <si>
    <t>hasící přístroj</t>
  </si>
  <si>
    <t>požární hydrant</t>
  </si>
  <si>
    <t>dveře v proskl. stěně</t>
  </si>
  <si>
    <t>proslená stěna bez dveří</t>
  </si>
  <si>
    <t>požární hlásič</t>
  </si>
  <si>
    <t>luxfery</t>
  </si>
  <si>
    <t>dveře</t>
  </si>
  <si>
    <r>
      <t>Plocha m</t>
    </r>
    <r>
      <rPr>
        <vertAlign val="superscript"/>
        <sz val="12"/>
        <color indexed="8"/>
        <rFont val="Arial"/>
        <family val="2"/>
        <charset val="238"/>
      </rPr>
      <t xml:space="preserve">2 </t>
    </r>
  </si>
  <si>
    <t>Celkem m2 (ks)</t>
  </si>
  <si>
    <t>podlaha</t>
  </si>
  <si>
    <t>podesta</t>
  </si>
  <si>
    <t>Č.p. :1012</t>
  </si>
  <si>
    <t>výtah dveře</t>
  </si>
  <si>
    <t>výtah kabina</t>
  </si>
  <si>
    <t>venkovní podesty</t>
  </si>
  <si>
    <t>výtah dveře vnitřní</t>
  </si>
  <si>
    <t>výtah dveře vnější</t>
  </si>
  <si>
    <t>Odhad ceny / rok</t>
  </si>
  <si>
    <t>Odhad ceny / rok celkem</t>
  </si>
  <si>
    <t>Tovární</t>
  </si>
  <si>
    <t>Ulice:Tovární</t>
  </si>
  <si>
    <t>Č.p. :1413</t>
  </si>
  <si>
    <t>Úklid celkem / měsíc</t>
  </si>
  <si>
    <t>DPH 10 %</t>
  </si>
  <si>
    <t>cena celkem vč. DPH</t>
  </si>
  <si>
    <t>Celkem část 1</t>
  </si>
  <si>
    <t>Cenová nabídka část 1</t>
  </si>
  <si>
    <t>Cenová nabídka část 3</t>
  </si>
  <si>
    <t>Celkem část 3</t>
  </si>
  <si>
    <t>Sušárna 4. podlaží</t>
  </si>
  <si>
    <t>Chodba 4. podlaží</t>
  </si>
  <si>
    <t>Podesta 4. podlaží</t>
  </si>
  <si>
    <t>Dveře na pavlač</t>
  </si>
  <si>
    <t>Celkem část 2</t>
  </si>
  <si>
    <t>Cenová nabídka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</si>
</sst>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6"/>
      <color indexed="8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2" fontId="11" fillId="0" borderId="0" applyFont="0" applyFill="0" applyBorder="0" applyAlignment="0" applyProtection="0"/>
  </cellStyleXfs>
  <cellXfs count="117">
    <xf numFmtId="0" fontId="0" fillId="0" borderId="0" xfId="0"/>
    <xf numFmtId="0" fontId="4" fillId="0" borderId="1" xfId="0" applyFont="1" applyBorder="1"/>
    <xf numFmtId="0" fontId="4" fillId="0" borderId="1" xfId="0" applyNumberFormat="1" applyFont="1" applyBorder="1"/>
    <xf numFmtId="0" fontId="5" fillId="0" borderId="1" xfId="0" applyFont="1" applyBorder="1"/>
    <xf numFmtId="0" fontId="4" fillId="0" borderId="0" xfId="0" applyFont="1" applyBorder="1"/>
    <xf numFmtId="0" fontId="4" fillId="0" borderId="0" xfId="0" applyNumberFormat="1" applyFont="1" applyBorder="1"/>
    <xf numFmtId="0" fontId="4" fillId="0" borderId="1" xfId="0" applyNumberFormat="1" applyFont="1" applyBorder="1" applyAlignment="1">
      <alignment horizontal="right"/>
    </xf>
    <xf numFmtId="0" fontId="0" fillId="0" borderId="0" xfId="0" applyFont="1"/>
    <xf numFmtId="0" fontId="4" fillId="0" borderId="1" xfId="0" applyFont="1" applyFill="1" applyBorder="1"/>
    <xf numFmtId="0" fontId="4" fillId="0" borderId="1" xfId="0" applyNumberFormat="1" applyFont="1" applyFill="1" applyBorder="1"/>
    <xf numFmtId="0" fontId="0" fillId="0" borderId="1" xfId="0" applyBorder="1"/>
    <xf numFmtId="0" fontId="4" fillId="0" borderId="2" xfId="0" applyFont="1" applyBorder="1"/>
    <xf numFmtId="0" fontId="0" fillId="0" borderId="0" xfId="0" applyBorder="1"/>
    <xf numFmtId="0" fontId="8" fillId="0" borderId="1" xfId="0" applyFont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4" fillId="0" borderId="0" xfId="0" applyFont="1" applyFill="1" applyBorder="1"/>
    <xf numFmtId="2" fontId="4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/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vertical="center"/>
    </xf>
    <xf numFmtId="2" fontId="4" fillId="0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left" vertical="center"/>
    </xf>
    <xf numFmtId="2" fontId="9" fillId="0" borderId="1" xfId="0" applyNumberFormat="1" applyFont="1" applyBorder="1" applyAlignment="1">
      <alignment horizontal="right"/>
    </xf>
    <xf numFmtId="2" fontId="9" fillId="0" borderId="1" xfId="0" applyNumberFormat="1" applyFont="1" applyFill="1" applyBorder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9" fillId="3" borderId="1" xfId="0" applyFont="1" applyFill="1" applyBorder="1"/>
    <xf numFmtId="0" fontId="0" fillId="0" borderId="0" xfId="0" applyAlignment="1">
      <alignment horizontal="right"/>
    </xf>
    <xf numFmtId="0" fontId="13" fillId="0" borderId="0" xfId="0" applyFont="1" applyAlignment="1"/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3" xfId="0" applyFont="1" applyFill="1" applyBorder="1"/>
    <xf numFmtId="0" fontId="4" fillId="0" borderId="3" xfId="0" applyFont="1" applyBorder="1"/>
    <xf numFmtId="0" fontId="0" fillId="0" borderId="7" xfId="0" applyBorder="1"/>
    <xf numFmtId="0" fontId="4" fillId="0" borderId="8" xfId="0" applyFont="1" applyFill="1" applyBorder="1"/>
    <xf numFmtId="0" fontId="0" fillId="0" borderId="9" xfId="0" applyBorder="1"/>
    <xf numFmtId="0" fontId="0" fillId="0" borderId="10" xfId="0" applyBorder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0" borderId="9" xfId="0" applyNumberFormat="1" applyFont="1" applyBorder="1"/>
    <xf numFmtId="0" fontId="4" fillId="0" borderId="9" xfId="0" applyFont="1" applyBorder="1"/>
    <xf numFmtId="0" fontId="0" fillId="0" borderId="6" xfId="0" applyBorder="1"/>
    <xf numFmtId="0" fontId="4" fillId="2" borderId="3" xfId="0" applyFont="1" applyFill="1" applyBorder="1"/>
    <xf numFmtId="0" fontId="4" fillId="2" borderId="1" xfId="0" applyNumberFormat="1" applyFont="1" applyFill="1" applyBorder="1"/>
    <xf numFmtId="0" fontId="4" fillId="2" borderId="1" xfId="0" applyFont="1" applyFill="1" applyBorder="1"/>
    <xf numFmtId="0" fontId="4" fillId="0" borderId="12" xfId="0" applyFont="1" applyFill="1" applyBorder="1"/>
    <xf numFmtId="0" fontId="4" fillId="0" borderId="2" xfId="0" applyNumberFormat="1" applyFont="1" applyBorder="1"/>
    <xf numFmtId="164" fontId="15" fillId="4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9" xfId="0" applyFont="1" applyFill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14" fillId="4" borderId="18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23" xfId="0" applyFont="1" applyFill="1" applyBorder="1"/>
    <xf numFmtId="0" fontId="9" fillId="0" borderId="24" xfId="0" applyFont="1" applyFill="1" applyBorder="1" applyAlignment="1">
      <alignment horizontal="right"/>
    </xf>
    <xf numFmtId="0" fontId="9" fillId="0" borderId="15" xfId="0" applyFont="1" applyFill="1" applyBorder="1"/>
    <xf numFmtId="0" fontId="9" fillId="0" borderId="15" xfId="0" applyFont="1" applyFill="1" applyBorder="1" applyAlignment="1">
      <alignment horizontal="right"/>
    </xf>
    <xf numFmtId="0" fontId="14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0" fillId="0" borderId="23" xfId="0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5" xfId="0" applyFont="1" applyFill="1" applyBorder="1" applyAlignment="1">
      <alignment horizontal="right"/>
    </xf>
    <xf numFmtId="0" fontId="0" fillId="0" borderId="5" xfId="0" applyBorder="1"/>
    <xf numFmtId="0" fontId="9" fillId="0" borderId="29" xfId="0" applyFont="1" applyFill="1" applyBorder="1"/>
    <xf numFmtId="0" fontId="9" fillId="0" borderId="30" xfId="0" applyFont="1" applyFill="1" applyBorder="1"/>
    <xf numFmtId="0" fontId="0" fillId="0" borderId="30" xfId="0" applyBorder="1"/>
    <xf numFmtId="0" fontId="0" fillId="0" borderId="31" xfId="0" applyBorder="1"/>
    <xf numFmtId="0" fontId="9" fillId="0" borderId="3" xfId="0" applyFont="1" applyFill="1" applyBorder="1" applyAlignment="1">
      <alignment horizontal="left"/>
    </xf>
    <xf numFmtId="0" fontId="6" fillId="0" borderId="7" xfId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4" fillId="4" borderId="28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right"/>
    </xf>
  </cellXfs>
  <cellStyles count="3">
    <cellStyle name="Normální" xfId="0" builtinId="0"/>
    <cellStyle name="normální_List1" xfId="1"/>
    <cellStyle name="Pevný" xfId="2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C3" sqref="C3:C14"/>
    </sheetView>
  </sheetViews>
  <sheetFormatPr defaultRowHeight="15" x14ac:dyDescent="0.25"/>
  <cols>
    <col min="1" max="1" width="11.85546875" customWidth="1"/>
    <col min="2" max="2" width="12.140625" customWidth="1"/>
    <col min="3" max="3" width="30.42578125" customWidth="1"/>
    <col min="4" max="4" width="13.42578125" customWidth="1"/>
    <col min="5" max="5" width="14.85546875" style="35" customWidth="1"/>
    <col min="7" max="7" width="22.42578125" customWidth="1"/>
  </cols>
  <sheetData>
    <row r="1" spans="1:7" ht="26.25" x14ac:dyDescent="0.4">
      <c r="A1" s="36" t="s">
        <v>72</v>
      </c>
      <c r="B1" s="36"/>
      <c r="C1" s="36"/>
      <c r="D1" s="36"/>
    </row>
    <row r="2" spans="1:7" x14ac:dyDescent="0.25">
      <c r="A2" s="41" t="s">
        <v>121</v>
      </c>
      <c r="B2" s="41" t="s">
        <v>118</v>
      </c>
      <c r="C2" s="41" t="s">
        <v>119</v>
      </c>
      <c r="D2" s="41" t="s">
        <v>120</v>
      </c>
      <c r="E2" s="41" t="s">
        <v>117</v>
      </c>
      <c r="F2" s="41" t="s">
        <v>122</v>
      </c>
      <c r="G2" s="41" t="s">
        <v>154</v>
      </c>
    </row>
    <row r="3" spans="1:7" ht="15.75" x14ac:dyDescent="0.25">
      <c r="A3" s="111" t="s">
        <v>70</v>
      </c>
      <c r="B3" s="112">
        <v>2</v>
      </c>
      <c r="C3" s="111" t="s">
        <v>100</v>
      </c>
      <c r="D3" s="111">
        <v>773</v>
      </c>
      <c r="E3" s="113" t="s">
        <v>113</v>
      </c>
      <c r="F3" s="98">
        <v>1</v>
      </c>
      <c r="G3" s="101">
        <v>645000</v>
      </c>
    </row>
    <row r="4" spans="1:7" ht="15.75" x14ac:dyDescent="0.25">
      <c r="A4" s="111" t="s">
        <v>70</v>
      </c>
      <c r="B4" s="112">
        <v>2</v>
      </c>
      <c r="C4" s="111" t="s">
        <v>100</v>
      </c>
      <c r="D4" s="111">
        <v>774</v>
      </c>
      <c r="E4" s="113" t="s">
        <v>113</v>
      </c>
      <c r="F4" s="99"/>
      <c r="G4" s="102"/>
    </row>
    <row r="5" spans="1:7" ht="15.75" x14ac:dyDescent="0.25">
      <c r="A5" s="111" t="s">
        <v>70</v>
      </c>
      <c r="B5" s="112">
        <v>2</v>
      </c>
      <c r="C5" s="111" t="s">
        <v>100</v>
      </c>
      <c r="D5" s="111">
        <v>637</v>
      </c>
      <c r="E5" s="113" t="s">
        <v>113</v>
      </c>
      <c r="F5" s="99"/>
      <c r="G5" s="102"/>
    </row>
    <row r="6" spans="1:7" ht="15.75" x14ac:dyDescent="0.25">
      <c r="A6" s="111" t="s">
        <v>70</v>
      </c>
      <c r="B6" s="112">
        <v>2</v>
      </c>
      <c r="C6" s="111" t="s">
        <v>100</v>
      </c>
      <c r="D6" s="111">
        <v>638</v>
      </c>
      <c r="E6" s="113" t="s">
        <v>113</v>
      </c>
      <c r="F6" s="99"/>
      <c r="G6" s="102"/>
    </row>
    <row r="7" spans="1:7" ht="15.75" x14ac:dyDescent="0.25">
      <c r="A7" s="111" t="s">
        <v>70</v>
      </c>
      <c r="B7" s="112">
        <v>2</v>
      </c>
      <c r="C7" s="111" t="s">
        <v>100</v>
      </c>
      <c r="D7" s="111">
        <v>639</v>
      </c>
      <c r="E7" s="113" t="s">
        <v>113</v>
      </c>
      <c r="F7" s="99"/>
      <c r="G7" s="102"/>
    </row>
    <row r="8" spans="1:7" ht="15.75" x14ac:dyDescent="0.25">
      <c r="A8" s="111" t="s">
        <v>70</v>
      </c>
      <c r="B8" s="112">
        <v>2</v>
      </c>
      <c r="C8" s="111" t="s">
        <v>100</v>
      </c>
      <c r="D8" s="111">
        <v>640</v>
      </c>
      <c r="E8" s="113" t="s">
        <v>113</v>
      </c>
      <c r="F8" s="99"/>
      <c r="G8" s="102"/>
    </row>
    <row r="9" spans="1:7" ht="15.75" x14ac:dyDescent="0.25">
      <c r="A9" s="111" t="s">
        <v>70</v>
      </c>
      <c r="B9" s="112">
        <v>2</v>
      </c>
      <c r="C9" s="111" t="s">
        <v>100</v>
      </c>
      <c r="D9" s="111">
        <v>641</v>
      </c>
      <c r="E9" s="113" t="s">
        <v>113</v>
      </c>
      <c r="F9" s="99"/>
      <c r="G9" s="102"/>
    </row>
    <row r="10" spans="1:7" ht="15.75" x14ac:dyDescent="0.25">
      <c r="A10" s="111" t="s">
        <v>70</v>
      </c>
      <c r="B10" s="112">
        <v>2</v>
      </c>
      <c r="C10" s="111" t="s">
        <v>101</v>
      </c>
      <c r="D10" s="111">
        <v>636</v>
      </c>
      <c r="E10" s="113" t="s">
        <v>113</v>
      </c>
      <c r="F10" s="99"/>
      <c r="G10" s="102"/>
    </row>
    <row r="11" spans="1:7" ht="15.75" x14ac:dyDescent="0.25">
      <c r="A11" s="111" t="s">
        <v>70</v>
      </c>
      <c r="B11" s="112">
        <v>2</v>
      </c>
      <c r="C11" s="111" t="s">
        <v>100</v>
      </c>
      <c r="D11" s="111">
        <v>642</v>
      </c>
      <c r="E11" s="113" t="s">
        <v>113</v>
      </c>
      <c r="F11" s="99"/>
      <c r="G11" s="102"/>
    </row>
    <row r="12" spans="1:7" ht="15.75" x14ac:dyDescent="0.25">
      <c r="A12" s="111" t="s">
        <v>70</v>
      </c>
      <c r="B12" s="112">
        <v>2</v>
      </c>
      <c r="C12" s="111" t="s">
        <v>100</v>
      </c>
      <c r="D12" s="111">
        <v>643</v>
      </c>
      <c r="E12" s="113" t="s">
        <v>113</v>
      </c>
      <c r="F12" s="99"/>
      <c r="G12" s="102"/>
    </row>
    <row r="13" spans="1:7" ht="15.75" x14ac:dyDescent="0.25">
      <c r="A13" s="111" t="s">
        <v>70</v>
      </c>
      <c r="B13" s="112">
        <v>2</v>
      </c>
      <c r="C13" s="111" t="s">
        <v>100</v>
      </c>
      <c r="D13" s="111">
        <v>644</v>
      </c>
      <c r="E13" s="113" t="s">
        <v>113</v>
      </c>
      <c r="F13" s="99"/>
      <c r="G13" s="102"/>
    </row>
    <row r="14" spans="1:7" ht="15.75" x14ac:dyDescent="0.25">
      <c r="A14" s="111" t="s">
        <v>70</v>
      </c>
      <c r="B14" s="112">
        <v>5</v>
      </c>
      <c r="C14" s="111" t="s">
        <v>156</v>
      </c>
      <c r="D14" s="111">
        <v>1413</v>
      </c>
      <c r="E14" s="113" t="s">
        <v>113</v>
      </c>
      <c r="F14" s="100"/>
      <c r="G14" s="103"/>
    </row>
    <row r="15" spans="1:7" ht="15.75" x14ac:dyDescent="0.25">
      <c r="A15" s="114" t="s">
        <v>70</v>
      </c>
      <c r="B15" s="115">
        <v>2</v>
      </c>
      <c r="C15" s="114" t="s">
        <v>115</v>
      </c>
      <c r="D15" s="114">
        <v>976</v>
      </c>
      <c r="E15" s="116" t="s">
        <v>114</v>
      </c>
      <c r="F15" s="42">
        <v>2</v>
      </c>
      <c r="G15" s="43">
        <v>400000</v>
      </c>
    </row>
    <row r="16" spans="1:7" ht="15.75" x14ac:dyDescent="0.25">
      <c r="A16" s="31" t="s">
        <v>70</v>
      </c>
      <c r="B16" s="32">
        <v>2</v>
      </c>
      <c r="C16" s="31" t="s">
        <v>71</v>
      </c>
      <c r="D16" s="33">
        <v>160</v>
      </c>
      <c r="E16" s="33" t="s">
        <v>113</v>
      </c>
      <c r="F16" s="93">
        <v>3</v>
      </c>
      <c r="G16" s="94">
        <v>450000</v>
      </c>
    </row>
    <row r="17" spans="1:7" ht="15.75" x14ac:dyDescent="0.25">
      <c r="A17" s="34" t="s">
        <v>70</v>
      </c>
      <c r="B17" s="32">
        <v>2</v>
      </c>
      <c r="C17" s="34" t="s">
        <v>71</v>
      </c>
      <c r="D17" s="33">
        <v>1011</v>
      </c>
      <c r="E17" s="33" t="s">
        <v>113</v>
      </c>
      <c r="F17" s="93"/>
      <c r="G17" s="94"/>
    </row>
    <row r="18" spans="1:7" ht="15.75" x14ac:dyDescent="0.25">
      <c r="A18" s="34" t="s">
        <v>70</v>
      </c>
      <c r="B18" s="32">
        <v>2</v>
      </c>
      <c r="C18" s="34" t="s">
        <v>71</v>
      </c>
      <c r="D18" s="33">
        <v>1012</v>
      </c>
      <c r="E18" s="33" t="s">
        <v>113</v>
      </c>
      <c r="F18" s="93"/>
      <c r="G18" s="94"/>
    </row>
    <row r="19" spans="1:7" ht="15.75" x14ac:dyDescent="0.25">
      <c r="A19" s="34" t="s">
        <v>70</v>
      </c>
      <c r="B19" s="32">
        <v>2</v>
      </c>
      <c r="C19" s="34" t="s">
        <v>71</v>
      </c>
      <c r="D19" s="33">
        <v>1013</v>
      </c>
      <c r="E19" s="33" t="s">
        <v>113</v>
      </c>
      <c r="F19" s="93"/>
      <c r="G19" s="94"/>
    </row>
    <row r="20" spans="1:7" ht="15.75" x14ac:dyDescent="0.25">
      <c r="A20" s="34" t="s">
        <v>70</v>
      </c>
      <c r="B20" s="32">
        <v>2</v>
      </c>
      <c r="C20" s="34" t="s">
        <v>71</v>
      </c>
      <c r="D20" s="33">
        <v>1014</v>
      </c>
      <c r="E20" s="33" t="s">
        <v>113</v>
      </c>
      <c r="F20" s="93"/>
      <c r="G20" s="94"/>
    </row>
    <row r="21" spans="1:7" ht="15.75" x14ac:dyDescent="0.25">
      <c r="A21" s="34" t="s">
        <v>70</v>
      </c>
      <c r="B21" s="32">
        <v>2</v>
      </c>
      <c r="C21" s="34" t="s">
        <v>71</v>
      </c>
      <c r="D21" s="33">
        <v>1015</v>
      </c>
      <c r="E21" s="33" t="s">
        <v>113</v>
      </c>
      <c r="F21" s="93"/>
      <c r="G21" s="94"/>
    </row>
    <row r="22" spans="1:7" ht="15.75" x14ac:dyDescent="0.25">
      <c r="A22" s="34" t="s">
        <v>70</v>
      </c>
      <c r="B22" s="32">
        <v>2</v>
      </c>
      <c r="C22" s="34" t="s">
        <v>71</v>
      </c>
      <c r="D22" s="33">
        <v>1021</v>
      </c>
      <c r="E22" s="33" t="s">
        <v>113</v>
      </c>
      <c r="F22" s="93"/>
      <c r="G22" s="94"/>
    </row>
    <row r="23" spans="1:7" ht="15.75" x14ac:dyDescent="0.25">
      <c r="A23" s="34" t="s">
        <v>70</v>
      </c>
      <c r="B23" s="32">
        <v>2</v>
      </c>
      <c r="C23" s="34" t="s">
        <v>71</v>
      </c>
      <c r="D23" s="33">
        <v>1023</v>
      </c>
      <c r="E23" s="33" t="s">
        <v>113</v>
      </c>
      <c r="F23" s="93"/>
      <c r="G23" s="94"/>
    </row>
    <row r="24" spans="1:7" ht="33.75" customHeight="1" x14ac:dyDescent="0.25">
      <c r="A24" s="95" t="s">
        <v>155</v>
      </c>
      <c r="B24" s="96"/>
      <c r="C24" s="96"/>
      <c r="D24" s="96"/>
      <c r="E24" s="96"/>
      <c r="F24" s="97"/>
      <c r="G24" s="62">
        <f>SUM(G3:G23)</f>
        <v>1495000</v>
      </c>
    </row>
  </sheetData>
  <mergeCells count="5">
    <mergeCell ref="F16:F23"/>
    <mergeCell ref="G16:G23"/>
    <mergeCell ref="A24:F24"/>
    <mergeCell ref="F3:F14"/>
    <mergeCell ref="G3:G14"/>
  </mergeCells>
  <pageMargins left="0.7" right="0.7" top="0.78740157499999996" bottom="0.78740157499999996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D26" sqref="D26"/>
    </sheetView>
  </sheetViews>
  <sheetFormatPr defaultRowHeight="15" x14ac:dyDescent="0.25"/>
  <cols>
    <col min="1" max="1" width="24.28515625" customWidth="1"/>
    <col min="2" max="2" width="13.5703125" customWidth="1"/>
    <col min="3" max="3" width="28.5703125" customWidth="1"/>
    <col min="4" max="4" width="21.42578125" customWidth="1"/>
    <col min="5" max="5" width="21.42578125" style="35" customWidth="1"/>
    <col min="6" max="6" width="21.42578125" customWidth="1"/>
  </cols>
  <sheetData>
    <row r="1" spans="1:6" ht="27" thickBot="1" x14ac:dyDescent="0.45">
      <c r="A1" s="36" t="s">
        <v>163</v>
      </c>
      <c r="B1" s="36"/>
      <c r="C1" s="36"/>
      <c r="D1" s="36"/>
    </row>
    <row r="2" spans="1:6" ht="15.75" thickBot="1" x14ac:dyDescent="0.3">
      <c r="A2" s="77" t="s">
        <v>119</v>
      </c>
      <c r="B2" s="78" t="s">
        <v>120</v>
      </c>
      <c r="C2" s="78" t="s">
        <v>117</v>
      </c>
      <c r="D2" s="78" t="s">
        <v>159</v>
      </c>
      <c r="E2" s="78" t="s">
        <v>160</v>
      </c>
      <c r="F2" s="79" t="s">
        <v>161</v>
      </c>
    </row>
    <row r="3" spans="1:6" ht="15.75" x14ac:dyDescent="0.25">
      <c r="A3" s="81" t="s">
        <v>100</v>
      </c>
      <c r="B3" s="82">
        <v>773</v>
      </c>
      <c r="C3" s="83" t="s">
        <v>113</v>
      </c>
      <c r="D3" s="84"/>
      <c r="E3" s="84"/>
      <c r="F3" s="56"/>
    </row>
    <row r="4" spans="1:6" ht="15.75" x14ac:dyDescent="0.25">
      <c r="A4" s="63" t="s">
        <v>100</v>
      </c>
      <c r="B4" s="39">
        <v>774</v>
      </c>
      <c r="C4" s="40" t="s">
        <v>113</v>
      </c>
      <c r="D4" s="10"/>
      <c r="E4" s="10"/>
      <c r="F4" s="46"/>
    </row>
    <row r="5" spans="1:6" ht="15.75" x14ac:dyDescent="0.25">
      <c r="A5" s="63" t="s">
        <v>100</v>
      </c>
      <c r="B5" s="39">
        <v>637</v>
      </c>
      <c r="C5" s="40" t="s">
        <v>113</v>
      </c>
      <c r="D5" s="10"/>
      <c r="E5" s="10"/>
      <c r="F5" s="46"/>
    </row>
    <row r="6" spans="1:6" ht="15.75" x14ac:dyDescent="0.25">
      <c r="A6" s="63" t="s">
        <v>100</v>
      </c>
      <c r="B6" s="39">
        <v>638</v>
      </c>
      <c r="C6" s="40" t="s">
        <v>113</v>
      </c>
      <c r="D6" s="10"/>
      <c r="E6" s="10"/>
      <c r="F6" s="46"/>
    </row>
    <row r="7" spans="1:6" ht="15.75" x14ac:dyDescent="0.25">
      <c r="A7" s="63" t="s">
        <v>100</v>
      </c>
      <c r="B7" s="39">
        <v>639</v>
      </c>
      <c r="C7" s="40" t="s">
        <v>113</v>
      </c>
      <c r="D7" s="10"/>
      <c r="E7" s="10"/>
      <c r="F7" s="46"/>
    </row>
    <row r="8" spans="1:6" ht="15.75" x14ac:dyDescent="0.25">
      <c r="A8" s="63" t="s">
        <v>100</v>
      </c>
      <c r="B8" s="39">
        <v>640</v>
      </c>
      <c r="C8" s="40" t="s">
        <v>113</v>
      </c>
      <c r="D8" s="10"/>
      <c r="E8" s="10"/>
      <c r="F8" s="46"/>
    </row>
    <row r="9" spans="1:6" ht="15.75" x14ac:dyDescent="0.25">
      <c r="A9" s="63" t="s">
        <v>100</v>
      </c>
      <c r="B9" s="39">
        <v>641</v>
      </c>
      <c r="C9" s="40" t="s">
        <v>113</v>
      </c>
      <c r="D9" s="10"/>
      <c r="E9" s="10"/>
      <c r="F9" s="46"/>
    </row>
    <row r="10" spans="1:6" ht="15.75" x14ac:dyDescent="0.25">
      <c r="A10" s="63" t="s">
        <v>101</v>
      </c>
      <c r="B10" s="39">
        <v>636</v>
      </c>
      <c r="C10" s="40" t="s">
        <v>113</v>
      </c>
      <c r="D10" s="10"/>
      <c r="E10" s="10"/>
      <c r="F10" s="46"/>
    </row>
    <row r="11" spans="1:6" ht="15.75" x14ac:dyDescent="0.25">
      <c r="A11" s="63" t="s">
        <v>100</v>
      </c>
      <c r="B11" s="39">
        <v>642</v>
      </c>
      <c r="C11" s="40" t="s">
        <v>113</v>
      </c>
      <c r="D11" s="10"/>
      <c r="E11" s="10"/>
      <c r="F11" s="46"/>
    </row>
    <row r="12" spans="1:6" ht="15.75" x14ac:dyDescent="0.25">
      <c r="A12" s="63" t="s">
        <v>100</v>
      </c>
      <c r="B12" s="39">
        <v>643</v>
      </c>
      <c r="C12" s="40" t="s">
        <v>113</v>
      </c>
      <c r="D12" s="10"/>
      <c r="E12" s="10"/>
      <c r="F12" s="46"/>
    </row>
    <row r="13" spans="1:6" ht="15.75" x14ac:dyDescent="0.25">
      <c r="A13" s="63" t="s">
        <v>100</v>
      </c>
      <c r="B13" s="39">
        <v>644</v>
      </c>
      <c r="C13" s="40" t="s">
        <v>113</v>
      </c>
      <c r="D13" s="10"/>
      <c r="E13" s="10"/>
      <c r="F13" s="46"/>
    </row>
    <row r="14" spans="1:6" ht="16.5" thickBot="1" x14ac:dyDescent="0.3">
      <c r="A14" s="64" t="s">
        <v>156</v>
      </c>
      <c r="B14" s="65">
        <v>1413</v>
      </c>
      <c r="C14" s="66" t="s">
        <v>113</v>
      </c>
      <c r="D14" s="65"/>
      <c r="E14" s="66"/>
      <c r="F14" s="49"/>
    </row>
    <row r="15" spans="1:6" ht="16.5" thickBot="1" x14ac:dyDescent="0.3">
      <c r="A15" s="73"/>
      <c r="B15" s="72"/>
      <c r="C15" s="74"/>
      <c r="D15" s="75"/>
      <c r="E15" s="76"/>
      <c r="F15" s="80"/>
    </row>
    <row r="16" spans="1:6" ht="15.75" thickBot="1" x14ac:dyDescent="0.3">
      <c r="A16" s="104" t="s">
        <v>162</v>
      </c>
      <c r="B16" s="105"/>
      <c r="C16" s="106"/>
      <c r="D16" s="70"/>
      <c r="E16" s="70"/>
      <c r="F16" s="71"/>
    </row>
  </sheetData>
  <mergeCells count="1">
    <mergeCell ref="A16:C16"/>
  </mergeCells>
  <pageMargins left="0.7" right="0.7" top="0.78740157499999996" bottom="0.78740157499999996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/>
  </sheetViews>
  <sheetFormatPr defaultRowHeight="15" x14ac:dyDescent="0.25"/>
  <cols>
    <col min="1" max="1" width="24.28515625" customWidth="1"/>
    <col min="2" max="2" width="13.5703125" customWidth="1"/>
    <col min="3" max="3" width="28.5703125" style="35" customWidth="1"/>
    <col min="4" max="6" width="21.42578125" customWidth="1"/>
  </cols>
  <sheetData>
    <row r="1" spans="1:6" ht="27" thickBot="1" x14ac:dyDescent="0.45">
      <c r="A1" s="36" t="s">
        <v>171</v>
      </c>
      <c r="B1" s="36"/>
    </row>
    <row r="2" spans="1:6" ht="15.75" thickBot="1" x14ac:dyDescent="0.3">
      <c r="A2" s="69" t="s">
        <v>119</v>
      </c>
      <c r="B2" s="70" t="s">
        <v>120</v>
      </c>
      <c r="C2" s="70" t="s">
        <v>117</v>
      </c>
      <c r="D2" s="70" t="s">
        <v>159</v>
      </c>
      <c r="E2" s="70" t="s">
        <v>160</v>
      </c>
      <c r="F2" s="71" t="s">
        <v>161</v>
      </c>
    </row>
    <row r="3" spans="1:6" ht="16.5" thickBot="1" x14ac:dyDescent="0.3">
      <c r="A3" s="85" t="s">
        <v>115</v>
      </c>
      <c r="B3" s="86">
        <v>976</v>
      </c>
      <c r="C3" s="86" t="s">
        <v>114</v>
      </c>
      <c r="D3" s="87"/>
      <c r="E3" s="87"/>
      <c r="F3" s="88"/>
    </row>
    <row r="4" spans="1:6" ht="15.75" thickBot="1" x14ac:dyDescent="0.3"/>
    <row r="5" spans="1:6" ht="15.75" thickBot="1" x14ac:dyDescent="0.3">
      <c r="A5" s="104" t="s">
        <v>170</v>
      </c>
      <c r="B5" s="105"/>
      <c r="C5" s="106"/>
      <c r="D5" s="70"/>
      <c r="E5" s="70"/>
      <c r="F5" s="71"/>
    </row>
  </sheetData>
  <mergeCells count="1">
    <mergeCell ref="A5:C5"/>
  </mergeCells>
  <pageMargins left="0.7" right="0.7" top="0.78740157499999996" bottom="0.78740157499999996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D25" sqref="D25"/>
    </sheetView>
  </sheetViews>
  <sheetFormatPr defaultRowHeight="15" x14ac:dyDescent="0.25"/>
  <cols>
    <col min="1" max="1" width="24.28515625" customWidth="1"/>
    <col min="2" max="2" width="13.5703125" customWidth="1"/>
    <col min="3" max="3" width="28.5703125" customWidth="1"/>
    <col min="4" max="4" width="21.42578125" customWidth="1"/>
    <col min="5" max="5" width="21.42578125" style="35" customWidth="1"/>
    <col min="6" max="6" width="21.42578125" customWidth="1"/>
  </cols>
  <sheetData>
    <row r="1" spans="1:6" ht="27" thickBot="1" x14ac:dyDescent="0.45">
      <c r="A1" s="36" t="s">
        <v>164</v>
      </c>
      <c r="B1" s="36"/>
      <c r="C1" s="36"/>
      <c r="D1" s="36"/>
    </row>
    <row r="2" spans="1:6" ht="15.75" thickBot="1" x14ac:dyDescent="0.3">
      <c r="A2" s="69" t="s">
        <v>119</v>
      </c>
      <c r="B2" s="70" t="s">
        <v>120</v>
      </c>
      <c r="C2" s="70" t="s">
        <v>117</v>
      </c>
      <c r="D2" s="70" t="s">
        <v>159</v>
      </c>
      <c r="E2" s="70" t="s">
        <v>160</v>
      </c>
      <c r="F2" s="71" t="s">
        <v>161</v>
      </c>
    </row>
    <row r="3" spans="1:6" ht="15.75" x14ac:dyDescent="0.25">
      <c r="A3" s="89" t="s">
        <v>71</v>
      </c>
      <c r="B3" s="40">
        <v>160</v>
      </c>
      <c r="C3" s="40" t="s">
        <v>113</v>
      </c>
      <c r="D3" s="67"/>
      <c r="E3" s="67"/>
      <c r="F3" s="68"/>
    </row>
    <row r="4" spans="1:6" ht="15.75" x14ac:dyDescent="0.25">
      <c r="A4" s="63" t="s">
        <v>71</v>
      </c>
      <c r="B4" s="40">
        <v>1011</v>
      </c>
      <c r="C4" s="40" t="s">
        <v>113</v>
      </c>
      <c r="D4" s="10"/>
      <c r="E4" s="10"/>
      <c r="F4" s="46"/>
    </row>
    <row r="5" spans="1:6" ht="15.75" x14ac:dyDescent="0.25">
      <c r="A5" s="63" t="s">
        <v>71</v>
      </c>
      <c r="B5" s="40">
        <v>1012</v>
      </c>
      <c r="C5" s="40" t="s">
        <v>113</v>
      </c>
      <c r="D5" s="10"/>
      <c r="E5" s="10"/>
      <c r="F5" s="46"/>
    </row>
    <row r="6" spans="1:6" ht="15.75" x14ac:dyDescent="0.25">
      <c r="A6" s="63" t="s">
        <v>71</v>
      </c>
      <c r="B6" s="40">
        <v>1013</v>
      </c>
      <c r="C6" s="40" t="s">
        <v>113</v>
      </c>
      <c r="D6" s="10"/>
      <c r="E6" s="10"/>
      <c r="F6" s="46"/>
    </row>
    <row r="7" spans="1:6" ht="15.75" x14ac:dyDescent="0.25">
      <c r="A7" s="63" t="s">
        <v>71</v>
      </c>
      <c r="B7" s="40">
        <v>1014</v>
      </c>
      <c r="C7" s="40" t="s">
        <v>113</v>
      </c>
      <c r="D7" s="10"/>
      <c r="E7" s="10"/>
      <c r="F7" s="46"/>
    </row>
    <row r="8" spans="1:6" ht="15.75" x14ac:dyDescent="0.25">
      <c r="A8" s="63" t="s">
        <v>71</v>
      </c>
      <c r="B8" s="40">
        <v>1015</v>
      </c>
      <c r="C8" s="40" t="s">
        <v>113</v>
      </c>
      <c r="D8" s="10"/>
      <c r="E8" s="10"/>
      <c r="F8" s="46"/>
    </row>
    <row r="9" spans="1:6" ht="15.75" x14ac:dyDescent="0.25">
      <c r="A9" s="63" t="s">
        <v>71</v>
      </c>
      <c r="B9" s="40">
        <v>1021</v>
      </c>
      <c r="C9" s="40" t="s">
        <v>113</v>
      </c>
      <c r="D9" s="10"/>
      <c r="E9" s="10"/>
      <c r="F9" s="46"/>
    </row>
    <row r="10" spans="1:6" ht="16.5" thickBot="1" x14ac:dyDescent="0.3">
      <c r="A10" s="64" t="s">
        <v>71</v>
      </c>
      <c r="B10" s="66">
        <v>1023</v>
      </c>
      <c r="C10" s="66" t="s">
        <v>113</v>
      </c>
      <c r="D10" s="48"/>
      <c r="E10" s="48"/>
      <c r="F10" s="49"/>
    </row>
    <row r="11" spans="1:6" ht="15.75" thickBot="1" x14ac:dyDescent="0.3"/>
    <row r="12" spans="1:6" ht="15.75" thickBot="1" x14ac:dyDescent="0.3">
      <c r="A12" s="104" t="s">
        <v>165</v>
      </c>
      <c r="B12" s="105"/>
      <c r="C12" s="106"/>
      <c r="D12" s="70"/>
      <c r="E12" s="70"/>
      <c r="F12" s="71"/>
    </row>
  </sheetData>
  <mergeCells count="1">
    <mergeCell ref="A12:C12"/>
  </mergeCells>
  <pageMargins left="0.7" right="0.7" top="0.78740157499999996" bottom="0.78740157499999996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G15" sqref="G15"/>
    </sheetView>
  </sheetViews>
  <sheetFormatPr defaultRowHeight="15" x14ac:dyDescent="0.25"/>
  <cols>
    <col min="1" max="1" width="41" customWidth="1"/>
    <col min="2" max="2" width="35.28515625" customWidth="1"/>
    <col min="3" max="4" width="22.5703125" customWidth="1"/>
  </cols>
  <sheetData>
    <row r="1" spans="1:4" ht="25.5" customHeight="1" x14ac:dyDescent="0.4">
      <c r="A1" s="108" t="s">
        <v>79</v>
      </c>
      <c r="B1" s="108"/>
      <c r="C1" s="108"/>
    </row>
    <row r="2" spans="1:4" ht="13.5" customHeight="1" x14ac:dyDescent="0.3">
      <c r="A2" s="16"/>
      <c r="B2" s="16"/>
      <c r="C2" s="15"/>
      <c r="D2" s="14"/>
    </row>
    <row r="3" spans="1:4" ht="48" customHeight="1" x14ac:dyDescent="0.25">
      <c r="A3" s="37" t="s">
        <v>80</v>
      </c>
      <c r="B3" s="38" t="s">
        <v>81</v>
      </c>
      <c r="C3" s="37" t="s">
        <v>82</v>
      </c>
      <c r="D3" s="37" t="s">
        <v>83</v>
      </c>
    </row>
    <row r="4" spans="1:4" ht="19.5" customHeight="1" x14ac:dyDescent="0.25">
      <c r="A4" s="1" t="s">
        <v>3</v>
      </c>
      <c r="B4" s="109" t="s">
        <v>84</v>
      </c>
      <c r="C4" s="2" t="s">
        <v>111</v>
      </c>
      <c r="D4" s="2"/>
    </row>
    <row r="5" spans="1:4" ht="20.25" customHeight="1" x14ac:dyDescent="0.25">
      <c r="A5" s="1" t="s">
        <v>4</v>
      </c>
      <c r="B5" s="109"/>
      <c r="C5" s="2" t="s">
        <v>111</v>
      </c>
      <c r="D5" s="2"/>
    </row>
    <row r="6" spans="1:4" ht="20.25" customHeight="1" x14ac:dyDescent="0.25">
      <c r="A6" s="1" t="s">
        <v>37</v>
      </c>
      <c r="B6" s="109"/>
      <c r="C6" s="2" t="s">
        <v>111</v>
      </c>
      <c r="D6" s="2"/>
    </row>
    <row r="7" spans="1:4" ht="18.75" customHeight="1" x14ac:dyDescent="0.25">
      <c r="A7" s="1" t="s">
        <v>6</v>
      </c>
      <c r="B7" s="109"/>
      <c r="C7" s="2" t="s">
        <v>111</v>
      </c>
      <c r="D7" s="2"/>
    </row>
    <row r="8" spans="1:4" ht="18" customHeight="1" x14ac:dyDescent="0.25">
      <c r="A8" s="1" t="s">
        <v>7</v>
      </c>
      <c r="B8" s="109"/>
      <c r="C8" s="2" t="s">
        <v>111</v>
      </c>
      <c r="D8" s="2"/>
    </row>
    <row r="9" spans="1:4" ht="18.75" customHeight="1" x14ac:dyDescent="0.25">
      <c r="A9" s="1" t="s">
        <v>35</v>
      </c>
      <c r="B9" s="109"/>
      <c r="C9" s="2" t="s">
        <v>111</v>
      </c>
      <c r="D9" s="2"/>
    </row>
    <row r="10" spans="1:4" ht="17.25" customHeight="1" x14ac:dyDescent="0.25">
      <c r="A10" s="1" t="s">
        <v>9</v>
      </c>
      <c r="B10" s="109"/>
      <c r="C10" s="2" t="s">
        <v>111</v>
      </c>
      <c r="D10" s="2"/>
    </row>
    <row r="11" spans="1:4" ht="18.75" customHeight="1" x14ac:dyDescent="0.25">
      <c r="A11" s="1" t="s">
        <v>24</v>
      </c>
      <c r="B11" s="109"/>
      <c r="C11" s="2" t="s">
        <v>111</v>
      </c>
      <c r="D11" s="2"/>
    </row>
    <row r="12" spans="1:4" ht="15.75" x14ac:dyDescent="0.25">
      <c r="A12" s="1" t="s">
        <v>69</v>
      </c>
      <c r="B12" s="109"/>
      <c r="C12" s="2" t="s">
        <v>111</v>
      </c>
      <c r="D12" s="2"/>
    </row>
    <row r="13" spans="1:4" ht="15.75" x14ac:dyDescent="0.25">
      <c r="A13" s="8" t="s">
        <v>38</v>
      </c>
      <c r="B13" s="109"/>
      <c r="C13" s="2" t="s">
        <v>111</v>
      </c>
      <c r="D13" s="13"/>
    </row>
    <row r="14" spans="1:4" ht="78.75" customHeight="1" x14ac:dyDescent="0.25">
      <c r="A14" s="8" t="s">
        <v>67</v>
      </c>
      <c r="B14" s="25" t="s">
        <v>86</v>
      </c>
      <c r="C14" s="2" t="s">
        <v>111</v>
      </c>
      <c r="D14" s="9"/>
    </row>
    <row r="15" spans="1:4" ht="67.5" customHeight="1" x14ac:dyDescent="0.25">
      <c r="A15" s="1" t="s">
        <v>10</v>
      </c>
      <c r="B15" s="109" t="s">
        <v>87</v>
      </c>
      <c r="C15" s="2" t="s">
        <v>112</v>
      </c>
      <c r="D15" s="2"/>
    </row>
    <row r="16" spans="1:4" ht="15.75" x14ac:dyDescent="0.25">
      <c r="A16" s="1" t="s">
        <v>12</v>
      </c>
      <c r="B16" s="109"/>
      <c r="C16" s="2" t="s">
        <v>112</v>
      </c>
      <c r="D16" s="2"/>
    </row>
    <row r="17" spans="1:4" ht="113.25" customHeight="1" x14ac:dyDescent="0.25">
      <c r="A17" s="22" t="s">
        <v>99</v>
      </c>
      <c r="B17" s="25" t="s">
        <v>89</v>
      </c>
      <c r="C17" s="2" t="s">
        <v>112</v>
      </c>
      <c r="D17" s="23"/>
    </row>
    <row r="18" spans="1:4" ht="15.75" x14ac:dyDescent="0.25">
      <c r="A18" s="8" t="s">
        <v>90</v>
      </c>
      <c r="B18" s="109" t="s">
        <v>91</v>
      </c>
      <c r="C18" s="2" t="s">
        <v>112</v>
      </c>
      <c r="D18" s="2"/>
    </row>
    <row r="19" spans="1:4" ht="75" customHeight="1" x14ac:dyDescent="0.25">
      <c r="A19" s="8" t="s">
        <v>68</v>
      </c>
      <c r="B19" s="109"/>
      <c r="C19" s="2" t="s">
        <v>112</v>
      </c>
      <c r="D19" s="9"/>
    </row>
    <row r="20" spans="1:4" ht="15.75" x14ac:dyDescent="0.25">
      <c r="A20" s="1" t="s">
        <v>36</v>
      </c>
      <c r="B20" s="109" t="s">
        <v>92</v>
      </c>
      <c r="C20" s="2" t="s">
        <v>93</v>
      </c>
      <c r="D20" s="2" t="s">
        <v>94</v>
      </c>
    </row>
    <row r="21" spans="1:4" ht="63.75" customHeight="1" x14ac:dyDescent="0.25">
      <c r="A21" s="22" t="s">
        <v>95</v>
      </c>
      <c r="B21" s="109"/>
      <c r="C21" s="2" t="s">
        <v>96</v>
      </c>
      <c r="D21" s="2" t="s">
        <v>94</v>
      </c>
    </row>
    <row r="22" spans="1:4" x14ac:dyDescent="0.25">
      <c r="A22" s="110" t="s">
        <v>97</v>
      </c>
      <c r="B22" s="110"/>
      <c r="C22" s="110"/>
      <c r="D22" s="110"/>
    </row>
    <row r="23" spans="1:4" x14ac:dyDescent="0.25">
      <c r="A23" s="110"/>
      <c r="B23" s="110"/>
      <c r="C23" s="110"/>
      <c r="D23" s="110"/>
    </row>
    <row r="24" spans="1:4" ht="8.25" customHeight="1" x14ac:dyDescent="0.25">
      <c r="A24" s="107" t="s">
        <v>98</v>
      </c>
      <c r="B24" s="107"/>
      <c r="C24" s="107"/>
      <c r="D24" s="107"/>
    </row>
    <row r="25" spans="1:4" ht="1.5" customHeight="1" x14ac:dyDescent="0.25">
      <c r="A25" s="107"/>
      <c r="B25" s="107"/>
      <c r="C25" s="107"/>
      <c r="D25" s="107"/>
    </row>
    <row r="26" spans="1:4" x14ac:dyDescent="0.25">
      <c r="A26" s="107"/>
      <c r="B26" s="107"/>
      <c r="C26" s="107"/>
      <c r="D26" s="107"/>
    </row>
    <row r="27" spans="1:4" x14ac:dyDescent="0.25">
      <c r="A27" s="107"/>
      <c r="B27" s="107"/>
      <c r="C27" s="107"/>
      <c r="D27" s="107"/>
    </row>
    <row r="30" spans="1:4" ht="15.75" x14ac:dyDescent="0.25">
      <c r="C30" s="4"/>
    </row>
    <row r="31" spans="1:4" ht="15.75" x14ac:dyDescent="0.25">
      <c r="C31" s="4"/>
    </row>
    <row r="32" spans="1:4" ht="15.75" x14ac:dyDescent="0.25">
      <c r="C32" s="4"/>
    </row>
    <row r="33" spans="3:3" ht="15.75" x14ac:dyDescent="0.25">
      <c r="C33" s="4"/>
    </row>
    <row r="34" spans="3:3" ht="15.75" x14ac:dyDescent="0.25">
      <c r="C34" s="4"/>
    </row>
    <row r="35" spans="3:3" ht="15.75" x14ac:dyDescent="0.25">
      <c r="C35" s="4"/>
    </row>
    <row r="36" spans="3:3" ht="15.75" x14ac:dyDescent="0.25">
      <c r="C36" s="4"/>
    </row>
    <row r="37" spans="3:3" ht="15.75" x14ac:dyDescent="0.25">
      <c r="C37" s="4"/>
    </row>
    <row r="38" spans="3:3" ht="15.75" x14ac:dyDescent="0.25">
      <c r="C38" s="4"/>
    </row>
    <row r="39" spans="3:3" ht="15.75" x14ac:dyDescent="0.25">
      <c r="C39" s="4"/>
    </row>
    <row r="40" spans="3:3" ht="15.75" x14ac:dyDescent="0.25">
      <c r="C40" s="4"/>
    </row>
    <row r="41" spans="3:3" ht="15.75" x14ac:dyDescent="0.25">
      <c r="C41" s="4"/>
    </row>
    <row r="42" spans="3:3" ht="15.75" x14ac:dyDescent="0.25">
      <c r="C42" s="17"/>
    </row>
    <row r="43" spans="3:3" x14ac:dyDescent="0.25">
      <c r="C43" s="12"/>
    </row>
  </sheetData>
  <mergeCells count="7">
    <mergeCell ref="A24:D27"/>
    <mergeCell ref="A1:C1"/>
    <mergeCell ref="B4:B13"/>
    <mergeCell ref="B15:B16"/>
    <mergeCell ref="B18:B19"/>
    <mergeCell ref="B20:B21"/>
    <mergeCell ref="A22:D23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7"/>
  <sheetViews>
    <sheetView workbookViewId="0">
      <selection activeCell="G11" sqref="G11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63</v>
      </c>
      <c r="B1" s="3" t="s">
        <v>64</v>
      </c>
    </row>
    <row r="4" spans="1:4" ht="15.75" thickBot="1" x14ac:dyDescent="0.3"/>
    <row r="5" spans="1:4" ht="31.5" x14ac:dyDescent="0.25">
      <c r="A5" s="28" t="s">
        <v>0</v>
      </c>
      <c r="B5" s="28" t="s">
        <v>1</v>
      </c>
      <c r="C5" s="28" t="s">
        <v>2</v>
      </c>
      <c r="D5" s="53" t="s">
        <v>145</v>
      </c>
    </row>
    <row r="6" spans="1:4" ht="15.75" x14ac:dyDescent="0.25">
      <c r="A6" s="19" t="s">
        <v>10</v>
      </c>
      <c r="B6" s="29">
        <v>393.53</v>
      </c>
      <c r="C6" s="1"/>
      <c r="D6" s="27">
        <f>PRODUCT(B6,C6)</f>
        <v>393.53</v>
      </c>
    </row>
    <row r="7" spans="1:4" ht="15.75" x14ac:dyDescent="0.25">
      <c r="A7" s="19" t="s">
        <v>102</v>
      </c>
      <c r="B7" s="19"/>
      <c r="C7" s="1">
        <v>15</v>
      </c>
      <c r="D7" s="27">
        <f t="shared" ref="D7:D27" si="0">PRODUCT(B7,C7)</f>
        <v>15</v>
      </c>
    </row>
    <row r="8" spans="1:4" ht="15.75" x14ac:dyDescent="0.25">
      <c r="A8" s="30" t="s">
        <v>77</v>
      </c>
      <c r="B8" s="18">
        <v>101.18</v>
      </c>
      <c r="C8" s="1"/>
      <c r="D8" s="27">
        <f t="shared" si="0"/>
        <v>101.18</v>
      </c>
    </row>
    <row r="9" spans="1:4" ht="15.75" x14ac:dyDescent="0.25">
      <c r="A9" s="19" t="s">
        <v>62</v>
      </c>
      <c r="B9" s="19">
        <v>71.400000000000006</v>
      </c>
      <c r="C9" s="1"/>
      <c r="D9" s="27">
        <f>PRODUCT(B9,C9,2)</f>
        <v>142.80000000000001</v>
      </c>
    </row>
    <row r="10" spans="1:4" ht="15.75" x14ac:dyDescent="0.25">
      <c r="A10" s="19" t="s">
        <v>74</v>
      </c>
      <c r="B10" s="19">
        <v>6.12</v>
      </c>
      <c r="C10" s="1"/>
      <c r="D10" s="27">
        <f t="shared" si="0"/>
        <v>6.12</v>
      </c>
    </row>
    <row r="11" spans="1:4" ht="15.75" x14ac:dyDescent="0.25">
      <c r="A11" s="18" t="s">
        <v>103</v>
      </c>
      <c r="B11" s="18">
        <v>6.12</v>
      </c>
      <c r="C11" s="1"/>
      <c r="D11" s="27">
        <f t="shared" si="0"/>
        <v>6.12</v>
      </c>
    </row>
    <row r="12" spans="1:4" ht="15.75" x14ac:dyDescent="0.25">
      <c r="A12" s="19" t="s">
        <v>76</v>
      </c>
      <c r="B12" s="19">
        <v>28.72</v>
      </c>
      <c r="C12" s="1"/>
      <c r="D12" s="27">
        <f t="shared" si="0"/>
        <v>28.72</v>
      </c>
    </row>
    <row r="13" spans="1:4" ht="15.75" x14ac:dyDescent="0.25">
      <c r="A13" s="30" t="s">
        <v>66</v>
      </c>
      <c r="B13" s="20"/>
      <c r="C13" s="1">
        <v>2</v>
      </c>
      <c r="D13" s="27">
        <f t="shared" si="0"/>
        <v>2</v>
      </c>
    </row>
    <row r="14" spans="1:4" ht="15.75" x14ac:dyDescent="0.25">
      <c r="A14" s="20" t="s">
        <v>104</v>
      </c>
      <c r="B14" s="19">
        <v>176.53</v>
      </c>
      <c r="C14" s="1"/>
      <c r="D14" s="27">
        <f t="shared" si="0"/>
        <v>176.53</v>
      </c>
    </row>
    <row r="15" spans="1:4" ht="15.75" x14ac:dyDescent="0.25">
      <c r="A15" s="20" t="s">
        <v>105</v>
      </c>
      <c r="B15" s="19">
        <v>318.27</v>
      </c>
      <c r="C15" s="1"/>
      <c r="D15" s="27">
        <f t="shared" si="0"/>
        <v>318.27</v>
      </c>
    </row>
    <row r="16" spans="1:4" ht="15.75" x14ac:dyDescent="0.25">
      <c r="A16" s="8" t="s">
        <v>106</v>
      </c>
      <c r="B16" s="24">
        <v>1</v>
      </c>
      <c r="C16" s="1"/>
      <c r="D16" s="27">
        <f t="shared" si="0"/>
        <v>1</v>
      </c>
    </row>
    <row r="17" spans="1:4" ht="15.75" x14ac:dyDescent="0.25">
      <c r="A17" s="8" t="s">
        <v>107</v>
      </c>
      <c r="B17" s="21"/>
      <c r="C17" s="1">
        <v>34</v>
      </c>
      <c r="D17" s="27">
        <f t="shared" si="0"/>
        <v>34</v>
      </c>
    </row>
    <row r="18" spans="1:4" ht="15.75" x14ac:dyDescent="0.25">
      <c r="A18" s="1" t="s">
        <v>108</v>
      </c>
      <c r="B18" s="1"/>
      <c r="C18" s="1">
        <v>70</v>
      </c>
      <c r="D18" s="27">
        <f t="shared" si="0"/>
        <v>70</v>
      </c>
    </row>
    <row r="19" spans="1:4" ht="15.75" x14ac:dyDescent="0.25">
      <c r="A19" s="1" t="s">
        <v>13</v>
      </c>
      <c r="B19" s="1"/>
      <c r="C19" s="1">
        <v>112</v>
      </c>
      <c r="D19" s="27">
        <f t="shared" si="0"/>
        <v>112</v>
      </c>
    </row>
    <row r="20" spans="1:4" ht="15.75" x14ac:dyDescent="0.25">
      <c r="A20" s="1" t="s">
        <v>73</v>
      </c>
      <c r="B20" s="1"/>
      <c r="C20" s="1">
        <v>13</v>
      </c>
      <c r="D20" s="27">
        <f t="shared" si="0"/>
        <v>13</v>
      </c>
    </row>
    <row r="21" spans="1:4" ht="15.75" x14ac:dyDescent="0.25">
      <c r="A21" s="8" t="s">
        <v>78</v>
      </c>
      <c r="B21" s="1">
        <v>8.1199999999999992</v>
      </c>
      <c r="C21" s="1"/>
      <c r="D21" s="27">
        <f t="shared" si="0"/>
        <v>8.1199999999999992</v>
      </c>
    </row>
    <row r="22" spans="1:4" ht="15.75" x14ac:dyDescent="0.25">
      <c r="A22" s="8" t="s">
        <v>36</v>
      </c>
      <c r="B22" s="1">
        <v>97.97</v>
      </c>
      <c r="C22" s="1"/>
      <c r="D22" s="27">
        <f>PRODUCT(B22,C22,2)</f>
        <v>195.94</v>
      </c>
    </row>
    <row r="23" spans="1:4" ht="15.75" x14ac:dyDescent="0.25">
      <c r="A23" s="8" t="s">
        <v>65</v>
      </c>
      <c r="B23" s="1"/>
      <c r="C23" s="1">
        <v>205</v>
      </c>
      <c r="D23" s="27">
        <f t="shared" si="0"/>
        <v>205</v>
      </c>
    </row>
    <row r="24" spans="1:4" ht="15.75" x14ac:dyDescent="0.25">
      <c r="A24" s="8" t="s">
        <v>109</v>
      </c>
      <c r="B24" s="1">
        <v>40.08</v>
      </c>
      <c r="C24" s="1"/>
      <c r="D24" s="27">
        <f>PRODUCT(B24,C24,2)</f>
        <v>80.16</v>
      </c>
    </row>
    <row r="25" spans="1:4" ht="15.75" x14ac:dyDescent="0.25">
      <c r="A25" s="8" t="s">
        <v>75</v>
      </c>
      <c r="B25" s="1">
        <v>48</v>
      </c>
      <c r="C25" s="1"/>
      <c r="D25" s="27">
        <f>PRODUCT(B25,C25,2)</f>
        <v>96</v>
      </c>
    </row>
    <row r="26" spans="1:4" ht="15.75" x14ac:dyDescent="0.25">
      <c r="A26" s="8" t="s">
        <v>20</v>
      </c>
      <c r="B26" s="1">
        <v>22.92</v>
      </c>
      <c r="C26" s="1"/>
      <c r="D26" s="27">
        <f t="shared" si="0"/>
        <v>22.92</v>
      </c>
    </row>
    <row r="27" spans="1:4" ht="15.75" x14ac:dyDescent="0.25">
      <c r="A27" s="8" t="s">
        <v>110</v>
      </c>
      <c r="B27" s="1">
        <v>132.101</v>
      </c>
      <c r="C27" s="1"/>
      <c r="D27" s="27">
        <f t="shared" si="0"/>
        <v>132.101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G15" sqref="G15"/>
    </sheetView>
  </sheetViews>
  <sheetFormatPr defaultRowHeight="15" x14ac:dyDescent="0.25"/>
  <cols>
    <col min="1" max="1" width="41" customWidth="1"/>
    <col min="2" max="2" width="35.28515625" customWidth="1"/>
    <col min="3" max="4" width="22.5703125" customWidth="1"/>
  </cols>
  <sheetData>
    <row r="1" spans="1:4" ht="25.5" customHeight="1" x14ac:dyDescent="0.4">
      <c r="A1" s="108" t="s">
        <v>79</v>
      </c>
      <c r="B1" s="108"/>
      <c r="C1" s="108"/>
    </row>
    <row r="2" spans="1:4" ht="13.5" customHeight="1" x14ac:dyDescent="0.3">
      <c r="A2" s="16"/>
      <c r="B2" s="16"/>
      <c r="C2" s="15"/>
      <c r="D2" s="14"/>
    </row>
    <row r="3" spans="1:4" ht="48" customHeight="1" x14ac:dyDescent="0.25">
      <c r="A3" s="37" t="s">
        <v>80</v>
      </c>
      <c r="B3" s="38" t="s">
        <v>81</v>
      </c>
      <c r="C3" s="37" t="s">
        <v>82</v>
      </c>
      <c r="D3" s="37" t="s">
        <v>83</v>
      </c>
    </row>
    <row r="4" spans="1:4" ht="19.5" customHeight="1" x14ac:dyDescent="0.25">
      <c r="A4" s="1" t="s">
        <v>3</v>
      </c>
      <c r="B4" s="109" t="s">
        <v>116</v>
      </c>
      <c r="C4" s="2" t="s">
        <v>85</v>
      </c>
      <c r="D4" s="2"/>
    </row>
    <row r="5" spans="1:4" ht="20.25" customHeight="1" x14ac:dyDescent="0.25">
      <c r="A5" s="1" t="s">
        <v>4</v>
      </c>
      <c r="B5" s="109"/>
      <c r="C5" s="2" t="s">
        <v>85</v>
      </c>
      <c r="D5" s="2"/>
    </row>
    <row r="6" spans="1:4" ht="20.25" customHeight="1" x14ac:dyDescent="0.25">
      <c r="A6" s="1" t="s">
        <v>37</v>
      </c>
      <c r="B6" s="109"/>
      <c r="C6" s="2" t="s">
        <v>85</v>
      </c>
      <c r="D6" s="2"/>
    </row>
    <row r="7" spans="1:4" ht="18.75" customHeight="1" x14ac:dyDescent="0.25">
      <c r="A7" s="1" t="s">
        <v>6</v>
      </c>
      <c r="B7" s="109"/>
      <c r="C7" s="2" t="s">
        <v>85</v>
      </c>
      <c r="D7" s="2"/>
    </row>
    <row r="8" spans="1:4" ht="18" customHeight="1" x14ac:dyDescent="0.25">
      <c r="A8" s="1" t="s">
        <v>7</v>
      </c>
      <c r="B8" s="109"/>
      <c r="C8" s="2" t="s">
        <v>85</v>
      </c>
      <c r="D8" s="2"/>
    </row>
    <row r="9" spans="1:4" ht="18.75" customHeight="1" x14ac:dyDescent="0.25">
      <c r="A9" s="1" t="s">
        <v>35</v>
      </c>
      <c r="B9" s="109"/>
      <c r="C9" s="2" t="s">
        <v>85</v>
      </c>
      <c r="D9" s="2"/>
    </row>
    <row r="10" spans="1:4" ht="17.25" customHeight="1" x14ac:dyDescent="0.25">
      <c r="A10" s="1" t="s">
        <v>9</v>
      </c>
      <c r="B10" s="109"/>
      <c r="C10" s="2" t="s">
        <v>85</v>
      </c>
      <c r="D10" s="2"/>
    </row>
    <row r="11" spans="1:4" ht="18.75" customHeight="1" x14ac:dyDescent="0.25">
      <c r="A11" s="1" t="s">
        <v>24</v>
      </c>
      <c r="B11" s="109"/>
      <c r="C11" s="2" t="s">
        <v>85</v>
      </c>
      <c r="D11" s="2"/>
    </row>
    <row r="12" spans="1:4" ht="15.75" x14ac:dyDescent="0.25">
      <c r="A12" s="1" t="s">
        <v>69</v>
      </c>
      <c r="B12" s="109"/>
      <c r="C12" s="2" t="s">
        <v>85</v>
      </c>
      <c r="D12" s="2"/>
    </row>
    <row r="13" spans="1:4" ht="15.75" x14ac:dyDescent="0.25">
      <c r="A13" s="8" t="s">
        <v>38</v>
      </c>
      <c r="B13" s="109"/>
      <c r="C13" s="2" t="s">
        <v>85</v>
      </c>
      <c r="D13" s="13"/>
    </row>
    <row r="14" spans="1:4" ht="78.75" customHeight="1" x14ac:dyDescent="0.25">
      <c r="A14" s="8" t="s">
        <v>67</v>
      </c>
      <c r="B14" s="25" t="s">
        <v>86</v>
      </c>
      <c r="C14" s="2" t="s">
        <v>85</v>
      </c>
      <c r="D14" s="9"/>
    </row>
    <row r="15" spans="1:4" ht="67.5" customHeight="1" x14ac:dyDescent="0.25">
      <c r="A15" s="1" t="s">
        <v>10</v>
      </c>
      <c r="B15" s="109" t="s">
        <v>87</v>
      </c>
      <c r="C15" s="2" t="s">
        <v>88</v>
      </c>
      <c r="D15" s="2"/>
    </row>
    <row r="16" spans="1:4" ht="15.75" x14ac:dyDescent="0.25">
      <c r="A16" s="1" t="s">
        <v>12</v>
      </c>
      <c r="B16" s="109"/>
      <c r="C16" s="2" t="s">
        <v>88</v>
      </c>
      <c r="D16" s="2"/>
    </row>
    <row r="17" spans="1:4" ht="113.25" customHeight="1" x14ac:dyDescent="0.25">
      <c r="A17" s="22" t="s">
        <v>99</v>
      </c>
      <c r="B17" s="25" t="s">
        <v>89</v>
      </c>
      <c r="C17" s="2" t="s">
        <v>88</v>
      </c>
      <c r="D17" s="23"/>
    </row>
    <row r="18" spans="1:4" ht="15.75" x14ac:dyDescent="0.25">
      <c r="A18" s="8" t="s">
        <v>90</v>
      </c>
      <c r="B18" s="109" t="s">
        <v>91</v>
      </c>
      <c r="C18" s="2" t="s">
        <v>88</v>
      </c>
      <c r="D18" s="2"/>
    </row>
    <row r="19" spans="1:4" ht="75" customHeight="1" x14ac:dyDescent="0.25">
      <c r="A19" s="8" t="s">
        <v>68</v>
      </c>
      <c r="B19" s="109"/>
      <c r="C19" s="2" t="s">
        <v>88</v>
      </c>
      <c r="D19" s="9"/>
    </row>
    <row r="20" spans="1:4" ht="15.75" x14ac:dyDescent="0.25">
      <c r="A20" s="1" t="s">
        <v>36</v>
      </c>
      <c r="B20" s="109" t="s">
        <v>92</v>
      </c>
      <c r="C20" s="2" t="s">
        <v>93</v>
      </c>
      <c r="D20" s="2" t="s">
        <v>94</v>
      </c>
    </row>
    <row r="21" spans="1:4" ht="63.75" customHeight="1" x14ac:dyDescent="0.25">
      <c r="A21" s="22" t="s">
        <v>95</v>
      </c>
      <c r="B21" s="109"/>
      <c r="C21" s="2" t="s">
        <v>96</v>
      </c>
      <c r="D21" s="2" t="s">
        <v>94</v>
      </c>
    </row>
    <row r="22" spans="1:4" x14ac:dyDescent="0.25">
      <c r="A22" s="110" t="s">
        <v>97</v>
      </c>
      <c r="B22" s="110"/>
      <c r="C22" s="110"/>
      <c r="D22" s="110"/>
    </row>
    <row r="23" spans="1:4" x14ac:dyDescent="0.25">
      <c r="A23" s="110"/>
      <c r="B23" s="110"/>
      <c r="C23" s="110"/>
      <c r="D23" s="110"/>
    </row>
    <row r="24" spans="1:4" ht="8.25" customHeight="1" x14ac:dyDescent="0.25">
      <c r="A24" s="107" t="s">
        <v>98</v>
      </c>
      <c r="B24" s="107"/>
      <c r="C24" s="107"/>
      <c r="D24" s="107"/>
    </row>
    <row r="25" spans="1:4" ht="1.5" customHeight="1" x14ac:dyDescent="0.25">
      <c r="A25" s="107"/>
      <c r="B25" s="107"/>
      <c r="C25" s="107"/>
      <c r="D25" s="107"/>
    </row>
    <row r="26" spans="1:4" x14ac:dyDescent="0.25">
      <c r="A26" s="107"/>
      <c r="B26" s="107"/>
      <c r="C26" s="107"/>
      <c r="D26" s="107"/>
    </row>
    <row r="27" spans="1:4" x14ac:dyDescent="0.25">
      <c r="A27" s="107"/>
      <c r="B27" s="107"/>
      <c r="C27" s="107"/>
      <c r="D27" s="107"/>
    </row>
    <row r="30" spans="1:4" ht="15.75" x14ac:dyDescent="0.25">
      <c r="C30" s="4"/>
    </row>
    <row r="31" spans="1:4" ht="15.75" x14ac:dyDescent="0.25">
      <c r="C31" s="4"/>
    </row>
    <row r="32" spans="1:4" ht="15.75" x14ac:dyDescent="0.25">
      <c r="C32" s="4"/>
    </row>
    <row r="33" spans="3:3" ht="15.75" x14ac:dyDescent="0.25">
      <c r="C33" s="4"/>
    </row>
    <row r="34" spans="3:3" ht="15.75" x14ac:dyDescent="0.25">
      <c r="C34" s="4"/>
    </row>
    <row r="35" spans="3:3" ht="15.75" x14ac:dyDescent="0.25">
      <c r="C35" s="4"/>
    </row>
    <row r="36" spans="3:3" ht="15.75" x14ac:dyDescent="0.25">
      <c r="C36" s="4"/>
    </row>
    <row r="37" spans="3:3" ht="15.75" x14ac:dyDescent="0.25">
      <c r="C37" s="4"/>
    </row>
    <row r="38" spans="3:3" ht="15.75" x14ac:dyDescent="0.25">
      <c r="C38" s="4"/>
    </row>
    <row r="39" spans="3:3" ht="15.75" x14ac:dyDescent="0.25">
      <c r="C39" s="4"/>
    </row>
    <row r="40" spans="3:3" ht="15.75" x14ac:dyDescent="0.25">
      <c r="C40" s="4"/>
    </row>
    <row r="41" spans="3:3" ht="15.75" x14ac:dyDescent="0.25">
      <c r="C41" s="4"/>
    </row>
    <row r="42" spans="3:3" ht="15.75" x14ac:dyDescent="0.25">
      <c r="C42" s="17"/>
    </row>
    <row r="43" spans="3:3" x14ac:dyDescent="0.25">
      <c r="C43" s="12"/>
    </row>
  </sheetData>
  <mergeCells count="7">
    <mergeCell ref="A24:D27"/>
    <mergeCell ref="A1:C1"/>
    <mergeCell ref="B4:B13"/>
    <mergeCell ref="B15:B16"/>
    <mergeCell ref="B18:B19"/>
    <mergeCell ref="B20:B21"/>
    <mergeCell ref="A22:D23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Header xml:space="preserve">&amp;RPříloha č.1 k zadávacím podmínkám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8"/>
  <sheetViews>
    <sheetView workbookViewId="0">
      <selection activeCell="F5" sqref="F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27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5.694</v>
      </c>
      <c r="C6" s="1"/>
      <c r="D6" s="1">
        <f>PRODUCT(B6,C6)</f>
        <v>5.694</v>
      </c>
    </row>
    <row r="7" spans="1:4" ht="15.75" x14ac:dyDescent="0.25">
      <c r="A7" s="1" t="s">
        <v>4</v>
      </c>
      <c r="B7" s="2"/>
      <c r="C7" s="1">
        <v>5</v>
      </c>
      <c r="D7" s="1">
        <f t="shared" ref="D7:D18" si="0">PRODUCT(B7,C7)</f>
        <v>5</v>
      </c>
    </row>
    <row r="8" spans="1:4" ht="15.75" x14ac:dyDescent="0.25">
      <c r="A8" s="1" t="s">
        <v>6</v>
      </c>
      <c r="B8" s="2"/>
      <c r="C8" s="1">
        <v>7</v>
      </c>
      <c r="D8" s="1">
        <f t="shared" si="0"/>
        <v>7</v>
      </c>
    </row>
    <row r="9" spans="1:4" ht="15.75" x14ac:dyDescent="0.25">
      <c r="A9" s="1" t="s">
        <v>8</v>
      </c>
      <c r="B9" s="2"/>
      <c r="C9" s="1">
        <v>7</v>
      </c>
      <c r="D9" s="1">
        <f t="shared" si="0"/>
        <v>7</v>
      </c>
    </row>
    <row r="10" spans="1:4" ht="15.75" x14ac:dyDescent="0.25">
      <c r="A10" s="1" t="s">
        <v>9</v>
      </c>
      <c r="B10" s="2">
        <v>4.9240000000000004</v>
      </c>
      <c r="C10" s="1">
        <v>5</v>
      </c>
      <c r="D10" s="1">
        <f t="shared" si="0"/>
        <v>24.62</v>
      </c>
    </row>
    <row r="11" spans="1:4" ht="15.75" x14ac:dyDescent="0.25">
      <c r="A11" s="1" t="s">
        <v>16</v>
      </c>
      <c r="B11" s="2">
        <v>5.694</v>
      </c>
      <c r="C11" s="1"/>
      <c r="D11" s="1">
        <f t="shared" si="0"/>
        <v>5.694</v>
      </c>
    </row>
    <row r="12" spans="1:4" ht="15.75" x14ac:dyDescent="0.25">
      <c r="A12" s="1" t="s">
        <v>10</v>
      </c>
      <c r="B12" s="2">
        <v>2.73</v>
      </c>
      <c r="C12" s="1">
        <v>12</v>
      </c>
      <c r="D12" s="1">
        <f t="shared" si="0"/>
        <v>32.76</v>
      </c>
    </row>
    <row r="13" spans="1:4" ht="15.75" x14ac:dyDescent="0.25">
      <c r="A13" s="1" t="s">
        <v>11</v>
      </c>
      <c r="B13" s="2"/>
      <c r="C13" s="1">
        <v>5</v>
      </c>
      <c r="D13" s="1">
        <f t="shared" si="0"/>
        <v>5</v>
      </c>
    </row>
    <row r="14" spans="1:4" ht="15.75" x14ac:dyDescent="0.25">
      <c r="A14" s="1" t="s">
        <v>12</v>
      </c>
      <c r="B14" s="2"/>
      <c r="C14" s="1">
        <v>18</v>
      </c>
      <c r="D14" s="1">
        <f t="shared" si="0"/>
        <v>18</v>
      </c>
    </row>
    <row r="15" spans="1:4" ht="15.75" x14ac:dyDescent="0.25">
      <c r="A15" s="1" t="s">
        <v>14</v>
      </c>
      <c r="B15" s="2">
        <v>0.8</v>
      </c>
      <c r="C15" s="1">
        <v>1</v>
      </c>
      <c r="D15" s="1">
        <f t="shared" si="0"/>
        <v>0.8</v>
      </c>
    </row>
    <row r="16" spans="1:4" ht="15.75" x14ac:dyDescent="0.25">
      <c r="A16" s="1" t="s">
        <v>13</v>
      </c>
      <c r="B16" s="2"/>
      <c r="C16" s="1">
        <v>29</v>
      </c>
      <c r="D16" s="1">
        <f t="shared" si="0"/>
        <v>29</v>
      </c>
    </row>
    <row r="17" spans="1:4" ht="15.75" x14ac:dyDescent="0.25">
      <c r="A17" s="1" t="s">
        <v>15</v>
      </c>
      <c r="B17" s="2">
        <v>7.0830000000000002</v>
      </c>
      <c r="C17" s="1">
        <v>1</v>
      </c>
      <c r="D17" s="1">
        <f>PRODUCT(B17,C17,2)</f>
        <v>14.166</v>
      </c>
    </row>
    <row r="18" spans="1:4" ht="15.75" x14ac:dyDescent="0.25">
      <c r="A18" s="1" t="s">
        <v>17</v>
      </c>
      <c r="B18" s="2">
        <v>40.165999999999997</v>
      </c>
      <c r="C18" s="1"/>
      <c r="D18" s="1">
        <f t="shared" si="0"/>
        <v>40.165999999999997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8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28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5.694</v>
      </c>
      <c r="C6" s="1"/>
      <c r="D6" s="1">
        <f>PRODUCT(B6,C6)</f>
        <v>5.694</v>
      </c>
    </row>
    <row r="7" spans="1:4" ht="15.75" x14ac:dyDescent="0.25">
      <c r="A7" s="1" t="s">
        <v>4</v>
      </c>
      <c r="B7" s="2"/>
      <c r="C7" s="1">
        <v>5</v>
      </c>
      <c r="D7" s="1">
        <f t="shared" ref="D7:D18" si="0">PRODUCT(B7,C7)</f>
        <v>5</v>
      </c>
    </row>
    <row r="8" spans="1:4" ht="15.75" x14ac:dyDescent="0.25">
      <c r="A8" s="1" t="s">
        <v>6</v>
      </c>
      <c r="B8" s="2"/>
      <c r="C8" s="1">
        <v>7</v>
      </c>
      <c r="D8" s="1">
        <f t="shared" si="0"/>
        <v>7</v>
      </c>
    </row>
    <row r="9" spans="1:4" ht="15.75" x14ac:dyDescent="0.25">
      <c r="A9" s="1" t="s">
        <v>8</v>
      </c>
      <c r="B9" s="2"/>
      <c r="C9" s="1">
        <v>7</v>
      </c>
      <c r="D9" s="1">
        <f t="shared" si="0"/>
        <v>7</v>
      </c>
    </row>
    <row r="10" spans="1:4" ht="15.75" x14ac:dyDescent="0.25">
      <c r="A10" s="1" t="s">
        <v>9</v>
      </c>
      <c r="B10" s="2">
        <v>4.9240000000000004</v>
      </c>
      <c r="C10" s="1">
        <v>5</v>
      </c>
      <c r="D10" s="1">
        <f t="shared" si="0"/>
        <v>24.62</v>
      </c>
    </row>
    <row r="11" spans="1:4" ht="15.75" x14ac:dyDescent="0.25">
      <c r="A11" s="1" t="s">
        <v>16</v>
      </c>
      <c r="B11" s="2">
        <v>5.694</v>
      </c>
      <c r="C11" s="1"/>
      <c r="D11" s="1">
        <f t="shared" si="0"/>
        <v>5.694</v>
      </c>
    </row>
    <row r="12" spans="1:4" ht="15.75" x14ac:dyDescent="0.25">
      <c r="A12" s="1" t="s">
        <v>10</v>
      </c>
      <c r="B12" s="2">
        <v>2.73</v>
      </c>
      <c r="C12" s="1">
        <v>12</v>
      </c>
      <c r="D12" s="1">
        <f t="shared" si="0"/>
        <v>32.76</v>
      </c>
    </row>
    <row r="13" spans="1:4" ht="15.75" x14ac:dyDescent="0.25">
      <c r="A13" s="1" t="s">
        <v>11</v>
      </c>
      <c r="B13" s="2"/>
      <c r="C13" s="1">
        <v>5</v>
      </c>
      <c r="D13" s="1">
        <f t="shared" si="0"/>
        <v>5</v>
      </c>
    </row>
    <row r="14" spans="1:4" ht="15.75" x14ac:dyDescent="0.25">
      <c r="A14" s="1" t="s">
        <v>12</v>
      </c>
      <c r="B14" s="2"/>
      <c r="C14" s="1">
        <v>17</v>
      </c>
      <c r="D14" s="1">
        <f t="shared" si="0"/>
        <v>17</v>
      </c>
    </row>
    <row r="15" spans="1:4" ht="15.75" x14ac:dyDescent="0.25">
      <c r="A15" s="1" t="s">
        <v>14</v>
      </c>
      <c r="B15" s="2">
        <v>0.8</v>
      </c>
      <c r="C15" s="1">
        <v>1</v>
      </c>
      <c r="D15" s="1">
        <f t="shared" si="0"/>
        <v>0.8</v>
      </c>
    </row>
    <row r="16" spans="1:4" ht="15.75" x14ac:dyDescent="0.25">
      <c r="A16" s="1" t="s">
        <v>13</v>
      </c>
      <c r="B16" s="2"/>
      <c r="C16" s="1">
        <v>29</v>
      </c>
      <c r="D16" s="1">
        <f t="shared" si="0"/>
        <v>29</v>
      </c>
    </row>
    <row r="17" spans="1:4" ht="15.75" x14ac:dyDescent="0.25">
      <c r="A17" s="1" t="s">
        <v>15</v>
      </c>
      <c r="B17" s="2">
        <v>7.0830000000000002</v>
      </c>
      <c r="C17" s="1">
        <v>1</v>
      </c>
      <c r="D17" s="1">
        <f>PRODUCT(B17,C17,2)</f>
        <v>14.166</v>
      </c>
    </row>
    <row r="18" spans="1:4" ht="15.75" x14ac:dyDescent="0.25">
      <c r="A18" s="1" t="s">
        <v>17</v>
      </c>
      <c r="B18" s="2">
        <v>29.292999999999999</v>
      </c>
      <c r="C18" s="1"/>
      <c r="D18" s="1">
        <f t="shared" si="0"/>
        <v>29.292999999999999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7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29</v>
      </c>
      <c r="B1" s="3" t="s">
        <v>30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22.177</v>
      </c>
      <c r="C6" s="1"/>
      <c r="D6" s="1">
        <f>PRODUCT(B6,C6)</f>
        <v>22.177</v>
      </c>
    </row>
    <row r="7" spans="1:4" ht="15.75" x14ac:dyDescent="0.25">
      <c r="A7" s="1" t="s">
        <v>5</v>
      </c>
      <c r="B7" s="2">
        <v>3.339</v>
      </c>
      <c r="C7" s="1"/>
      <c r="D7" s="1">
        <f t="shared" ref="D7:D16" si="0">PRODUCT(B7,C7)</f>
        <v>3.339</v>
      </c>
    </row>
    <row r="8" spans="1:4" ht="15.75" x14ac:dyDescent="0.25">
      <c r="A8" s="1" t="s">
        <v>8</v>
      </c>
      <c r="B8" s="2"/>
      <c r="C8" s="1">
        <v>8</v>
      </c>
      <c r="D8" s="1">
        <f t="shared" si="0"/>
        <v>8</v>
      </c>
    </row>
    <row r="9" spans="1:4" ht="15.75" x14ac:dyDescent="0.25">
      <c r="A9" s="1" t="s">
        <v>9</v>
      </c>
      <c r="B9" s="2">
        <v>2.7770000000000001</v>
      </c>
      <c r="C9" s="1">
        <v>3</v>
      </c>
      <c r="D9" s="1">
        <f t="shared" si="0"/>
        <v>8.3309999999999995</v>
      </c>
    </row>
    <row r="10" spans="1:4" ht="15.75" x14ac:dyDescent="0.25">
      <c r="A10" s="1" t="s">
        <v>16</v>
      </c>
      <c r="B10" s="2">
        <v>3.3370000000000002</v>
      </c>
      <c r="C10" s="1"/>
      <c r="D10" s="1">
        <f t="shared" si="0"/>
        <v>3.3370000000000002</v>
      </c>
    </row>
    <row r="11" spans="1:4" ht="15.75" x14ac:dyDescent="0.25">
      <c r="A11" s="1" t="s">
        <v>10</v>
      </c>
      <c r="B11" s="2"/>
      <c r="C11" s="1">
        <v>11</v>
      </c>
      <c r="D11" s="1">
        <f t="shared" si="0"/>
        <v>11</v>
      </c>
    </row>
    <row r="12" spans="1:4" ht="15.75" x14ac:dyDescent="0.25">
      <c r="A12" s="1" t="s">
        <v>11</v>
      </c>
      <c r="B12" s="2"/>
      <c r="C12" s="1">
        <v>2</v>
      </c>
      <c r="D12" s="1">
        <f t="shared" si="0"/>
        <v>2</v>
      </c>
    </row>
    <row r="13" spans="1:4" ht="15.75" x14ac:dyDescent="0.25">
      <c r="A13" s="1" t="s">
        <v>12</v>
      </c>
      <c r="B13" s="2"/>
      <c r="C13" s="1">
        <v>9</v>
      </c>
      <c r="D13" s="1">
        <f t="shared" si="0"/>
        <v>9</v>
      </c>
    </row>
    <row r="14" spans="1:4" ht="15.75" x14ac:dyDescent="0.25">
      <c r="A14" s="1" t="s">
        <v>13</v>
      </c>
      <c r="B14" s="2"/>
      <c r="C14" s="1">
        <v>14</v>
      </c>
      <c r="D14" s="1">
        <f t="shared" si="0"/>
        <v>14</v>
      </c>
    </row>
    <row r="15" spans="1:4" ht="15.75" x14ac:dyDescent="0.25">
      <c r="A15" s="1" t="s">
        <v>15</v>
      </c>
      <c r="B15" s="2">
        <v>3.198</v>
      </c>
      <c r="C15" s="1">
        <v>1</v>
      </c>
      <c r="D15" s="1">
        <f>PRODUCT(B15,C15,2)</f>
        <v>6.3959999999999999</v>
      </c>
    </row>
    <row r="16" spans="1:4" ht="15.75" x14ac:dyDescent="0.25">
      <c r="A16" s="1" t="s">
        <v>17</v>
      </c>
      <c r="B16" s="2">
        <v>32.588999999999999</v>
      </c>
      <c r="C16" s="1"/>
      <c r="D16" s="1">
        <f t="shared" si="0"/>
        <v>32.588999999999999</v>
      </c>
    </row>
    <row r="17" spans="4:4" ht="15.75" x14ac:dyDescent="0.25">
      <c r="D17" s="4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6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31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22.177</v>
      </c>
      <c r="C6" s="1"/>
      <c r="D6" s="1">
        <f>PRODUCT(B6,C6)</f>
        <v>22.177</v>
      </c>
    </row>
    <row r="7" spans="1:4" ht="15.75" x14ac:dyDescent="0.25">
      <c r="A7" s="1" t="s">
        <v>5</v>
      </c>
      <c r="B7" s="2">
        <v>3.339</v>
      </c>
      <c r="C7" s="1"/>
      <c r="D7" s="1">
        <f t="shared" ref="D7:D16" si="0">PRODUCT(B7,C7)</f>
        <v>3.339</v>
      </c>
    </row>
    <row r="8" spans="1:4" ht="15.75" x14ac:dyDescent="0.25">
      <c r="A8" s="1" t="s">
        <v>8</v>
      </c>
      <c r="B8" s="2"/>
      <c r="C8" s="1">
        <v>8</v>
      </c>
      <c r="D8" s="1">
        <f t="shared" si="0"/>
        <v>8</v>
      </c>
    </row>
    <row r="9" spans="1:4" ht="15.75" x14ac:dyDescent="0.25">
      <c r="A9" s="1" t="s">
        <v>9</v>
      </c>
      <c r="B9" s="2">
        <v>2.7770000000000001</v>
      </c>
      <c r="C9" s="1">
        <v>3</v>
      </c>
      <c r="D9" s="1">
        <f t="shared" si="0"/>
        <v>8.3309999999999995</v>
      </c>
    </row>
    <row r="10" spans="1:4" ht="15.75" x14ac:dyDescent="0.25">
      <c r="A10" s="1" t="s">
        <v>16</v>
      </c>
      <c r="B10" s="2">
        <v>3.3370000000000002</v>
      </c>
      <c r="C10" s="1"/>
      <c r="D10" s="1">
        <f t="shared" si="0"/>
        <v>3.3370000000000002</v>
      </c>
    </row>
    <row r="11" spans="1:4" ht="15.75" x14ac:dyDescent="0.25">
      <c r="A11" s="1" t="s">
        <v>10</v>
      </c>
      <c r="B11" s="2"/>
      <c r="C11" s="1">
        <v>11</v>
      </c>
      <c r="D11" s="1">
        <f t="shared" si="0"/>
        <v>11</v>
      </c>
    </row>
    <row r="12" spans="1:4" ht="15.75" x14ac:dyDescent="0.25">
      <c r="A12" s="1" t="s">
        <v>11</v>
      </c>
      <c r="B12" s="2"/>
      <c r="C12" s="1">
        <v>2</v>
      </c>
      <c r="D12" s="1">
        <f t="shared" si="0"/>
        <v>2</v>
      </c>
    </row>
    <row r="13" spans="1:4" ht="15.75" x14ac:dyDescent="0.25">
      <c r="A13" s="1" t="s">
        <v>12</v>
      </c>
      <c r="B13" s="2"/>
      <c r="C13" s="1">
        <v>9</v>
      </c>
      <c r="D13" s="1">
        <f t="shared" si="0"/>
        <v>9</v>
      </c>
    </row>
    <row r="14" spans="1:4" ht="15.75" x14ac:dyDescent="0.25">
      <c r="A14" s="1" t="s">
        <v>13</v>
      </c>
      <c r="B14" s="2"/>
      <c r="C14" s="1">
        <v>18</v>
      </c>
      <c r="D14" s="1">
        <f t="shared" si="0"/>
        <v>18</v>
      </c>
    </row>
    <row r="15" spans="1:4" ht="15.75" x14ac:dyDescent="0.25">
      <c r="A15" s="1" t="s">
        <v>15</v>
      </c>
      <c r="B15" s="2">
        <v>3.198</v>
      </c>
      <c r="C15" s="1">
        <v>1</v>
      </c>
      <c r="D15" s="1">
        <f>PRODUCT(B15,C15,2)</f>
        <v>6.3959999999999999</v>
      </c>
    </row>
    <row r="16" spans="1:4" ht="15.75" x14ac:dyDescent="0.25">
      <c r="A16" s="1" t="s">
        <v>17</v>
      </c>
      <c r="B16" s="2">
        <v>22.858000000000001</v>
      </c>
      <c r="C16" s="1"/>
      <c r="D16" s="1">
        <f t="shared" si="0"/>
        <v>22.858000000000001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6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2" width="15.7109375" customWidth="1"/>
    <col min="3" max="3" width="15.5703125" customWidth="1"/>
    <col min="4" max="4" width="15.7109375" customWidth="1"/>
  </cols>
  <sheetData>
    <row r="1" spans="1:4" ht="15.75" x14ac:dyDescent="0.25">
      <c r="A1" s="3" t="s">
        <v>21</v>
      </c>
      <c r="B1" s="3" t="s">
        <v>32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22.177</v>
      </c>
      <c r="C6" s="1"/>
      <c r="D6" s="1">
        <f>PRODUCT(B6,C6)</f>
        <v>22.177</v>
      </c>
    </row>
    <row r="7" spans="1:4" ht="15.75" x14ac:dyDescent="0.25">
      <c r="A7" s="1" t="s">
        <v>5</v>
      </c>
      <c r="B7" s="2">
        <v>3.3370000000000002</v>
      </c>
      <c r="C7" s="1"/>
      <c r="D7" s="1">
        <f t="shared" ref="D7:D16" si="0">PRODUCT(B7,C7)</f>
        <v>3.3370000000000002</v>
      </c>
    </row>
    <row r="8" spans="1:4" ht="15.75" x14ac:dyDescent="0.25">
      <c r="A8" s="1" t="s">
        <v>8</v>
      </c>
      <c r="B8" s="2"/>
      <c r="C8" s="1">
        <v>8</v>
      </c>
      <c r="D8" s="1">
        <f t="shared" si="0"/>
        <v>8</v>
      </c>
    </row>
    <row r="9" spans="1:4" ht="15.75" x14ac:dyDescent="0.25">
      <c r="A9" s="1" t="s">
        <v>9</v>
      </c>
      <c r="B9" s="2">
        <v>2.7770000000000001</v>
      </c>
      <c r="C9" s="1">
        <v>3</v>
      </c>
      <c r="D9" s="1">
        <f t="shared" si="0"/>
        <v>8.3309999999999995</v>
      </c>
    </row>
    <row r="10" spans="1:4" ht="15.75" x14ac:dyDescent="0.25">
      <c r="A10" s="1" t="s">
        <v>16</v>
      </c>
      <c r="B10" s="2">
        <v>3.3370000000000002</v>
      </c>
      <c r="C10" s="1"/>
      <c r="D10" s="1">
        <f t="shared" si="0"/>
        <v>3.3370000000000002</v>
      </c>
    </row>
    <row r="11" spans="1:4" ht="15.75" x14ac:dyDescent="0.25">
      <c r="A11" s="1" t="s">
        <v>10</v>
      </c>
      <c r="B11" s="2"/>
      <c r="C11" s="1">
        <v>11</v>
      </c>
      <c r="D11" s="1">
        <f t="shared" si="0"/>
        <v>11</v>
      </c>
    </row>
    <row r="12" spans="1:4" ht="15.75" x14ac:dyDescent="0.25">
      <c r="A12" s="1" t="s">
        <v>11</v>
      </c>
      <c r="B12" s="2"/>
      <c r="C12" s="1">
        <v>2</v>
      </c>
      <c r="D12" s="1">
        <f t="shared" si="0"/>
        <v>2</v>
      </c>
    </row>
    <row r="13" spans="1:4" ht="15.75" x14ac:dyDescent="0.25">
      <c r="A13" s="1" t="s">
        <v>12</v>
      </c>
      <c r="B13" s="2"/>
      <c r="C13" s="1">
        <v>9</v>
      </c>
      <c r="D13" s="1">
        <f t="shared" si="0"/>
        <v>9</v>
      </c>
    </row>
    <row r="14" spans="1:4" ht="15.75" x14ac:dyDescent="0.25">
      <c r="A14" s="1" t="s">
        <v>13</v>
      </c>
      <c r="B14" s="2"/>
      <c r="C14" s="1">
        <v>14</v>
      </c>
      <c r="D14" s="1">
        <f t="shared" si="0"/>
        <v>14</v>
      </c>
    </row>
    <row r="15" spans="1:4" ht="15.75" x14ac:dyDescent="0.25">
      <c r="A15" s="1" t="s">
        <v>15</v>
      </c>
      <c r="B15" s="2">
        <v>3.198</v>
      </c>
      <c r="C15" s="1">
        <v>1</v>
      </c>
      <c r="D15" s="1">
        <f>PRODUCT(B15,C15,2)</f>
        <v>6.3959999999999999</v>
      </c>
    </row>
    <row r="16" spans="1:4" ht="15.75" x14ac:dyDescent="0.25">
      <c r="A16" s="1" t="s">
        <v>17</v>
      </c>
      <c r="B16" s="2">
        <v>31.452999999999999</v>
      </c>
      <c r="C16" s="1"/>
      <c r="D16" s="1">
        <f t="shared" si="0"/>
        <v>31.452999999999999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6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33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28.222999999999999</v>
      </c>
      <c r="C6" s="1"/>
      <c r="D6" s="1">
        <f>PRODUCT(B6,C6)</f>
        <v>28.222999999999999</v>
      </c>
    </row>
    <row r="7" spans="1:4" ht="15.75" x14ac:dyDescent="0.25">
      <c r="A7" s="1" t="s">
        <v>8</v>
      </c>
      <c r="B7" s="2"/>
      <c r="C7" s="1">
        <v>7</v>
      </c>
      <c r="D7" s="1">
        <f t="shared" ref="D7:D16" si="0">PRODUCT(B7,C7)</f>
        <v>7</v>
      </c>
    </row>
    <row r="8" spans="1:4" ht="15.75" x14ac:dyDescent="0.25">
      <c r="A8" s="1" t="s">
        <v>9</v>
      </c>
      <c r="B8" s="2">
        <v>2.8420000000000001</v>
      </c>
      <c r="C8" s="1">
        <v>4</v>
      </c>
      <c r="D8" s="1">
        <f t="shared" si="0"/>
        <v>11.368</v>
      </c>
    </row>
    <row r="9" spans="1:4" ht="15.75" x14ac:dyDescent="0.25">
      <c r="A9" s="1" t="s">
        <v>16</v>
      </c>
      <c r="B9" s="2">
        <v>6.7290000000000001</v>
      </c>
      <c r="C9" s="1">
        <v>3</v>
      </c>
      <c r="D9" s="1">
        <f t="shared" si="0"/>
        <v>20.187000000000001</v>
      </c>
    </row>
    <row r="10" spans="1:4" ht="15.75" x14ac:dyDescent="0.25">
      <c r="A10" s="1" t="s">
        <v>10</v>
      </c>
      <c r="B10" s="2">
        <v>2.5910000000000002</v>
      </c>
      <c r="C10" s="1"/>
      <c r="D10" s="1">
        <f t="shared" si="0"/>
        <v>2.5910000000000002</v>
      </c>
    </row>
    <row r="11" spans="1:4" ht="15.75" x14ac:dyDescent="0.25">
      <c r="A11" s="1" t="s">
        <v>11</v>
      </c>
      <c r="B11" s="2"/>
      <c r="C11" s="1">
        <v>3</v>
      </c>
      <c r="D11" s="1">
        <f t="shared" si="0"/>
        <v>3</v>
      </c>
    </row>
    <row r="12" spans="1:4" ht="15.75" x14ac:dyDescent="0.25">
      <c r="A12" s="1" t="s">
        <v>12</v>
      </c>
      <c r="B12" s="2"/>
      <c r="C12" s="1">
        <v>8</v>
      </c>
      <c r="D12" s="1">
        <f t="shared" si="0"/>
        <v>8</v>
      </c>
    </row>
    <row r="13" spans="1:4" ht="15.75" x14ac:dyDescent="0.25">
      <c r="A13" s="1" t="s">
        <v>13</v>
      </c>
      <c r="B13" s="2"/>
      <c r="C13" s="1">
        <v>15</v>
      </c>
      <c r="D13" s="1">
        <f t="shared" si="0"/>
        <v>15</v>
      </c>
    </row>
    <row r="14" spans="1:4" ht="15.75" x14ac:dyDescent="0.25">
      <c r="A14" s="1" t="s">
        <v>15</v>
      </c>
      <c r="B14" s="2"/>
      <c r="C14" s="1">
        <v>3.198</v>
      </c>
      <c r="D14" s="1">
        <f>PRODUCT(B14,C14,2)</f>
        <v>6.3959999999999999</v>
      </c>
    </row>
    <row r="15" spans="1:4" ht="15.75" x14ac:dyDescent="0.25">
      <c r="A15" s="1" t="s">
        <v>17</v>
      </c>
      <c r="B15" s="2">
        <v>25.567</v>
      </c>
      <c r="C15" s="1"/>
      <c r="D15" s="1">
        <f t="shared" si="0"/>
        <v>25.567</v>
      </c>
    </row>
    <row r="16" spans="1:4" ht="15.75" x14ac:dyDescent="0.25">
      <c r="A16" s="1" t="s">
        <v>20</v>
      </c>
      <c r="B16" s="2">
        <v>13.252000000000001</v>
      </c>
      <c r="C16" s="1"/>
      <c r="D16" s="1">
        <f t="shared" si="0"/>
        <v>13.252000000000001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6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34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13.263999999999999</v>
      </c>
      <c r="C6" s="1"/>
      <c r="D6" s="1">
        <f>PRODUCT(B6,C6)</f>
        <v>13.263999999999999</v>
      </c>
    </row>
    <row r="7" spans="1:4" ht="15.75" x14ac:dyDescent="0.25">
      <c r="A7" s="1" t="s">
        <v>5</v>
      </c>
      <c r="B7" s="2">
        <v>2.9609999999999999</v>
      </c>
      <c r="C7" s="1"/>
      <c r="D7" s="1">
        <f t="shared" ref="D7:D16" si="0">PRODUCT(B7,C7)</f>
        <v>2.9609999999999999</v>
      </c>
    </row>
    <row r="8" spans="1:4" ht="15.75" x14ac:dyDescent="0.25">
      <c r="A8" s="1" t="s">
        <v>8</v>
      </c>
      <c r="B8" s="2"/>
      <c r="C8" s="1">
        <v>7</v>
      </c>
      <c r="D8" s="1">
        <f t="shared" si="0"/>
        <v>7</v>
      </c>
    </row>
    <row r="9" spans="1:4" ht="15.75" x14ac:dyDescent="0.25">
      <c r="A9" s="1" t="s">
        <v>9</v>
      </c>
      <c r="B9" s="2">
        <v>2.9609999999999999</v>
      </c>
      <c r="C9" s="1">
        <v>4</v>
      </c>
      <c r="D9" s="1">
        <f t="shared" si="0"/>
        <v>11.843999999999999</v>
      </c>
    </row>
    <row r="10" spans="1:4" ht="15.75" x14ac:dyDescent="0.25">
      <c r="A10" s="1" t="s">
        <v>16</v>
      </c>
      <c r="B10" s="2">
        <v>3.2879999999999998</v>
      </c>
      <c r="C10" s="1">
        <v>3</v>
      </c>
      <c r="D10" s="1">
        <f t="shared" si="0"/>
        <v>9.863999999999999</v>
      </c>
    </row>
    <row r="11" spans="1:4" ht="15.75" x14ac:dyDescent="0.25">
      <c r="A11" s="1" t="s">
        <v>10</v>
      </c>
      <c r="B11" s="2"/>
      <c r="C11" s="1">
        <v>7</v>
      </c>
      <c r="D11" s="1">
        <f t="shared" si="0"/>
        <v>7</v>
      </c>
    </row>
    <row r="12" spans="1:4" ht="15.75" x14ac:dyDescent="0.25">
      <c r="A12" s="1" t="s">
        <v>11</v>
      </c>
      <c r="B12" s="2"/>
      <c r="C12" s="1">
        <v>3</v>
      </c>
      <c r="D12" s="1">
        <f t="shared" si="0"/>
        <v>3</v>
      </c>
    </row>
    <row r="13" spans="1:4" ht="15.75" x14ac:dyDescent="0.25">
      <c r="A13" s="1" t="s">
        <v>12</v>
      </c>
      <c r="B13" s="2"/>
      <c r="C13" s="1">
        <v>8</v>
      </c>
      <c r="D13" s="1">
        <f t="shared" si="0"/>
        <v>8</v>
      </c>
    </row>
    <row r="14" spans="1:4" ht="15.75" x14ac:dyDescent="0.25">
      <c r="A14" s="1" t="s">
        <v>13</v>
      </c>
      <c r="B14" s="2"/>
      <c r="C14" s="1">
        <v>9</v>
      </c>
      <c r="D14" s="1">
        <f t="shared" si="0"/>
        <v>9</v>
      </c>
    </row>
    <row r="15" spans="1:4" ht="15.75" x14ac:dyDescent="0.25">
      <c r="A15" s="1" t="s">
        <v>15</v>
      </c>
      <c r="B15" s="2">
        <v>3.198</v>
      </c>
      <c r="C15" s="1"/>
      <c r="D15" s="1">
        <f>PRODUCT(B15,C15,2)</f>
        <v>6.3959999999999999</v>
      </c>
    </row>
    <row r="16" spans="1:4" ht="15.75" x14ac:dyDescent="0.25">
      <c r="A16" s="1" t="s">
        <v>17</v>
      </c>
      <c r="B16" s="2">
        <v>74.543999999999997</v>
      </c>
      <c r="C16" s="1"/>
      <c r="D16" s="1">
        <f t="shared" si="0"/>
        <v>74.543999999999997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32"/>
  <sheetViews>
    <sheetView topLeftCell="A4"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22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4.5250000000000004</v>
      </c>
      <c r="C6" s="1"/>
      <c r="D6" s="1">
        <f>PRODUCT(B6,C6)</f>
        <v>4.5250000000000004</v>
      </c>
    </row>
    <row r="7" spans="1:4" ht="15.75" x14ac:dyDescent="0.25">
      <c r="A7" s="1" t="s">
        <v>5</v>
      </c>
      <c r="B7" s="2">
        <v>4.5250000000000004</v>
      </c>
      <c r="C7" s="1"/>
      <c r="D7" s="1">
        <f t="shared" ref="D7:D21" si="0">PRODUCT(B7,C7)</f>
        <v>4.5250000000000004</v>
      </c>
    </row>
    <row r="8" spans="1:4" ht="15.75" x14ac:dyDescent="0.25">
      <c r="A8" s="1" t="s">
        <v>8</v>
      </c>
      <c r="B8" s="2">
        <v>2.4660000000000002</v>
      </c>
      <c r="C8" s="1">
        <v>8</v>
      </c>
      <c r="D8" s="1">
        <f t="shared" si="0"/>
        <v>19.728000000000002</v>
      </c>
    </row>
    <row r="9" spans="1:4" ht="15.75" x14ac:dyDescent="0.25">
      <c r="A9" s="1" t="s">
        <v>9</v>
      </c>
      <c r="B9" s="2">
        <v>4.5369999999999999</v>
      </c>
      <c r="C9" s="1"/>
      <c r="D9" s="1">
        <f t="shared" si="0"/>
        <v>4.5369999999999999</v>
      </c>
    </row>
    <row r="10" spans="1:4" ht="15.75" x14ac:dyDescent="0.25">
      <c r="A10" s="1" t="s">
        <v>24</v>
      </c>
      <c r="B10" s="2">
        <v>4.5250000000000004</v>
      </c>
      <c r="C10" s="1"/>
      <c r="D10" s="1">
        <f t="shared" si="0"/>
        <v>4.5250000000000004</v>
      </c>
    </row>
    <row r="11" spans="1:4" ht="15.75" x14ac:dyDescent="0.25">
      <c r="A11" s="1" t="s">
        <v>10</v>
      </c>
      <c r="B11" s="2">
        <v>2.8159999999999998</v>
      </c>
      <c r="C11" s="1">
        <v>19</v>
      </c>
      <c r="D11" s="1">
        <f t="shared" si="0"/>
        <v>53.503999999999998</v>
      </c>
    </row>
    <row r="12" spans="1:4" ht="15.75" x14ac:dyDescent="0.25">
      <c r="A12" s="1" t="s">
        <v>11</v>
      </c>
      <c r="B12" s="2"/>
      <c r="C12" s="1">
        <v>5</v>
      </c>
      <c r="D12" s="1">
        <f t="shared" si="0"/>
        <v>5</v>
      </c>
    </row>
    <row r="13" spans="1:4" ht="15.75" x14ac:dyDescent="0.25">
      <c r="A13" s="1" t="s">
        <v>12</v>
      </c>
      <c r="B13" s="2">
        <v>20</v>
      </c>
      <c r="C13" s="1"/>
      <c r="D13" s="1">
        <f t="shared" si="0"/>
        <v>20</v>
      </c>
    </row>
    <row r="14" spans="1:4" ht="15.75" x14ac:dyDescent="0.25">
      <c r="A14" s="1" t="s">
        <v>14</v>
      </c>
      <c r="B14" s="2">
        <v>0.97799999999999998</v>
      </c>
      <c r="C14" s="1">
        <v>1</v>
      </c>
      <c r="D14" s="1">
        <f t="shared" si="0"/>
        <v>0.97799999999999998</v>
      </c>
    </row>
    <row r="15" spans="1:4" ht="15.75" x14ac:dyDescent="0.25">
      <c r="A15" s="1" t="s">
        <v>13</v>
      </c>
      <c r="B15" s="2"/>
      <c r="C15" s="1">
        <v>33</v>
      </c>
      <c r="D15" s="1">
        <f t="shared" si="0"/>
        <v>33</v>
      </c>
    </row>
    <row r="16" spans="1:4" ht="15.75" x14ac:dyDescent="0.25">
      <c r="A16" s="1" t="s">
        <v>15</v>
      </c>
      <c r="B16" s="2">
        <v>3.395</v>
      </c>
      <c r="C16" s="1">
        <v>1</v>
      </c>
      <c r="D16" s="1">
        <f>PRODUCT(B16,C16,2)</f>
        <v>6.79</v>
      </c>
    </row>
    <row r="17" spans="1:4" ht="15.75" x14ac:dyDescent="0.25">
      <c r="A17" s="1" t="s">
        <v>17</v>
      </c>
      <c r="B17" s="2">
        <v>19.706</v>
      </c>
      <c r="C17" s="1"/>
      <c r="D17" s="1">
        <f t="shared" si="0"/>
        <v>19.706</v>
      </c>
    </row>
    <row r="18" spans="1:4" ht="15.75" x14ac:dyDescent="0.25">
      <c r="A18" s="1" t="s">
        <v>20</v>
      </c>
      <c r="B18" s="2">
        <v>15.599</v>
      </c>
      <c r="C18" s="1"/>
      <c r="D18" s="1">
        <f t="shared" si="0"/>
        <v>15.599</v>
      </c>
    </row>
    <row r="19" spans="1:4" ht="15.75" x14ac:dyDescent="0.25">
      <c r="A19" s="1" t="s">
        <v>18</v>
      </c>
      <c r="B19" s="2">
        <v>31.914999999999999</v>
      </c>
      <c r="C19" s="1"/>
      <c r="D19" s="1">
        <f t="shared" si="0"/>
        <v>31.914999999999999</v>
      </c>
    </row>
    <row r="20" spans="1:4" ht="15.75" x14ac:dyDescent="0.25">
      <c r="A20" s="1" t="s">
        <v>19</v>
      </c>
      <c r="B20" s="2">
        <v>18.565999999999999</v>
      </c>
      <c r="C20" s="1"/>
      <c r="D20" s="1">
        <f t="shared" si="0"/>
        <v>18.565999999999999</v>
      </c>
    </row>
    <row r="21" spans="1:4" ht="15.75" x14ac:dyDescent="0.25">
      <c r="A21" s="1" t="s">
        <v>23</v>
      </c>
      <c r="B21" s="2"/>
      <c r="C21" s="1">
        <v>8</v>
      </c>
      <c r="D21" s="1">
        <f t="shared" si="0"/>
        <v>8</v>
      </c>
    </row>
    <row r="22" spans="1:4" ht="15.75" x14ac:dyDescent="0.25">
      <c r="A22" s="4"/>
      <c r="B22" s="5"/>
      <c r="C22" s="4"/>
    </row>
    <row r="23" spans="1:4" ht="15.75" x14ac:dyDescent="0.25">
      <c r="A23" s="4"/>
      <c r="B23" s="5"/>
      <c r="C23" s="4"/>
    </row>
    <row r="24" spans="1:4" ht="15.75" x14ac:dyDescent="0.25">
      <c r="A24" s="4"/>
      <c r="B24" s="5"/>
      <c r="C24" s="4"/>
    </row>
    <row r="25" spans="1:4" ht="15.75" x14ac:dyDescent="0.25">
      <c r="A25" s="4"/>
      <c r="B25" s="5"/>
      <c r="C25" s="4"/>
    </row>
    <row r="26" spans="1:4" ht="15.75" x14ac:dyDescent="0.25">
      <c r="A26" s="4"/>
      <c r="B26" s="5"/>
      <c r="C26" s="4"/>
    </row>
    <row r="27" spans="1:4" ht="15.75" x14ac:dyDescent="0.25">
      <c r="A27" s="4"/>
      <c r="B27" s="5"/>
      <c r="C27" s="4"/>
    </row>
    <row r="28" spans="1:4" ht="15.75" x14ac:dyDescent="0.25">
      <c r="A28" s="4"/>
      <c r="B28" s="5"/>
      <c r="C28" s="4"/>
    </row>
    <row r="29" spans="1:4" ht="15.75" x14ac:dyDescent="0.25">
      <c r="A29" s="4"/>
      <c r="B29" s="5"/>
      <c r="C29" s="4"/>
    </row>
    <row r="30" spans="1:4" ht="15.75" x14ac:dyDescent="0.25">
      <c r="A30" s="4"/>
      <c r="B30" s="5"/>
      <c r="C30" s="4"/>
    </row>
    <row r="31" spans="1:4" ht="15.75" x14ac:dyDescent="0.25">
      <c r="A31" s="4"/>
      <c r="B31" s="5"/>
      <c r="C31" s="4"/>
    </row>
    <row r="32" spans="1:4" ht="15.75" x14ac:dyDescent="0.25">
      <c r="A32" s="4"/>
      <c r="B32" s="5"/>
      <c r="C32" s="4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8"/>
  <sheetViews>
    <sheetView topLeftCell="A4"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25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4.5250000000000004</v>
      </c>
      <c r="C6" s="1"/>
      <c r="D6" s="1">
        <f>PRODUCT(B6,C6)</f>
        <v>4.5250000000000004</v>
      </c>
    </row>
    <row r="7" spans="1:4" ht="15.75" x14ac:dyDescent="0.25">
      <c r="A7" s="1" t="s">
        <v>5</v>
      </c>
      <c r="B7" s="2">
        <v>4.5250000000000004</v>
      </c>
      <c r="C7" s="1"/>
      <c r="D7" s="1">
        <f t="shared" ref="D7:D18" si="0">PRODUCT(B7,C7)</f>
        <v>4.5250000000000004</v>
      </c>
    </row>
    <row r="8" spans="1:4" ht="15.75" x14ac:dyDescent="0.25">
      <c r="A8" s="1" t="s">
        <v>8</v>
      </c>
      <c r="B8" s="2">
        <v>2.4660000000000002</v>
      </c>
      <c r="C8" s="1">
        <v>8</v>
      </c>
      <c r="D8" s="1">
        <f t="shared" si="0"/>
        <v>19.728000000000002</v>
      </c>
    </row>
    <row r="9" spans="1:4" ht="15.75" x14ac:dyDescent="0.25">
      <c r="A9" s="1" t="s">
        <v>9</v>
      </c>
      <c r="B9" s="2">
        <v>4.5369999999999999</v>
      </c>
      <c r="C9" s="1"/>
      <c r="D9" s="1">
        <f t="shared" si="0"/>
        <v>4.5369999999999999</v>
      </c>
    </row>
    <row r="10" spans="1:4" ht="15.75" x14ac:dyDescent="0.25">
      <c r="A10" s="1" t="s">
        <v>16</v>
      </c>
      <c r="B10" s="2">
        <v>4.5250000000000004</v>
      </c>
      <c r="C10" s="1"/>
      <c r="D10" s="1">
        <f t="shared" si="0"/>
        <v>4.5250000000000004</v>
      </c>
    </row>
    <row r="11" spans="1:4" ht="15.75" x14ac:dyDescent="0.25">
      <c r="A11" s="1" t="s">
        <v>10</v>
      </c>
      <c r="B11" s="2">
        <v>2.8159999999999998</v>
      </c>
      <c r="C11" s="1">
        <v>19</v>
      </c>
      <c r="D11" s="1">
        <f t="shared" si="0"/>
        <v>53.503999999999998</v>
      </c>
    </row>
    <row r="12" spans="1:4" ht="15.75" x14ac:dyDescent="0.25">
      <c r="A12" s="1" t="s">
        <v>11</v>
      </c>
      <c r="B12" s="2"/>
      <c r="C12" s="1">
        <v>5</v>
      </c>
      <c r="D12" s="1">
        <f t="shared" si="0"/>
        <v>5</v>
      </c>
    </row>
    <row r="13" spans="1:4" ht="15.75" x14ac:dyDescent="0.25">
      <c r="A13" s="1" t="s">
        <v>12</v>
      </c>
      <c r="B13" s="2">
        <v>20</v>
      </c>
      <c r="C13" s="1"/>
      <c r="D13" s="1">
        <f t="shared" si="0"/>
        <v>20</v>
      </c>
    </row>
    <row r="14" spans="1:4" ht="15.75" x14ac:dyDescent="0.25">
      <c r="A14" s="1" t="s">
        <v>14</v>
      </c>
      <c r="B14" s="2">
        <v>0.97799999999999998</v>
      </c>
      <c r="C14" s="1">
        <v>1</v>
      </c>
      <c r="D14" s="1">
        <f t="shared" si="0"/>
        <v>0.97799999999999998</v>
      </c>
    </row>
    <row r="15" spans="1:4" ht="15.75" x14ac:dyDescent="0.25">
      <c r="A15" s="1" t="s">
        <v>13</v>
      </c>
      <c r="B15" s="2"/>
      <c r="C15" s="1">
        <v>33</v>
      </c>
      <c r="D15" s="1">
        <f t="shared" si="0"/>
        <v>33</v>
      </c>
    </row>
    <row r="16" spans="1:4" ht="15.75" x14ac:dyDescent="0.25">
      <c r="A16" s="1" t="s">
        <v>15</v>
      </c>
      <c r="B16" s="2">
        <v>3.395</v>
      </c>
      <c r="C16" s="1">
        <v>1</v>
      </c>
      <c r="D16" s="1">
        <f>PRODUCT(B16,C16,2)</f>
        <v>6.79</v>
      </c>
    </row>
    <row r="17" spans="1:4" ht="15.75" x14ac:dyDescent="0.25">
      <c r="A17" s="1" t="s">
        <v>17</v>
      </c>
      <c r="B17" s="2">
        <v>9.3140000000000001</v>
      </c>
      <c r="C17" s="1"/>
      <c r="D17" s="1">
        <f t="shared" si="0"/>
        <v>9.3140000000000001</v>
      </c>
    </row>
    <row r="18" spans="1:4" ht="15.75" x14ac:dyDescent="0.25">
      <c r="A18" s="1" t="s">
        <v>19</v>
      </c>
      <c r="B18" s="2">
        <v>18.565999999999999</v>
      </c>
      <c r="C18" s="1"/>
      <c r="D18" s="1">
        <f t="shared" si="0"/>
        <v>18.565999999999999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8"/>
  <sheetViews>
    <sheetView workbookViewId="0">
      <selection activeCell="U24" sqref="U24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21</v>
      </c>
      <c r="B1" s="3" t="s">
        <v>26</v>
      </c>
    </row>
    <row r="4" spans="1:4" ht="15.75" thickBot="1" x14ac:dyDescent="0.3"/>
    <row r="5" spans="1:4" ht="31.5" x14ac:dyDescent="0.25">
      <c r="A5" s="26" t="s">
        <v>0</v>
      </c>
      <c r="B5" s="26" t="s">
        <v>1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4.5250000000000004</v>
      </c>
      <c r="C6" s="1"/>
      <c r="D6" s="1">
        <f>PRODUCT(B6,C6)</f>
        <v>4.5250000000000004</v>
      </c>
    </row>
    <row r="7" spans="1:4" ht="15.75" x14ac:dyDescent="0.25">
      <c r="A7" s="1" t="s">
        <v>5</v>
      </c>
      <c r="B7" s="2">
        <v>4.5250000000000004</v>
      </c>
      <c r="C7" s="1"/>
      <c r="D7" s="1">
        <f t="shared" ref="D7:D18" si="0">PRODUCT(B7,C7)</f>
        <v>4.5250000000000004</v>
      </c>
    </row>
    <row r="8" spans="1:4" ht="15.75" x14ac:dyDescent="0.25">
      <c r="A8" s="1" t="s">
        <v>8</v>
      </c>
      <c r="B8" s="2">
        <v>2.4660000000000002</v>
      </c>
      <c r="C8" s="1">
        <v>8</v>
      </c>
      <c r="D8" s="1">
        <f t="shared" si="0"/>
        <v>19.728000000000002</v>
      </c>
    </row>
    <row r="9" spans="1:4" ht="15.75" x14ac:dyDescent="0.25">
      <c r="A9" s="1" t="s">
        <v>9</v>
      </c>
      <c r="B9" s="2">
        <v>4.5369999999999999</v>
      </c>
      <c r="C9" s="1"/>
      <c r="D9" s="1">
        <f t="shared" si="0"/>
        <v>4.5369999999999999</v>
      </c>
    </row>
    <row r="10" spans="1:4" ht="15.75" x14ac:dyDescent="0.25">
      <c r="A10" s="1" t="s">
        <v>16</v>
      </c>
      <c r="B10" s="2">
        <v>4.5250000000000004</v>
      </c>
      <c r="C10" s="1"/>
      <c r="D10" s="1">
        <f t="shared" si="0"/>
        <v>4.5250000000000004</v>
      </c>
    </row>
    <row r="11" spans="1:4" ht="15.75" x14ac:dyDescent="0.25">
      <c r="A11" s="1" t="s">
        <v>10</v>
      </c>
      <c r="B11" s="2">
        <v>2.8159999999999998</v>
      </c>
      <c r="C11" s="1">
        <v>19</v>
      </c>
      <c r="D11" s="1">
        <f t="shared" si="0"/>
        <v>53.503999999999998</v>
      </c>
    </row>
    <row r="12" spans="1:4" ht="15.75" x14ac:dyDescent="0.25">
      <c r="A12" s="1" t="s">
        <v>11</v>
      </c>
      <c r="B12" s="2"/>
      <c r="C12" s="1">
        <v>5</v>
      </c>
      <c r="D12" s="1">
        <f t="shared" si="0"/>
        <v>5</v>
      </c>
    </row>
    <row r="13" spans="1:4" ht="15.75" x14ac:dyDescent="0.25">
      <c r="A13" s="1" t="s">
        <v>12</v>
      </c>
      <c r="B13" s="2">
        <v>17</v>
      </c>
      <c r="C13" s="1"/>
      <c r="D13" s="1">
        <f t="shared" si="0"/>
        <v>17</v>
      </c>
    </row>
    <row r="14" spans="1:4" ht="15.75" x14ac:dyDescent="0.25">
      <c r="A14" s="1" t="s">
        <v>14</v>
      </c>
      <c r="B14" s="2"/>
      <c r="C14" s="1">
        <v>1</v>
      </c>
      <c r="D14" s="1">
        <f t="shared" si="0"/>
        <v>1</v>
      </c>
    </row>
    <row r="15" spans="1:4" ht="15.75" x14ac:dyDescent="0.25">
      <c r="A15" s="1" t="s">
        <v>13</v>
      </c>
      <c r="B15" s="2"/>
      <c r="C15" s="1">
        <v>33</v>
      </c>
      <c r="D15" s="1">
        <f t="shared" si="0"/>
        <v>33</v>
      </c>
    </row>
    <row r="16" spans="1:4" ht="15.75" x14ac:dyDescent="0.25">
      <c r="A16" s="1" t="s">
        <v>15</v>
      </c>
      <c r="B16" s="2">
        <v>3.395</v>
      </c>
      <c r="C16" s="1">
        <v>1</v>
      </c>
      <c r="D16" s="1">
        <f>PRODUCT(B16,C16,2)</f>
        <v>6.79</v>
      </c>
    </row>
    <row r="17" spans="1:4" ht="15.75" x14ac:dyDescent="0.25">
      <c r="A17" s="1" t="s">
        <v>17</v>
      </c>
      <c r="B17" s="2">
        <v>16.321999999999999</v>
      </c>
      <c r="C17" s="1"/>
      <c r="D17" s="1">
        <f t="shared" si="0"/>
        <v>16.321999999999999</v>
      </c>
    </row>
    <row r="18" spans="1:4" ht="15.75" x14ac:dyDescent="0.25">
      <c r="A18" s="8" t="s">
        <v>23</v>
      </c>
      <c r="B18" s="2"/>
      <c r="C18" s="1">
        <v>8</v>
      </c>
      <c r="D18" s="1">
        <f t="shared" si="0"/>
        <v>8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8"/>
  <sheetViews>
    <sheetView workbookViewId="0">
      <selection activeCell="C29" sqref="C29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40</v>
      </c>
      <c r="B1" s="3" t="s">
        <v>41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26" t="s">
        <v>0</v>
      </c>
      <c r="B5" s="26" t="s">
        <v>39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2.9889999999999999</v>
      </c>
      <c r="C6" s="1"/>
      <c r="D6" s="1">
        <f>PRODUCT(B6,C6)</f>
        <v>2.9889999999999999</v>
      </c>
    </row>
    <row r="7" spans="1:4" ht="15.75" x14ac:dyDescent="0.25">
      <c r="A7" s="1" t="s">
        <v>4</v>
      </c>
      <c r="B7" s="2">
        <v>5.516</v>
      </c>
      <c r="C7" s="1"/>
      <c r="D7" s="1">
        <f t="shared" ref="D7:D18" si="0">PRODUCT(B7,C7)</f>
        <v>5.516</v>
      </c>
    </row>
    <row r="8" spans="1:4" ht="15.75" x14ac:dyDescent="0.25">
      <c r="A8" s="1" t="s">
        <v>36</v>
      </c>
      <c r="B8" s="2">
        <v>2.3889999999999998</v>
      </c>
      <c r="C8" s="1">
        <v>2</v>
      </c>
      <c r="D8" s="1">
        <f>PRODUCT(B8,C8,2)</f>
        <v>9.5559999999999992</v>
      </c>
    </row>
    <row r="9" spans="1:4" ht="15.75" x14ac:dyDescent="0.25">
      <c r="A9" s="1" t="s">
        <v>35</v>
      </c>
      <c r="B9" s="2">
        <v>2.6760000000000002</v>
      </c>
      <c r="C9" s="1">
        <v>8</v>
      </c>
      <c r="D9" s="1">
        <f t="shared" si="0"/>
        <v>21.408000000000001</v>
      </c>
    </row>
    <row r="10" spans="1:4" ht="15.75" x14ac:dyDescent="0.25">
      <c r="A10" s="1" t="s">
        <v>9</v>
      </c>
      <c r="B10" s="2">
        <v>3.0659999999999998</v>
      </c>
      <c r="C10" s="1">
        <v>3</v>
      </c>
      <c r="D10" s="1">
        <f t="shared" si="0"/>
        <v>9.1980000000000004</v>
      </c>
    </row>
    <row r="11" spans="1:4" ht="15.75" x14ac:dyDescent="0.25">
      <c r="A11" s="1" t="s">
        <v>24</v>
      </c>
      <c r="B11" s="2">
        <v>3.044</v>
      </c>
      <c r="C11" s="1">
        <v>4</v>
      </c>
      <c r="D11" s="1">
        <f t="shared" si="0"/>
        <v>12.176</v>
      </c>
    </row>
    <row r="12" spans="1:4" ht="15.75" x14ac:dyDescent="0.25">
      <c r="A12" s="1" t="s">
        <v>10</v>
      </c>
      <c r="B12" s="6" t="s">
        <v>42</v>
      </c>
      <c r="C12" s="1">
        <v>8</v>
      </c>
      <c r="D12" s="1">
        <f t="shared" si="0"/>
        <v>8</v>
      </c>
    </row>
    <row r="13" spans="1:4" ht="15.75" x14ac:dyDescent="0.25">
      <c r="A13" s="1" t="s">
        <v>11</v>
      </c>
      <c r="B13" s="2">
        <v>1.3320000000000001</v>
      </c>
      <c r="C13" s="1">
        <v>2</v>
      </c>
      <c r="D13" s="1">
        <f t="shared" si="0"/>
        <v>2.6640000000000001</v>
      </c>
    </row>
    <row r="14" spans="1:4" ht="15.75" x14ac:dyDescent="0.25">
      <c r="A14" s="1" t="s">
        <v>12</v>
      </c>
      <c r="B14" s="2"/>
      <c r="C14" s="1">
        <v>8</v>
      </c>
      <c r="D14" s="1">
        <f t="shared" si="0"/>
        <v>8</v>
      </c>
    </row>
    <row r="15" spans="1:4" ht="15.75" x14ac:dyDescent="0.25">
      <c r="A15" s="1" t="s">
        <v>14</v>
      </c>
      <c r="B15" s="2"/>
      <c r="C15" s="1">
        <v>16</v>
      </c>
      <c r="D15" s="1">
        <f t="shared" si="0"/>
        <v>16</v>
      </c>
    </row>
    <row r="16" spans="1:4" ht="15.75" x14ac:dyDescent="0.25">
      <c r="A16" s="1" t="s">
        <v>13</v>
      </c>
      <c r="B16" s="2"/>
      <c r="C16" s="1">
        <v>23</v>
      </c>
      <c r="D16" s="1">
        <f t="shared" si="0"/>
        <v>23</v>
      </c>
    </row>
    <row r="17" spans="1:4" ht="15.75" x14ac:dyDescent="0.25">
      <c r="A17" s="1" t="s">
        <v>15</v>
      </c>
      <c r="B17" s="2">
        <v>3.2050000000000001</v>
      </c>
      <c r="C17" s="1"/>
      <c r="D17" s="1">
        <f>PRODUCT(B17,C17,2)</f>
        <v>6.41</v>
      </c>
    </row>
    <row r="18" spans="1:4" ht="15.75" x14ac:dyDescent="0.25">
      <c r="A18" s="1" t="s">
        <v>17</v>
      </c>
      <c r="B18" s="2">
        <f>9.709+3.709+1.17</f>
        <v>14.587999999999999</v>
      </c>
      <c r="C18" s="1"/>
      <c r="D18" s="1">
        <f t="shared" si="0"/>
        <v>14.587999999999999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6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157</v>
      </c>
      <c r="B1" s="3" t="s">
        <v>158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26" t="s">
        <v>0</v>
      </c>
      <c r="B5" s="26" t="s">
        <v>39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4.7309999999999999</v>
      </c>
      <c r="C6" s="1"/>
      <c r="D6" s="1"/>
    </row>
    <row r="7" spans="1:4" ht="15.75" x14ac:dyDescent="0.25">
      <c r="A7" s="1" t="s">
        <v>4</v>
      </c>
      <c r="B7" s="2"/>
      <c r="C7" s="1">
        <v>5</v>
      </c>
      <c r="D7" s="1"/>
    </row>
    <row r="8" spans="1:4" ht="15.75" x14ac:dyDescent="0.25">
      <c r="A8" s="1" t="s">
        <v>37</v>
      </c>
      <c r="B8" s="2">
        <v>6.5830000000000002</v>
      </c>
      <c r="C8" s="1"/>
      <c r="D8" s="1"/>
    </row>
    <row r="9" spans="1:4" ht="15.75" x14ac:dyDescent="0.25">
      <c r="A9" s="1" t="s">
        <v>6</v>
      </c>
      <c r="B9" s="2">
        <v>2.3780000000000001</v>
      </c>
      <c r="C9" s="1"/>
      <c r="D9" s="1"/>
    </row>
    <row r="10" spans="1:4" ht="15.75" x14ac:dyDescent="0.25">
      <c r="A10" s="1" t="s">
        <v>7</v>
      </c>
      <c r="B10" s="2">
        <v>2.0569999999999999</v>
      </c>
      <c r="C10" s="1"/>
      <c r="D10" s="1"/>
    </row>
    <row r="11" spans="1:4" ht="15.75" x14ac:dyDescent="0.25">
      <c r="A11" s="1" t="s">
        <v>35</v>
      </c>
      <c r="B11" s="2">
        <v>3.0510000000000002</v>
      </c>
      <c r="C11" s="1">
        <v>6</v>
      </c>
      <c r="D11" s="1"/>
    </row>
    <row r="12" spans="1:4" ht="15.75" x14ac:dyDescent="0.25">
      <c r="A12" s="1" t="s">
        <v>9</v>
      </c>
      <c r="B12" s="6">
        <v>2.919</v>
      </c>
      <c r="C12" s="1">
        <v>3</v>
      </c>
      <c r="D12" s="1"/>
    </row>
    <row r="13" spans="1:4" ht="15.75" x14ac:dyDescent="0.25">
      <c r="A13" s="1" t="s">
        <v>24</v>
      </c>
      <c r="B13" s="2">
        <v>4.7510000000000003</v>
      </c>
      <c r="C13" s="1">
        <v>3</v>
      </c>
      <c r="D13" s="1"/>
    </row>
    <row r="14" spans="1:4" ht="15.75" x14ac:dyDescent="0.25">
      <c r="A14" s="1" t="s">
        <v>10</v>
      </c>
      <c r="B14" s="2">
        <v>2.61</v>
      </c>
      <c r="C14" s="1"/>
      <c r="D14" s="1"/>
    </row>
    <row r="15" spans="1:4" ht="15.75" x14ac:dyDescent="0.25">
      <c r="A15" s="1" t="s">
        <v>36</v>
      </c>
      <c r="B15" s="2">
        <v>2.125</v>
      </c>
      <c r="C15" s="1"/>
      <c r="D15" s="1"/>
    </row>
    <row r="16" spans="1:4" ht="15.75" x14ac:dyDescent="0.25">
      <c r="A16" s="1" t="s">
        <v>12</v>
      </c>
      <c r="B16" s="2"/>
      <c r="C16" s="1">
        <v>16</v>
      </c>
      <c r="D16" s="1"/>
    </row>
    <row r="17" spans="1:4" ht="15.75" x14ac:dyDescent="0.25">
      <c r="A17" s="1" t="s">
        <v>13</v>
      </c>
      <c r="B17" s="2"/>
      <c r="C17" s="1">
        <v>23</v>
      </c>
      <c r="D17" s="1"/>
    </row>
    <row r="18" spans="1:4" ht="15.75" x14ac:dyDescent="0.25">
      <c r="A18" s="1" t="s">
        <v>15</v>
      </c>
      <c r="B18" s="2">
        <v>5.0389999999999997</v>
      </c>
      <c r="C18" s="1"/>
      <c r="D18" s="1"/>
    </row>
    <row r="19" spans="1:4" ht="15.75" x14ac:dyDescent="0.25">
      <c r="A19" s="1" t="s">
        <v>17</v>
      </c>
      <c r="B19" s="2">
        <v>25.283000000000001</v>
      </c>
      <c r="C19" s="1"/>
      <c r="D19" s="1"/>
    </row>
    <row r="20" spans="1:4" ht="15.75" x14ac:dyDescent="0.25">
      <c r="A20" s="1" t="s">
        <v>20</v>
      </c>
      <c r="B20" s="2">
        <v>26.167000000000002</v>
      </c>
      <c r="C20" s="1">
        <v>1</v>
      </c>
      <c r="D20" s="1"/>
    </row>
    <row r="21" spans="1:4" ht="15.75" x14ac:dyDescent="0.25">
      <c r="A21" s="1" t="s">
        <v>166</v>
      </c>
      <c r="B21" s="2">
        <v>14.58</v>
      </c>
      <c r="C21" s="1">
        <v>1</v>
      </c>
      <c r="D21" s="1"/>
    </row>
    <row r="22" spans="1:4" ht="15.75" x14ac:dyDescent="0.25">
      <c r="A22" s="1" t="s">
        <v>19</v>
      </c>
      <c r="B22" s="2">
        <v>22.550999999999998</v>
      </c>
      <c r="C22" s="1">
        <v>2</v>
      </c>
      <c r="D22" s="1"/>
    </row>
    <row r="23" spans="1:4" ht="15.75" x14ac:dyDescent="0.25">
      <c r="A23" s="1" t="s">
        <v>167</v>
      </c>
      <c r="B23" s="2">
        <v>35.192</v>
      </c>
      <c r="C23" s="1"/>
      <c r="D23" s="1"/>
    </row>
    <row r="24" spans="1:4" ht="15.75" x14ac:dyDescent="0.25">
      <c r="A24" s="1" t="s">
        <v>168</v>
      </c>
      <c r="B24" s="2">
        <v>16.768000000000001</v>
      </c>
      <c r="C24" s="1"/>
      <c r="D24" s="1"/>
    </row>
    <row r="25" spans="1:4" ht="15.75" x14ac:dyDescent="0.25">
      <c r="A25" s="1" t="s">
        <v>38</v>
      </c>
      <c r="B25" s="2">
        <v>52.497999999999998</v>
      </c>
      <c r="C25" s="1">
        <v>3</v>
      </c>
      <c r="D25" s="1"/>
    </row>
    <row r="26" spans="1:4" ht="15.75" x14ac:dyDescent="0.25">
      <c r="A26" s="1" t="s">
        <v>169</v>
      </c>
      <c r="B26" s="2">
        <v>5.0359999999999996</v>
      </c>
      <c r="C26" s="1">
        <v>3</v>
      </c>
      <c r="D26" s="1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workbookViewId="0">
      <selection activeCell="G9" sqref="G9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44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26" t="s">
        <v>0</v>
      </c>
      <c r="B5" s="26" t="s">
        <v>39</v>
      </c>
      <c r="C5" s="26" t="s">
        <v>2</v>
      </c>
      <c r="D5" s="53" t="s">
        <v>145</v>
      </c>
    </row>
    <row r="6" spans="1:4" ht="15.75" x14ac:dyDescent="0.25">
      <c r="A6" s="1" t="s">
        <v>3</v>
      </c>
      <c r="B6" s="2">
        <v>10</v>
      </c>
      <c r="C6" s="1"/>
      <c r="D6" s="27">
        <f>PRODUCT(B6,C6)</f>
        <v>10</v>
      </c>
    </row>
    <row r="7" spans="1:4" ht="15.75" x14ac:dyDescent="0.25">
      <c r="A7" s="1" t="s">
        <v>46</v>
      </c>
      <c r="B7" s="2">
        <v>4.617</v>
      </c>
      <c r="C7" s="1"/>
      <c r="D7" s="27">
        <f>PRODUCT(B7,C7,2)</f>
        <v>9.234</v>
      </c>
    </row>
    <row r="8" spans="1:4" ht="15.75" x14ac:dyDescent="0.25">
      <c r="A8" s="1" t="s">
        <v>5</v>
      </c>
      <c r="B8" s="2">
        <f>13.583+27.946</f>
        <v>41.529000000000003</v>
      </c>
      <c r="C8" s="1"/>
      <c r="D8" s="27">
        <f t="shared" ref="D8:D27" si="0">PRODUCT(B8,C8)</f>
        <v>41.529000000000003</v>
      </c>
    </row>
    <row r="9" spans="1:4" ht="15.75" x14ac:dyDescent="0.25">
      <c r="A9" s="1" t="s">
        <v>45</v>
      </c>
      <c r="B9" s="2">
        <v>7.2720000000000002</v>
      </c>
      <c r="C9" s="1">
        <v>6</v>
      </c>
      <c r="D9" s="27">
        <f t="shared" si="0"/>
        <v>43.632000000000005</v>
      </c>
    </row>
    <row r="10" spans="1:4" ht="15.75" x14ac:dyDescent="0.25">
      <c r="A10" s="1" t="s">
        <v>7</v>
      </c>
      <c r="B10" s="2">
        <v>4.8730000000000002</v>
      </c>
      <c r="C10" s="1"/>
      <c r="D10" s="27">
        <f t="shared" si="0"/>
        <v>4.8730000000000002</v>
      </c>
    </row>
    <row r="11" spans="1:4" ht="15.75" x14ac:dyDescent="0.25">
      <c r="A11" s="1" t="s">
        <v>52</v>
      </c>
      <c r="B11" s="2">
        <v>5.0209999999999999</v>
      </c>
      <c r="C11" s="1"/>
      <c r="D11" s="27">
        <f t="shared" si="0"/>
        <v>5.0209999999999999</v>
      </c>
    </row>
    <row r="12" spans="1:4" ht="15.75" x14ac:dyDescent="0.25">
      <c r="A12" s="1" t="s">
        <v>9</v>
      </c>
      <c r="B12" s="2">
        <v>5.2009999999999996</v>
      </c>
      <c r="C12" s="1">
        <v>2</v>
      </c>
      <c r="D12" s="27">
        <f t="shared" si="0"/>
        <v>10.401999999999999</v>
      </c>
    </row>
    <row r="13" spans="1:4" ht="15.75" x14ac:dyDescent="0.25">
      <c r="A13" s="1" t="s">
        <v>24</v>
      </c>
      <c r="B13" s="2">
        <f>31.576+5.491</f>
        <v>37.067</v>
      </c>
      <c r="C13" s="1">
        <v>3</v>
      </c>
      <c r="D13" s="27">
        <f t="shared" si="0"/>
        <v>111.20099999999999</v>
      </c>
    </row>
    <row r="14" spans="1:4" ht="15.75" x14ac:dyDescent="0.25">
      <c r="A14" s="1" t="s">
        <v>10</v>
      </c>
      <c r="B14" s="6">
        <v>4.3310000000000004</v>
      </c>
      <c r="C14" s="1">
        <v>6</v>
      </c>
      <c r="D14" s="27">
        <f t="shared" si="0"/>
        <v>25.986000000000004</v>
      </c>
    </row>
    <row r="15" spans="1:4" ht="15.75" x14ac:dyDescent="0.25">
      <c r="A15" s="1" t="s">
        <v>53</v>
      </c>
      <c r="B15" s="2">
        <v>3.29</v>
      </c>
      <c r="C15" s="1"/>
      <c r="D15" s="27">
        <f t="shared" si="0"/>
        <v>3.29</v>
      </c>
    </row>
    <row r="16" spans="1:4" ht="15.75" x14ac:dyDescent="0.25">
      <c r="A16" s="1" t="s">
        <v>12</v>
      </c>
      <c r="B16" s="2"/>
      <c r="C16" s="1">
        <v>35</v>
      </c>
      <c r="D16" s="27">
        <f t="shared" si="0"/>
        <v>35</v>
      </c>
    </row>
    <row r="17" spans="1:4" ht="15.75" x14ac:dyDescent="0.25">
      <c r="A17" s="1" t="s">
        <v>14</v>
      </c>
      <c r="B17" s="2">
        <v>2.347</v>
      </c>
      <c r="C17" s="1">
        <v>1</v>
      </c>
      <c r="D17" s="27">
        <f t="shared" si="0"/>
        <v>2.347</v>
      </c>
    </row>
    <row r="18" spans="1:4" ht="15.75" x14ac:dyDescent="0.25">
      <c r="A18" s="1" t="s">
        <v>13</v>
      </c>
      <c r="B18" s="2"/>
      <c r="C18" s="1">
        <v>20</v>
      </c>
      <c r="D18" s="27">
        <f t="shared" si="0"/>
        <v>20</v>
      </c>
    </row>
    <row r="19" spans="1:4" ht="15.75" x14ac:dyDescent="0.25">
      <c r="A19" s="1" t="s">
        <v>15</v>
      </c>
      <c r="B19" s="2">
        <v>3.29</v>
      </c>
      <c r="C19" s="1"/>
      <c r="D19" s="27">
        <f>PRODUCT(B19,C19,2)</f>
        <v>6.58</v>
      </c>
    </row>
    <row r="20" spans="1:4" ht="15.75" x14ac:dyDescent="0.25">
      <c r="A20" s="1" t="s">
        <v>17</v>
      </c>
      <c r="B20" s="2">
        <f>46.825+13.482+42.207</f>
        <v>102.51400000000001</v>
      </c>
      <c r="C20" s="1"/>
      <c r="D20" s="27">
        <f t="shared" si="0"/>
        <v>102.51400000000001</v>
      </c>
    </row>
    <row r="21" spans="1:4" ht="15.75" x14ac:dyDescent="0.25">
      <c r="A21" s="1" t="s">
        <v>47</v>
      </c>
      <c r="B21" s="2">
        <v>1.4830000000000001</v>
      </c>
      <c r="C21" s="1">
        <v>6</v>
      </c>
      <c r="D21" s="27">
        <f>PRODUCT(B21,C21,2)</f>
        <v>17.795999999999999</v>
      </c>
    </row>
    <row r="22" spans="1:4" ht="15.75" x14ac:dyDescent="0.25">
      <c r="A22" s="1" t="s">
        <v>48</v>
      </c>
      <c r="B22" s="2">
        <v>2.6309999999999998</v>
      </c>
      <c r="C22" s="1">
        <v>3</v>
      </c>
      <c r="D22" s="27">
        <f>PRODUCT(B22,C22,2)</f>
        <v>15.785999999999998</v>
      </c>
    </row>
    <row r="23" spans="1:4" ht="15.75" x14ac:dyDescent="0.25">
      <c r="A23" s="1" t="s">
        <v>11</v>
      </c>
      <c r="B23" s="2" t="s">
        <v>49</v>
      </c>
      <c r="C23" s="1">
        <v>6</v>
      </c>
      <c r="D23" s="27">
        <f t="shared" si="0"/>
        <v>6</v>
      </c>
    </row>
    <row r="24" spans="1:4" ht="15.75" x14ac:dyDescent="0.25">
      <c r="A24" s="8" t="s">
        <v>50</v>
      </c>
      <c r="B24" s="1" t="s">
        <v>51</v>
      </c>
      <c r="C24" s="8">
        <v>3</v>
      </c>
      <c r="D24" s="27">
        <f t="shared" si="0"/>
        <v>3</v>
      </c>
    </row>
    <row r="25" spans="1:4" ht="15.75" x14ac:dyDescent="0.25">
      <c r="A25" s="8" t="s">
        <v>54</v>
      </c>
      <c r="B25" s="1">
        <v>5.4009999999999998</v>
      </c>
      <c r="C25" s="8">
        <v>1</v>
      </c>
      <c r="D25" s="27">
        <f t="shared" si="0"/>
        <v>5.4009999999999998</v>
      </c>
    </row>
    <row r="26" spans="1:4" ht="15.75" x14ac:dyDescent="0.25">
      <c r="A26" s="8" t="s">
        <v>62</v>
      </c>
      <c r="B26" s="9">
        <v>2.714</v>
      </c>
      <c r="C26" s="1"/>
      <c r="D26" s="27">
        <f>PRODUCT(B26,C26,2)</f>
        <v>5.4279999999999999</v>
      </c>
    </row>
    <row r="27" spans="1:4" ht="15.75" x14ac:dyDescent="0.25">
      <c r="A27" s="8" t="s">
        <v>55</v>
      </c>
      <c r="B27" s="9">
        <v>25.163</v>
      </c>
      <c r="C27" s="1"/>
      <c r="D27" s="27">
        <f t="shared" si="0"/>
        <v>25.163</v>
      </c>
    </row>
    <row r="28" spans="1:4" ht="15.75" x14ac:dyDescent="0.25">
      <c r="A28" s="8" t="s">
        <v>56</v>
      </c>
      <c r="B28" s="9">
        <v>7.8869999999999996</v>
      </c>
      <c r="C28" s="1"/>
      <c r="D28" s="27">
        <f>PRODUCT(B28,C28,2)</f>
        <v>15.773999999999999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workbookViewId="0">
      <selection activeCell="D5" sqref="D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123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50" t="s">
        <v>0</v>
      </c>
      <c r="B5" s="51" t="s">
        <v>144</v>
      </c>
      <c r="C5" s="52" t="s">
        <v>2</v>
      </c>
      <c r="D5" s="53" t="s">
        <v>145</v>
      </c>
    </row>
    <row r="6" spans="1:4" ht="15.75" x14ac:dyDescent="0.25">
      <c r="A6" s="44" t="s">
        <v>139</v>
      </c>
      <c r="B6" s="2">
        <v>3.67</v>
      </c>
      <c r="C6" s="1"/>
      <c r="D6" s="90">
        <f>PRODUCT(B6,C6)</f>
        <v>3.67</v>
      </c>
    </row>
    <row r="7" spans="1:4" ht="15.75" x14ac:dyDescent="0.25">
      <c r="A7" s="45" t="s">
        <v>140</v>
      </c>
      <c r="B7" s="2">
        <v>0.7</v>
      </c>
      <c r="C7" s="1"/>
      <c r="D7" s="90">
        <f t="shared" ref="D7:D32" si="0">PRODUCT(B7,C7)</f>
        <v>0.7</v>
      </c>
    </row>
    <row r="8" spans="1:4" ht="15.75" x14ac:dyDescent="0.25">
      <c r="A8" s="45" t="s">
        <v>124</v>
      </c>
      <c r="B8" s="2">
        <v>0</v>
      </c>
      <c r="C8" s="1"/>
      <c r="D8" s="90">
        <f t="shared" si="0"/>
        <v>0</v>
      </c>
    </row>
    <row r="9" spans="1:4" ht="15.75" x14ac:dyDescent="0.25">
      <c r="A9" s="45" t="s">
        <v>125</v>
      </c>
      <c r="B9" s="2">
        <v>0</v>
      </c>
      <c r="C9" s="1"/>
      <c r="D9" s="90">
        <f t="shared" si="0"/>
        <v>0</v>
      </c>
    </row>
    <row r="10" spans="1:4" ht="15.75" x14ac:dyDescent="0.25">
      <c r="A10" s="45" t="s">
        <v>126</v>
      </c>
      <c r="B10" s="2">
        <v>4.37</v>
      </c>
      <c r="C10" s="1"/>
      <c r="D10" s="90">
        <f t="shared" si="0"/>
        <v>4.37</v>
      </c>
    </row>
    <row r="11" spans="1:4" ht="15.75" x14ac:dyDescent="0.25">
      <c r="A11" s="45" t="s">
        <v>127</v>
      </c>
      <c r="B11" s="2">
        <v>11.02</v>
      </c>
      <c r="C11" s="1"/>
      <c r="D11" s="90">
        <f t="shared" si="0"/>
        <v>11.02</v>
      </c>
    </row>
    <row r="12" spans="1:4" ht="15.75" x14ac:dyDescent="0.25">
      <c r="A12" s="45" t="s">
        <v>128</v>
      </c>
      <c r="B12" s="2">
        <v>0</v>
      </c>
      <c r="C12" s="1"/>
      <c r="D12" s="90">
        <f t="shared" si="0"/>
        <v>0</v>
      </c>
    </row>
    <row r="13" spans="1:4" ht="15.75" x14ac:dyDescent="0.25">
      <c r="A13" s="44" t="s">
        <v>129</v>
      </c>
      <c r="B13" s="9">
        <v>0</v>
      </c>
      <c r="C13" s="1"/>
      <c r="D13" s="90">
        <f t="shared" si="0"/>
        <v>0</v>
      </c>
    </row>
    <row r="14" spans="1:4" ht="15.75" x14ac:dyDescent="0.25">
      <c r="A14" s="44" t="s">
        <v>151</v>
      </c>
      <c r="B14" s="9">
        <v>0</v>
      </c>
      <c r="C14" s="1"/>
      <c r="D14" s="90">
        <f t="shared" si="0"/>
        <v>0</v>
      </c>
    </row>
    <row r="15" spans="1:4" ht="15.75" x14ac:dyDescent="0.25">
      <c r="A15" s="44" t="s">
        <v>130</v>
      </c>
      <c r="B15" s="9">
        <v>8.4499999999999993</v>
      </c>
      <c r="C15" s="1"/>
      <c r="D15" s="90">
        <f t="shared" si="0"/>
        <v>8.4499999999999993</v>
      </c>
    </row>
    <row r="16" spans="1:4" ht="15.75" x14ac:dyDescent="0.25">
      <c r="A16" s="44" t="s">
        <v>143</v>
      </c>
      <c r="B16" s="9">
        <v>15.89</v>
      </c>
      <c r="C16" s="1"/>
      <c r="D16" s="90">
        <f t="shared" si="0"/>
        <v>15.89</v>
      </c>
    </row>
    <row r="17" spans="1:4" ht="15.75" x14ac:dyDescent="0.25">
      <c r="A17" s="44" t="s">
        <v>131</v>
      </c>
      <c r="B17" s="2">
        <v>0</v>
      </c>
      <c r="C17" s="1"/>
      <c r="D17" s="90">
        <f t="shared" si="0"/>
        <v>0</v>
      </c>
    </row>
    <row r="18" spans="1:4" ht="15.75" x14ac:dyDescent="0.25">
      <c r="A18" s="44" t="s">
        <v>132</v>
      </c>
      <c r="B18" s="2"/>
      <c r="C18" s="1">
        <v>23</v>
      </c>
      <c r="D18" s="90">
        <f t="shared" si="0"/>
        <v>23</v>
      </c>
    </row>
    <row r="19" spans="1:4" ht="15.75" x14ac:dyDescent="0.25">
      <c r="A19" s="44" t="s">
        <v>146</v>
      </c>
      <c r="B19" s="2">
        <v>130.61000000000001</v>
      </c>
      <c r="C19" s="1"/>
      <c r="D19" s="90">
        <f t="shared" si="0"/>
        <v>130.61000000000001</v>
      </c>
    </row>
    <row r="20" spans="1:4" ht="15.75" x14ac:dyDescent="0.25">
      <c r="A20" s="44" t="s">
        <v>133</v>
      </c>
      <c r="B20" s="2"/>
      <c r="C20" s="1">
        <v>60</v>
      </c>
      <c r="D20" s="90">
        <f t="shared" si="0"/>
        <v>60</v>
      </c>
    </row>
    <row r="21" spans="1:4" ht="15.75" x14ac:dyDescent="0.25">
      <c r="A21" s="44" t="s">
        <v>133</v>
      </c>
      <c r="B21" s="2">
        <v>25.41</v>
      </c>
      <c r="C21" s="1"/>
      <c r="D21" s="90">
        <f t="shared" si="0"/>
        <v>25.41</v>
      </c>
    </row>
    <row r="22" spans="1:4" ht="15.75" x14ac:dyDescent="0.25">
      <c r="A22" s="44" t="s">
        <v>147</v>
      </c>
      <c r="B22" s="2">
        <v>13.5</v>
      </c>
      <c r="C22" s="1"/>
      <c r="D22" s="90">
        <f t="shared" si="0"/>
        <v>13.5</v>
      </c>
    </row>
    <row r="23" spans="1:4" ht="15.75" x14ac:dyDescent="0.25">
      <c r="A23" s="44" t="s">
        <v>134</v>
      </c>
      <c r="B23" s="2">
        <v>9.92</v>
      </c>
      <c r="C23" s="1"/>
      <c r="D23" s="90">
        <f t="shared" si="0"/>
        <v>9.92</v>
      </c>
    </row>
    <row r="24" spans="1:4" ht="15.75" x14ac:dyDescent="0.25">
      <c r="A24" s="44" t="s">
        <v>135</v>
      </c>
      <c r="B24" s="2"/>
      <c r="C24" s="1">
        <v>44</v>
      </c>
      <c r="D24" s="90">
        <f t="shared" si="0"/>
        <v>44</v>
      </c>
    </row>
    <row r="25" spans="1:4" ht="15.75" x14ac:dyDescent="0.25">
      <c r="A25" s="44" t="s">
        <v>136</v>
      </c>
      <c r="B25" s="2"/>
      <c r="C25" s="1">
        <v>55</v>
      </c>
      <c r="D25" s="90">
        <f t="shared" si="0"/>
        <v>55</v>
      </c>
    </row>
    <row r="26" spans="1:4" ht="15.75" x14ac:dyDescent="0.25">
      <c r="A26" s="44" t="s">
        <v>138</v>
      </c>
      <c r="B26" s="2"/>
      <c r="C26" s="1">
        <v>3</v>
      </c>
      <c r="D26" s="90">
        <f t="shared" si="0"/>
        <v>3</v>
      </c>
    </row>
    <row r="27" spans="1:4" ht="15.75" x14ac:dyDescent="0.25">
      <c r="A27" s="44" t="s">
        <v>137</v>
      </c>
      <c r="B27" s="2"/>
      <c r="C27" s="1">
        <v>1</v>
      </c>
      <c r="D27" s="90">
        <f t="shared" ref="D27:D28" si="1">PRODUCT(B27,C27)</f>
        <v>1</v>
      </c>
    </row>
    <row r="28" spans="1:4" ht="15.75" x14ac:dyDescent="0.25">
      <c r="A28" s="44" t="s">
        <v>141</v>
      </c>
      <c r="B28" s="2"/>
      <c r="C28" s="1">
        <v>2</v>
      </c>
      <c r="D28" s="90">
        <f t="shared" si="1"/>
        <v>2</v>
      </c>
    </row>
    <row r="29" spans="1:4" ht="15.75" x14ac:dyDescent="0.25">
      <c r="A29" s="44" t="s">
        <v>142</v>
      </c>
      <c r="B29" s="2">
        <v>15.32</v>
      </c>
      <c r="C29" s="1"/>
      <c r="D29" s="90">
        <f t="shared" si="0"/>
        <v>15.32</v>
      </c>
    </row>
    <row r="30" spans="1:4" ht="15.75" x14ac:dyDescent="0.25">
      <c r="A30" s="60" t="s">
        <v>153</v>
      </c>
      <c r="B30" s="2"/>
      <c r="C30" s="1"/>
      <c r="D30" s="90"/>
    </row>
    <row r="31" spans="1:4" ht="15.75" x14ac:dyDescent="0.25">
      <c r="A31" s="44" t="s">
        <v>149</v>
      </c>
      <c r="B31" s="2">
        <v>0</v>
      </c>
      <c r="C31" s="1"/>
      <c r="D31" s="90">
        <f t="shared" si="0"/>
        <v>0</v>
      </c>
    </row>
    <row r="32" spans="1:4" ht="16.5" thickBot="1" x14ac:dyDescent="0.3">
      <c r="A32" s="47" t="s">
        <v>150</v>
      </c>
      <c r="B32" s="54">
        <v>0</v>
      </c>
      <c r="C32" s="55"/>
      <c r="D32" s="91">
        <f t="shared" si="0"/>
        <v>0</v>
      </c>
    </row>
  </sheetData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workbookViewId="0">
      <selection activeCell="I12" sqref="I12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148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50" t="s">
        <v>0</v>
      </c>
      <c r="B5" s="51" t="s">
        <v>144</v>
      </c>
      <c r="C5" s="52" t="s">
        <v>2</v>
      </c>
      <c r="D5" s="53" t="s">
        <v>145</v>
      </c>
    </row>
    <row r="6" spans="1:4" ht="15.75" x14ac:dyDescent="0.25">
      <c r="A6" s="44" t="s">
        <v>139</v>
      </c>
      <c r="B6" s="2">
        <v>3.53</v>
      </c>
      <c r="C6" s="1"/>
      <c r="D6" s="90">
        <f>PRODUCT(B6,C6)</f>
        <v>3.53</v>
      </c>
    </row>
    <row r="7" spans="1:4" ht="15.75" x14ac:dyDescent="0.25">
      <c r="A7" s="45" t="s">
        <v>140</v>
      </c>
      <c r="B7" s="2">
        <v>1</v>
      </c>
      <c r="C7" s="1"/>
      <c r="D7" s="90">
        <f t="shared" ref="D7:D32" si="0">PRODUCT(B7,C7)</f>
        <v>1</v>
      </c>
    </row>
    <row r="8" spans="1:4" ht="15.75" x14ac:dyDescent="0.25">
      <c r="A8" s="45" t="s">
        <v>124</v>
      </c>
      <c r="B8" s="2">
        <v>1.1000000000000001</v>
      </c>
      <c r="C8" s="1"/>
      <c r="D8" s="90">
        <f t="shared" si="0"/>
        <v>1.1000000000000001</v>
      </c>
    </row>
    <row r="9" spans="1:4" ht="15.75" x14ac:dyDescent="0.25">
      <c r="A9" s="45" t="s">
        <v>125</v>
      </c>
      <c r="B9" s="2">
        <v>36.64</v>
      </c>
      <c r="C9" s="1"/>
      <c r="D9" s="90">
        <f t="shared" si="0"/>
        <v>36.64</v>
      </c>
    </row>
    <row r="10" spans="1:4" ht="15.75" x14ac:dyDescent="0.25">
      <c r="A10" s="45" t="s">
        <v>126</v>
      </c>
      <c r="B10" s="2">
        <v>8.4600000000000009</v>
      </c>
      <c r="C10" s="1"/>
      <c r="D10" s="90">
        <f t="shared" si="0"/>
        <v>8.4600000000000009</v>
      </c>
    </row>
    <row r="11" spans="1:4" ht="15.75" x14ac:dyDescent="0.25">
      <c r="A11" s="45" t="s">
        <v>127</v>
      </c>
      <c r="B11" s="2">
        <v>2.2400000000000002</v>
      </c>
      <c r="C11" s="1"/>
      <c r="D11" s="90">
        <f t="shared" si="0"/>
        <v>2.2400000000000002</v>
      </c>
    </row>
    <row r="12" spans="1:4" ht="15.75" x14ac:dyDescent="0.25">
      <c r="A12" s="45" t="s">
        <v>128</v>
      </c>
      <c r="B12" s="2">
        <v>0</v>
      </c>
      <c r="C12" s="1">
        <v>0</v>
      </c>
      <c r="D12" s="90">
        <f t="shared" si="0"/>
        <v>0</v>
      </c>
    </row>
    <row r="13" spans="1:4" ht="15.75" x14ac:dyDescent="0.25">
      <c r="A13" s="44" t="s">
        <v>129</v>
      </c>
      <c r="B13" s="9">
        <v>16.829999999999998</v>
      </c>
      <c r="C13" s="1"/>
      <c r="D13" s="90">
        <f t="shared" si="0"/>
        <v>16.829999999999998</v>
      </c>
    </row>
    <row r="14" spans="1:4" ht="15.75" x14ac:dyDescent="0.25">
      <c r="A14" s="57" t="s">
        <v>151</v>
      </c>
      <c r="B14" s="58"/>
      <c r="C14" s="59"/>
      <c r="D14" s="92"/>
    </row>
    <row r="15" spans="1:4" ht="15.75" x14ac:dyDescent="0.25">
      <c r="A15" s="44" t="s">
        <v>130</v>
      </c>
      <c r="B15" s="9">
        <v>8.36</v>
      </c>
      <c r="C15" s="1"/>
      <c r="D15" s="90">
        <f t="shared" si="0"/>
        <v>8.36</v>
      </c>
    </row>
    <row r="16" spans="1:4" ht="15.75" x14ac:dyDescent="0.25">
      <c r="A16" s="44" t="s">
        <v>143</v>
      </c>
      <c r="B16" s="9">
        <v>19.329999999999998</v>
      </c>
      <c r="C16" s="1"/>
      <c r="D16" s="90">
        <f t="shared" si="0"/>
        <v>19.329999999999998</v>
      </c>
    </row>
    <row r="17" spans="1:4" ht="15.75" x14ac:dyDescent="0.25">
      <c r="A17" s="44" t="s">
        <v>131</v>
      </c>
      <c r="B17" s="2">
        <v>0</v>
      </c>
      <c r="C17" s="1"/>
      <c r="D17" s="90">
        <f t="shared" si="0"/>
        <v>0</v>
      </c>
    </row>
    <row r="18" spans="1:4" ht="15.75" x14ac:dyDescent="0.25">
      <c r="A18" s="44" t="s">
        <v>132</v>
      </c>
      <c r="B18" s="2"/>
      <c r="C18" s="1">
        <v>34</v>
      </c>
      <c r="D18" s="90">
        <f t="shared" si="0"/>
        <v>34</v>
      </c>
    </row>
    <row r="19" spans="1:4" ht="15.75" x14ac:dyDescent="0.25">
      <c r="A19" s="44" t="s">
        <v>146</v>
      </c>
      <c r="B19" s="2">
        <v>221.48</v>
      </c>
      <c r="C19" s="1"/>
      <c r="D19" s="90">
        <f t="shared" si="0"/>
        <v>221.48</v>
      </c>
    </row>
    <row r="20" spans="1:4" ht="15.75" x14ac:dyDescent="0.25">
      <c r="A20" s="57" t="s">
        <v>133</v>
      </c>
      <c r="B20" s="58"/>
      <c r="C20" s="59">
        <v>60</v>
      </c>
      <c r="D20" s="92">
        <f t="shared" si="0"/>
        <v>60</v>
      </c>
    </row>
    <row r="21" spans="1:4" ht="15.75" x14ac:dyDescent="0.25">
      <c r="A21" s="57" t="s">
        <v>133</v>
      </c>
      <c r="B21" s="58">
        <v>25.41</v>
      </c>
      <c r="C21" s="59"/>
      <c r="D21" s="92">
        <f t="shared" si="0"/>
        <v>25.41</v>
      </c>
    </row>
    <row r="22" spans="1:4" ht="15.75" x14ac:dyDescent="0.25">
      <c r="A22" s="44" t="s">
        <v>147</v>
      </c>
      <c r="B22" s="2">
        <v>22.25</v>
      </c>
      <c r="C22" s="1"/>
      <c r="D22" s="90">
        <f t="shared" si="0"/>
        <v>22.25</v>
      </c>
    </row>
    <row r="23" spans="1:4" ht="15.75" x14ac:dyDescent="0.25">
      <c r="A23" s="44" t="s">
        <v>134</v>
      </c>
      <c r="B23" s="2">
        <v>10.82</v>
      </c>
      <c r="C23" s="1"/>
      <c r="D23" s="90">
        <f t="shared" si="0"/>
        <v>10.82</v>
      </c>
    </row>
    <row r="24" spans="1:4" ht="15.75" x14ac:dyDescent="0.25">
      <c r="A24" s="44" t="s">
        <v>135</v>
      </c>
      <c r="B24" s="2"/>
      <c r="C24" s="1">
        <v>60</v>
      </c>
      <c r="D24" s="90">
        <f t="shared" si="0"/>
        <v>60</v>
      </c>
    </row>
    <row r="25" spans="1:4" ht="15.75" x14ac:dyDescent="0.25">
      <c r="A25" s="44" t="s">
        <v>136</v>
      </c>
      <c r="B25" s="2"/>
      <c r="C25" s="1">
        <v>61</v>
      </c>
      <c r="D25" s="90">
        <f t="shared" si="0"/>
        <v>61</v>
      </c>
    </row>
    <row r="26" spans="1:4" ht="15.75" x14ac:dyDescent="0.25">
      <c r="A26" s="44" t="s">
        <v>138</v>
      </c>
      <c r="B26" s="2"/>
      <c r="C26" s="1">
        <v>3</v>
      </c>
      <c r="D26" s="90">
        <f t="shared" si="0"/>
        <v>3</v>
      </c>
    </row>
    <row r="27" spans="1:4" ht="15.75" x14ac:dyDescent="0.25">
      <c r="A27" s="44" t="s">
        <v>137</v>
      </c>
      <c r="B27" s="2"/>
      <c r="C27" s="1">
        <v>1</v>
      </c>
      <c r="D27" s="90">
        <f t="shared" ref="D27:D28" si="1">PRODUCT(B27,C27)</f>
        <v>1</v>
      </c>
    </row>
    <row r="28" spans="1:4" ht="15.75" x14ac:dyDescent="0.25">
      <c r="A28" s="44" t="s">
        <v>141</v>
      </c>
      <c r="B28" s="2"/>
      <c r="C28" s="1">
        <v>1</v>
      </c>
      <c r="D28" s="90">
        <f t="shared" si="1"/>
        <v>1</v>
      </c>
    </row>
    <row r="29" spans="1:4" ht="15.75" x14ac:dyDescent="0.25">
      <c r="A29" s="44" t="s">
        <v>142</v>
      </c>
      <c r="B29" s="2">
        <v>19.57</v>
      </c>
      <c r="C29" s="1"/>
      <c r="D29" s="90">
        <f t="shared" si="0"/>
        <v>19.57</v>
      </c>
    </row>
    <row r="30" spans="1:4" ht="15.75" x14ac:dyDescent="0.25">
      <c r="A30" s="60" t="s">
        <v>153</v>
      </c>
      <c r="B30" s="2"/>
      <c r="C30" s="1"/>
      <c r="D30" s="90"/>
    </row>
    <row r="31" spans="1:4" ht="15.75" x14ac:dyDescent="0.25">
      <c r="A31" s="44" t="s">
        <v>149</v>
      </c>
      <c r="B31" s="2">
        <v>0</v>
      </c>
      <c r="C31" s="1"/>
      <c r="D31" s="90">
        <f t="shared" si="0"/>
        <v>0</v>
      </c>
    </row>
    <row r="32" spans="1:4" ht="16.5" thickBot="1" x14ac:dyDescent="0.3">
      <c r="A32" s="47" t="s">
        <v>150</v>
      </c>
      <c r="B32" s="54">
        <v>0</v>
      </c>
      <c r="C32" s="55"/>
      <c r="D32" s="91">
        <f t="shared" si="0"/>
        <v>0</v>
      </c>
    </row>
  </sheetData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workbookViewId="0">
      <selection activeCell="K17" sqref="K17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57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50" t="s">
        <v>0</v>
      </c>
      <c r="B5" s="51" t="s">
        <v>144</v>
      </c>
      <c r="C5" s="52" t="s">
        <v>2</v>
      </c>
      <c r="D5" s="53" t="s">
        <v>145</v>
      </c>
    </row>
    <row r="6" spans="1:4" ht="15.75" x14ac:dyDescent="0.25">
      <c r="A6" s="44" t="s">
        <v>139</v>
      </c>
      <c r="B6" s="2">
        <v>3.89</v>
      </c>
      <c r="C6" s="1"/>
      <c r="D6" s="90">
        <f>PRODUCT(B6,C6)</f>
        <v>3.89</v>
      </c>
    </row>
    <row r="7" spans="1:4" ht="15.75" x14ac:dyDescent="0.25">
      <c r="A7" s="45" t="s">
        <v>140</v>
      </c>
      <c r="B7" s="2">
        <v>11.21</v>
      </c>
      <c r="C7" s="1"/>
      <c r="D7" s="90">
        <f t="shared" ref="D7:D32" si="0">PRODUCT(B7,C7)</f>
        <v>11.21</v>
      </c>
    </row>
    <row r="8" spans="1:4" ht="15.75" x14ac:dyDescent="0.25">
      <c r="A8" s="45" t="s">
        <v>124</v>
      </c>
      <c r="B8" s="2">
        <v>0</v>
      </c>
      <c r="C8" s="1"/>
      <c r="D8" s="90">
        <f t="shared" si="0"/>
        <v>0</v>
      </c>
    </row>
    <row r="9" spans="1:4" ht="15.75" x14ac:dyDescent="0.25">
      <c r="A9" s="45" t="s">
        <v>125</v>
      </c>
      <c r="B9" s="2">
        <v>0</v>
      </c>
      <c r="C9" s="1"/>
      <c r="D9" s="90">
        <f t="shared" si="0"/>
        <v>0</v>
      </c>
    </row>
    <row r="10" spans="1:4" ht="15.75" x14ac:dyDescent="0.25">
      <c r="A10" s="45" t="s">
        <v>126</v>
      </c>
      <c r="B10" s="2">
        <v>11.19</v>
      </c>
      <c r="C10" s="1"/>
      <c r="D10" s="90">
        <f t="shared" si="0"/>
        <v>11.19</v>
      </c>
    </row>
    <row r="11" spans="1:4" ht="15.75" x14ac:dyDescent="0.25">
      <c r="A11" s="45" t="s">
        <v>127</v>
      </c>
      <c r="B11" s="2">
        <v>0</v>
      </c>
      <c r="C11" s="1"/>
      <c r="D11" s="90">
        <f t="shared" si="0"/>
        <v>0</v>
      </c>
    </row>
    <row r="12" spans="1:4" ht="15.75" x14ac:dyDescent="0.25">
      <c r="A12" s="45" t="s">
        <v>128</v>
      </c>
      <c r="B12" s="2">
        <v>6.07</v>
      </c>
      <c r="C12" s="1"/>
      <c r="D12" s="90">
        <f t="shared" si="0"/>
        <v>6.07</v>
      </c>
    </row>
    <row r="13" spans="1:4" ht="15.75" x14ac:dyDescent="0.25">
      <c r="A13" s="44" t="s">
        <v>129</v>
      </c>
      <c r="B13" s="9">
        <v>0</v>
      </c>
      <c r="C13" s="1"/>
      <c r="D13" s="90">
        <f t="shared" si="0"/>
        <v>0</v>
      </c>
    </row>
    <row r="14" spans="1:4" ht="15.75" x14ac:dyDescent="0.25">
      <c r="A14" s="44" t="s">
        <v>151</v>
      </c>
      <c r="B14" s="9"/>
      <c r="C14" s="1"/>
      <c r="D14" s="90"/>
    </row>
    <row r="15" spans="1:4" ht="15.75" x14ac:dyDescent="0.25">
      <c r="A15" s="44" t="s">
        <v>130</v>
      </c>
      <c r="B15" s="9">
        <v>28.63</v>
      </c>
      <c r="C15" s="1"/>
      <c r="D15" s="90">
        <f t="shared" si="0"/>
        <v>28.63</v>
      </c>
    </row>
    <row r="16" spans="1:4" ht="15.75" x14ac:dyDescent="0.25">
      <c r="A16" s="44" t="s">
        <v>143</v>
      </c>
      <c r="B16" s="9">
        <v>15.87</v>
      </c>
      <c r="C16" s="1"/>
      <c r="D16" s="90">
        <f t="shared" si="0"/>
        <v>15.87</v>
      </c>
    </row>
    <row r="17" spans="1:4" ht="15.75" x14ac:dyDescent="0.25">
      <c r="A17" s="44" t="s">
        <v>131</v>
      </c>
      <c r="B17" s="2"/>
      <c r="C17" s="1">
        <v>1</v>
      </c>
      <c r="D17" s="90">
        <f t="shared" si="0"/>
        <v>1</v>
      </c>
    </row>
    <row r="18" spans="1:4" ht="15.75" x14ac:dyDescent="0.25">
      <c r="A18" s="44" t="s">
        <v>132</v>
      </c>
      <c r="B18" s="2"/>
      <c r="C18" s="1">
        <v>36</v>
      </c>
      <c r="D18" s="90">
        <f t="shared" si="0"/>
        <v>36</v>
      </c>
    </row>
    <row r="19" spans="1:4" ht="15.75" x14ac:dyDescent="0.25">
      <c r="A19" s="44" t="s">
        <v>146</v>
      </c>
      <c r="B19" s="2">
        <v>371.31</v>
      </c>
      <c r="C19" s="1"/>
      <c r="D19" s="90">
        <f t="shared" si="0"/>
        <v>371.31</v>
      </c>
    </row>
    <row r="20" spans="1:4" ht="15.75" x14ac:dyDescent="0.25">
      <c r="A20" s="44" t="s">
        <v>133</v>
      </c>
      <c r="B20" s="9"/>
      <c r="C20" s="8">
        <v>67</v>
      </c>
      <c r="D20" s="90">
        <f t="shared" si="0"/>
        <v>67</v>
      </c>
    </row>
    <row r="21" spans="1:4" ht="15.75" x14ac:dyDescent="0.25">
      <c r="A21" s="44" t="s">
        <v>133</v>
      </c>
      <c r="B21" s="9">
        <v>32.869999999999997</v>
      </c>
      <c r="C21" s="8"/>
      <c r="D21" s="90">
        <f t="shared" si="0"/>
        <v>32.869999999999997</v>
      </c>
    </row>
    <row r="22" spans="1:4" ht="15.75" x14ac:dyDescent="0.25">
      <c r="A22" s="44" t="s">
        <v>147</v>
      </c>
      <c r="B22" s="2">
        <v>11.67</v>
      </c>
      <c r="C22" s="1"/>
      <c r="D22" s="90">
        <f t="shared" si="0"/>
        <v>11.67</v>
      </c>
    </row>
    <row r="23" spans="1:4" ht="15.75" x14ac:dyDescent="0.25">
      <c r="A23" s="44" t="s">
        <v>134</v>
      </c>
      <c r="B23" s="2">
        <v>12.89</v>
      </c>
      <c r="C23" s="1"/>
      <c r="D23" s="90">
        <f t="shared" si="0"/>
        <v>12.89</v>
      </c>
    </row>
    <row r="24" spans="1:4" ht="15.75" x14ac:dyDescent="0.25">
      <c r="A24" s="44" t="s">
        <v>135</v>
      </c>
      <c r="B24" s="2"/>
      <c r="C24" s="1">
        <v>77</v>
      </c>
      <c r="D24" s="90">
        <f t="shared" si="0"/>
        <v>77</v>
      </c>
    </row>
    <row r="25" spans="1:4" ht="15.75" x14ac:dyDescent="0.25">
      <c r="A25" s="44" t="s">
        <v>136</v>
      </c>
      <c r="B25" s="2"/>
      <c r="C25" s="1">
        <v>87</v>
      </c>
      <c r="D25" s="90">
        <f t="shared" si="0"/>
        <v>87</v>
      </c>
    </row>
    <row r="26" spans="1:4" ht="15.75" x14ac:dyDescent="0.25">
      <c r="A26" s="44" t="s">
        <v>138</v>
      </c>
      <c r="B26" s="2"/>
      <c r="C26" s="1">
        <v>8</v>
      </c>
      <c r="D26" s="90">
        <f t="shared" si="0"/>
        <v>8</v>
      </c>
    </row>
    <row r="27" spans="1:4" ht="15.75" x14ac:dyDescent="0.25">
      <c r="A27" s="44" t="s">
        <v>137</v>
      </c>
      <c r="B27" s="2"/>
      <c r="C27" s="1">
        <v>1</v>
      </c>
      <c r="D27" s="90">
        <f t="shared" ref="D27:D28" si="1">PRODUCT(B27,C27)</f>
        <v>1</v>
      </c>
    </row>
    <row r="28" spans="1:4" ht="15.75" x14ac:dyDescent="0.25">
      <c r="A28" s="44" t="s">
        <v>141</v>
      </c>
      <c r="B28" s="2"/>
      <c r="C28" s="1">
        <v>1</v>
      </c>
      <c r="D28" s="90">
        <f t="shared" si="1"/>
        <v>1</v>
      </c>
    </row>
    <row r="29" spans="1:4" ht="15.75" x14ac:dyDescent="0.25">
      <c r="A29" s="44" t="s">
        <v>142</v>
      </c>
      <c r="B29" s="2">
        <v>22.59</v>
      </c>
      <c r="C29" s="1"/>
      <c r="D29" s="90">
        <f t="shared" si="0"/>
        <v>22.59</v>
      </c>
    </row>
    <row r="30" spans="1:4" ht="15.75" x14ac:dyDescent="0.25">
      <c r="A30" s="60" t="s">
        <v>153</v>
      </c>
      <c r="B30" s="2"/>
      <c r="C30" s="1"/>
      <c r="D30" s="90"/>
    </row>
    <row r="31" spans="1:4" ht="15.75" x14ac:dyDescent="0.25">
      <c r="A31" s="44" t="s">
        <v>149</v>
      </c>
      <c r="B31" s="2">
        <v>0</v>
      </c>
      <c r="C31" s="1"/>
      <c r="D31" s="90">
        <f t="shared" si="0"/>
        <v>0</v>
      </c>
    </row>
    <row r="32" spans="1:4" ht="16.5" thickBot="1" x14ac:dyDescent="0.3">
      <c r="A32" s="47" t="s">
        <v>150</v>
      </c>
      <c r="B32" s="54">
        <v>0</v>
      </c>
      <c r="C32" s="55"/>
      <c r="D32" s="91">
        <f t="shared" si="0"/>
        <v>0</v>
      </c>
    </row>
  </sheetData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workbookViewId="0">
      <selection activeCell="I11" sqref="I11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58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50" t="s">
        <v>0</v>
      </c>
      <c r="B5" s="51" t="s">
        <v>144</v>
      </c>
      <c r="C5" s="52" t="s">
        <v>2</v>
      </c>
      <c r="D5" s="53" t="s">
        <v>145</v>
      </c>
    </row>
    <row r="6" spans="1:4" ht="15.75" x14ac:dyDescent="0.25">
      <c r="A6" s="44" t="s">
        <v>139</v>
      </c>
      <c r="B6" s="2">
        <v>3.7</v>
      </c>
      <c r="C6" s="1"/>
      <c r="D6" s="90">
        <f>PRODUCT(B6,C6)</f>
        <v>3.7</v>
      </c>
    </row>
    <row r="7" spans="1:4" ht="15.75" x14ac:dyDescent="0.25">
      <c r="A7" s="45" t="s">
        <v>140</v>
      </c>
      <c r="B7" s="2">
        <v>0.87</v>
      </c>
      <c r="C7" s="1"/>
      <c r="D7" s="90">
        <f t="shared" ref="D7:D32" si="0">PRODUCT(B7,C7)</f>
        <v>0.87</v>
      </c>
    </row>
    <row r="8" spans="1:4" ht="15.75" x14ac:dyDescent="0.25">
      <c r="A8" s="45" t="s">
        <v>124</v>
      </c>
      <c r="B8" s="2">
        <v>0</v>
      </c>
      <c r="C8" s="1"/>
      <c r="D8" s="90">
        <f t="shared" si="0"/>
        <v>0</v>
      </c>
    </row>
    <row r="9" spans="1:4" ht="15.75" x14ac:dyDescent="0.25">
      <c r="A9" s="45" t="s">
        <v>125</v>
      </c>
      <c r="B9" s="2">
        <v>0</v>
      </c>
      <c r="C9" s="1"/>
      <c r="D9" s="90">
        <f t="shared" si="0"/>
        <v>0</v>
      </c>
    </row>
    <row r="10" spans="1:4" ht="15.75" x14ac:dyDescent="0.25">
      <c r="A10" s="45" t="s">
        <v>126</v>
      </c>
      <c r="B10" s="2">
        <v>0</v>
      </c>
      <c r="C10" s="1"/>
      <c r="D10" s="90">
        <f t="shared" si="0"/>
        <v>0</v>
      </c>
    </row>
    <row r="11" spans="1:4" ht="15.75" x14ac:dyDescent="0.25">
      <c r="A11" s="45" t="s">
        <v>127</v>
      </c>
      <c r="B11" s="2">
        <v>0</v>
      </c>
      <c r="C11" s="1"/>
      <c r="D11" s="90">
        <f t="shared" si="0"/>
        <v>0</v>
      </c>
    </row>
    <row r="12" spans="1:4" ht="15.75" x14ac:dyDescent="0.25">
      <c r="A12" s="45" t="s">
        <v>128</v>
      </c>
      <c r="B12" s="2">
        <v>11.32</v>
      </c>
      <c r="C12" s="1"/>
      <c r="D12" s="90">
        <f t="shared" si="0"/>
        <v>11.32</v>
      </c>
    </row>
    <row r="13" spans="1:4" ht="15.75" x14ac:dyDescent="0.25">
      <c r="A13" s="44" t="s">
        <v>129</v>
      </c>
      <c r="B13" s="9">
        <v>0</v>
      </c>
      <c r="C13" s="1"/>
      <c r="D13" s="90">
        <f t="shared" si="0"/>
        <v>0</v>
      </c>
    </row>
    <row r="14" spans="1:4" ht="15.75" x14ac:dyDescent="0.25">
      <c r="A14" s="44" t="s">
        <v>151</v>
      </c>
      <c r="B14" s="9">
        <v>0</v>
      </c>
      <c r="C14" s="1"/>
      <c r="D14" s="90">
        <f t="shared" si="0"/>
        <v>0</v>
      </c>
    </row>
    <row r="15" spans="1:4" ht="15.75" x14ac:dyDescent="0.25">
      <c r="A15" s="44" t="s">
        <v>130</v>
      </c>
      <c r="B15" s="9">
        <v>0.71299999999999997</v>
      </c>
      <c r="C15" s="1"/>
      <c r="D15" s="90">
        <f t="shared" si="0"/>
        <v>0.71299999999999997</v>
      </c>
    </row>
    <row r="16" spans="1:4" ht="15.75" x14ac:dyDescent="0.25">
      <c r="A16" s="44" t="s">
        <v>143</v>
      </c>
      <c r="B16" s="9">
        <v>13.2</v>
      </c>
      <c r="C16" s="1"/>
      <c r="D16" s="90">
        <f t="shared" si="0"/>
        <v>13.2</v>
      </c>
    </row>
    <row r="17" spans="1:4" ht="15.75" x14ac:dyDescent="0.25">
      <c r="A17" s="44" t="s">
        <v>131</v>
      </c>
      <c r="B17" s="2"/>
      <c r="C17" s="1">
        <v>1</v>
      </c>
      <c r="D17" s="90">
        <f t="shared" si="0"/>
        <v>1</v>
      </c>
    </row>
    <row r="18" spans="1:4" ht="15.75" x14ac:dyDescent="0.25">
      <c r="A18" s="44" t="s">
        <v>132</v>
      </c>
      <c r="B18" s="2"/>
      <c r="C18" s="1">
        <v>44</v>
      </c>
      <c r="D18" s="90">
        <f t="shared" si="0"/>
        <v>44</v>
      </c>
    </row>
    <row r="19" spans="1:4" ht="15.75" x14ac:dyDescent="0.25">
      <c r="A19" s="44" t="s">
        <v>146</v>
      </c>
      <c r="B19" s="2">
        <v>270.02999999999997</v>
      </c>
      <c r="C19" s="1"/>
      <c r="D19" s="90">
        <f t="shared" si="0"/>
        <v>270.02999999999997</v>
      </c>
    </row>
    <row r="20" spans="1:4" ht="15.75" x14ac:dyDescent="0.25">
      <c r="A20" s="44" t="s">
        <v>133</v>
      </c>
      <c r="B20" s="9"/>
      <c r="C20" s="8">
        <v>88</v>
      </c>
      <c r="D20" s="90">
        <f t="shared" si="0"/>
        <v>88</v>
      </c>
    </row>
    <row r="21" spans="1:4" ht="15.75" x14ac:dyDescent="0.25">
      <c r="A21" s="44" t="s">
        <v>133</v>
      </c>
      <c r="B21" s="9">
        <v>43.91</v>
      </c>
      <c r="C21" s="8"/>
      <c r="D21" s="90">
        <f t="shared" si="0"/>
        <v>43.91</v>
      </c>
    </row>
    <row r="22" spans="1:4" ht="15.75" x14ac:dyDescent="0.25">
      <c r="A22" s="44" t="s">
        <v>147</v>
      </c>
      <c r="B22" s="2">
        <v>21.73</v>
      </c>
      <c r="C22" s="1"/>
      <c r="D22" s="90">
        <f t="shared" si="0"/>
        <v>21.73</v>
      </c>
    </row>
    <row r="23" spans="1:4" ht="15.75" x14ac:dyDescent="0.25">
      <c r="A23" s="44" t="s">
        <v>134</v>
      </c>
      <c r="B23" s="2">
        <v>8.49</v>
      </c>
      <c r="C23" s="1"/>
      <c r="D23" s="90">
        <f t="shared" si="0"/>
        <v>8.49</v>
      </c>
    </row>
    <row r="24" spans="1:4" ht="15.75" x14ac:dyDescent="0.25">
      <c r="A24" s="44" t="s">
        <v>135</v>
      </c>
      <c r="B24" s="2"/>
      <c r="C24" s="1">
        <v>66</v>
      </c>
      <c r="D24" s="90">
        <f t="shared" si="0"/>
        <v>66</v>
      </c>
    </row>
    <row r="25" spans="1:4" ht="15.75" x14ac:dyDescent="0.25">
      <c r="A25" s="44" t="s">
        <v>136</v>
      </c>
      <c r="B25" s="2"/>
      <c r="C25" s="1">
        <v>93</v>
      </c>
      <c r="D25" s="90">
        <f t="shared" si="0"/>
        <v>93</v>
      </c>
    </row>
    <row r="26" spans="1:4" ht="15.75" x14ac:dyDescent="0.25">
      <c r="A26" s="44" t="s">
        <v>138</v>
      </c>
      <c r="B26" s="2"/>
      <c r="C26" s="1">
        <v>4</v>
      </c>
      <c r="D26" s="90">
        <f t="shared" si="0"/>
        <v>4</v>
      </c>
    </row>
    <row r="27" spans="1:4" ht="15.75" x14ac:dyDescent="0.25">
      <c r="A27" s="44" t="s">
        <v>137</v>
      </c>
      <c r="B27" s="2"/>
      <c r="C27" s="1">
        <v>0</v>
      </c>
      <c r="D27" s="90">
        <f t="shared" si="0"/>
        <v>0</v>
      </c>
    </row>
    <row r="28" spans="1:4" ht="15.75" x14ac:dyDescent="0.25">
      <c r="A28" s="44" t="s">
        <v>141</v>
      </c>
      <c r="B28" s="2"/>
      <c r="C28" s="1">
        <v>5</v>
      </c>
      <c r="D28" s="90">
        <f t="shared" si="0"/>
        <v>5</v>
      </c>
    </row>
    <row r="29" spans="1:4" ht="15.75" x14ac:dyDescent="0.25">
      <c r="A29" s="60" t="s">
        <v>142</v>
      </c>
      <c r="B29" s="61">
        <v>2.11</v>
      </c>
      <c r="C29" s="11"/>
      <c r="D29" s="90">
        <f t="shared" si="0"/>
        <v>2.11</v>
      </c>
    </row>
    <row r="30" spans="1:4" ht="15.75" x14ac:dyDescent="0.25">
      <c r="A30" s="60" t="s">
        <v>153</v>
      </c>
      <c r="B30" s="61"/>
      <c r="C30" s="11"/>
      <c r="D30" s="90"/>
    </row>
    <row r="31" spans="1:4" ht="15.75" x14ac:dyDescent="0.25">
      <c r="A31" s="60" t="s">
        <v>149</v>
      </c>
      <c r="B31" s="61">
        <v>1.6</v>
      </c>
      <c r="C31" s="11"/>
      <c r="D31" s="90">
        <f t="shared" si="0"/>
        <v>1.6</v>
      </c>
    </row>
    <row r="32" spans="1:4" ht="16.5" thickBot="1" x14ac:dyDescent="0.3">
      <c r="A32" s="47" t="s">
        <v>150</v>
      </c>
      <c r="B32" s="54">
        <v>1.6</v>
      </c>
      <c r="C32" s="55"/>
      <c r="D32" s="91">
        <f t="shared" si="0"/>
        <v>1.6</v>
      </c>
    </row>
  </sheetData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workbookViewId="0">
      <selection activeCell="L20" sqref="L20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59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50" t="s">
        <v>0</v>
      </c>
      <c r="B5" s="51" t="s">
        <v>144</v>
      </c>
      <c r="C5" s="52" t="s">
        <v>2</v>
      </c>
      <c r="D5" s="53" t="s">
        <v>145</v>
      </c>
    </row>
    <row r="6" spans="1:4" ht="15.75" x14ac:dyDescent="0.25">
      <c r="A6" s="44" t="s">
        <v>139</v>
      </c>
      <c r="B6" s="2">
        <v>6.65</v>
      </c>
      <c r="C6" s="1"/>
      <c r="D6" s="90">
        <f>PRODUCT(B6,C6)</f>
        <v>6.65</v>
      </c>
    </row>
    <row r="7" spans="1:4" ht="15.75" x14ac:dyDescent="0.25">
      <c r="A7" s="45" t="s">
        <v>140</v>
      </c>
      <c r="B7" s="2">
        <v>5.97</v>
      </c>
      <c r="C7" s="1"/>
      <c r="D7" s="90">
        <f t="shared" ref="D7:D32" si="0">PRODUCT(B7,C7)</f>
        <v>5.97</v>
      </c>
    </row>
    <row r="8" spans="1:4" ht="15.75" x14ac:dyDescent="0.25">
      <c r="A8" s="45" t="s">
        <v>124</v>
      </c>
      <c r="B8" s="2">
        <v>0</v>
      </c>
      <c r="C8" s="1"/>
      <c r="D8" s="90">
        <f t="shared" si="0"/>
        <v>0</v>
      </c>
    </row>
    <row r="9" spans="1:4" ht="15.75" x14ac:dyDescent="0.25">
      <c r="A9" s="45" t="s">
        <v>125</v>
      </c>
      <c r="B9" s="2">
        <v>0</v>
      </c>
      <c r="C9" s="1"/>
      <c r="D9" s="90">
        <f t="shared" si="0"/>
        <v>0</v>
      </c>
    </row>
    <row r="10" spans="1:4" ht="15.75" x14ac:dyDescent="0.25">
      <c r="A10" s="45" t="s">
        <v>126</v>
      </c>
      <c r="B10" s="2">
        <v>5.81</v>
      </c>
      <c r="C10" s="1"/>
      <c r="D10" s="90">
        <f t="shared" si="0"/>
        <v>5.81</v>
      </c>
    </row>
    <row r="11" spans="1:4" ht="15.75" x14ac:dyDescent="0.25">
      <c r="A11" s="45" t="s">
        <v>127</v>
      </c>
      <c r="B11" s="2">
        <v>16.18</v>
      </c>
      <c r="C11" s="1"/>
      <c r="D11" s="90">
        <f t="shared" si="0"/>
        <v>16.18</v>
      </c>
    </row>
    <row r="12" spans="1:4" ht="15.75" x14ac:dyDescent="0.25">
      <c r="A12" s="45" t="s">
        <v>128</v>
      </c>
      <c r="B12" s="2">
        <v>14.89</v>
      </c>
      <c r="C12" s="1"/>
      <c r="D12" s="90">
        <f t="shared" si="0"/>
        <v>14.89</v>
      </c>
    </row>
    <row r="13" spans="1:4" ht="15.75" x14ac:dyDescent="0.25">
      <c r="A13" s="44" t="s">
        <v>129</v>
      </c>
      <c r="B13" s="9">
        <v>7.77</v>
      </c>
      <c r="C13" s="1"/>
      <c r="D13" s="90">
        <f t="shared" si="0"/>
        <v>7.77</v>
      </c>
    </row>
    <row r="14" spans="1:4" ht="15.75" x14ac:dyDescent="0.25">
      <c r="A14" s="44" t="s">
        <v>151</v>
      </c>
      <c r="B14" s="9">
        <v>16.68</v>
      </c>
      <c r="C14" s="1"/>
      <c r="D14" s="90">
        <f t="shared" si="0"/>
        <v>16.68</v>
      </c>
    </row>
    <row r="15" spans="1:4" ht="15.75" x14ac:dyDescent="0.25">
      <c r="A15" s="44" t="s">
        <v>130</v>
      </c>
      <c r="B15" s="9">
        <v>23.16</v>
      </c>
      <c r="C15" s="1"/>
      <c r="D15" s="90">
        <f t="shared" si="0"/>
        <v>23.16</v>
      </c>
    </row>
    <row r="16" spans="1:4" ht="15.75" x14ac:dyDescent="0.25">
      <c r="A16" s="44" t="s">
        <v>143</v>
      </c>
      <c r="B16" s="9">
        <v>23.96</v>
      </c>
      <c r="C16" s="1"/>
      <c r="D16" s="90">
        <f t="shared" si="0"/>
        <v>23.96</v>
      </c>
    </row>
    <row r="17" spans="1:4" ht="15.75" x14ac:dyDescent="0.25">
      <c r="A17" s="44" t="s">
        <v>131</v>
      </c>
      <c r="B17" s="2"/>
      <c r="C17" s="1">
        <v>2</v>
      </c>
      <c r="D17" s="90">
        <f t="shared" si="0"/>
        <v>2</v>
      </c>
    </row>
    <row r="18" spans="1:4" ht="15.75" x14ac:dyDescent="0.25">
      <c r="A18" s="44" t="s">
        <v>132</v>
      </c>
      <c r="B18" s="2"/>
      <c r="C18" s="1">
        <v>38</v>
      </c>
      <c r="D18" s="90">
        <f t="shared" si="0"/>
        <v>38</v>
      </c>
    </row>
    <row r="19" spans="1:4" ht="15.75" x14ac:dyDescent="0.25">
      <c r="A19" s="44" t="s">
        <v>146</v>
      </c>
      <c r="B19" s="2">
        <v>309.52999999999997</v>
      </c>
      <c r="C19" s="1"/>
      <c r="D19" s="90">
        <f t="shared" si="0"/>
        <v>309.52999999999997</v>
      </c>
    </row>
    <row r="20" spans="1:4" ht="15.75" x14ac:dyDescent="0.25">
      <c r="A20" s="44" t="s">
        <v>133</v>
      </c>
      <c r="B20" s="9"/>
      <c r="C20" s="8">
        <v>78</v>
      </c>
      <c r="D20" s="90">
        <f t="shared" si="0"/>
        <v>78</v>
      </c>
    </row>
    <row r="21" spans="1:4" ht="15.75" x14ac:dyDescent="0.25">
      <c r="A21" s="44" t="s">
        <v>133</v>
      </c>
      <c r="B21" s="9">
        <v>31.95</v>
      </c>
      <c r="C21" s="8"/>
      <c r="D21" s="90">
        <f t="shared" si="0"/>
        <v>31.95</v>
      </c>
    </row>
    <row r="22" spans="1:4" ht="15.75" x14ac:dyDescent="0.25">
      <c r="A22" s="44" t="s">
        <v>147</v>
      </c>
      <c r="B22" s="2">
        <v>15.16</v>
      </c>
      <c r="C22" s="1"/>
      <c r="D22" s="90">
        <f t="shared" si="0"/>
        <v>15.16</v>
      </c>
    </row>
    <row r="23" spans="1:4" ht="15.75" x14ac:dyDescent="0.25">
      <c r="A23" s="44" t="s">
        <v>134</v>
      </c>
      <c r="B23" s="2">
        <v>21.02</v>
      </c>
      <c r="C23" s="1"/>
      <c r="D23" s="90">
        <f t="shared" si="0"/>
        <v>21.02</v>
      </c>
    </row>
    <row r="24" spans="1:4" ht="15.75" x14ac:dyDescent="0.25">
      <c r="A24" s="44" t="s">
        <v>135</v>
      </c>
      <c r="B24" s="2"/>
      <c r="C24" s="1">
        <v>80</v>
      </c>
      <c r="D24" s="90">
        <f t="shared" si="0"/>
        <v>80</v>
      </c>
    </row>
    <row r="25" spans="1:4" ht="15.75" x14ac:dyDescent="0.25">
      <c r="A25" s="44" t="s">
        <v>136</v>
      </c>
      <c r="B25" s="2"/>
      <c r="C25" s="1">
        <v>86</v>
      </c>
      <c r="D25" s="90">
        <f t="shared" si="0"/>
        <v>86</v>
      </c>
    </row>
    <row r="26" spans="1:4" ht="15.75" x14ac:dyDescent="0.25">
      <c r="A26" s="44" t="s">
        <v>138</v>
      </c>
      <c r="B26" s="2"/>
      <c r="C26" s="1">
        <v>7</v>
      </c>
      <c r="D26" s="90">
        <f t="shared" si="0"/>
        <v>7</v>
      </c>
    </row>
    <row r="27" spans="1:4" ht="15.75" x14ac:dyDescent="0.25">
      <c r="A27" s="44" t="s">
        <v>137</v>
      </c>
      <c r="B27" s="2"/>
      <c r="C27" s="1">
        <v>1</v>
      </c>
      <c r="D27" s="90">
        <f t="shared" si="0"/>
        <v>1</v>
      </c>
    </row>
    <row r="28" spans="1:4" ht="15.75" x14ac:dyDescent="0.25">
      <c r="A28" s="44" t="s">
        <v>141</v>
      </c>
      <c r="B28" s="2"/>
      <c r="C28" s="1">
        <v>0</v>
      </c>
      <c r="D28" s="90">
        <f t="shared" si="0"/>
        <v>0</v>
      </c>
    </row>
    <row r="29" spans="1:4" ht="15.75" x14ac:dyDescent="0.25">
      <c r="A29" s="60" t="s">
        <v>142</v>
      </c>
      <c r="B29" s="61">
        <v>2.11</v>
      </c>
      <c r="C29" s="11"/>
      <c r="D29" s="90">
        <f t="shared" si="0"/>
        <v>2.11</v>
      </c>
    </row>
    <row r="30" spans="1:4" ht="15.75" x14ac:dyDescent="0.25">
      <c r="A30" s="60" t="s">
        <v>153</v>
      </c>
      <c r="B30" s="61"/>
      <c r="C30" s="11"/>
      <c r="D30" s="90"/>
    </row>
    <row r="31" spans="1:4" ht="15.75" x14ac:dyDescent="0.25">
      <c r="A31" s="60" t="s">
        <v>149</v>
      </c>
      <c r="B31" s="61">
        <v>1.6</v>
      </c>
      <c r="C31" s="11"/>
      <c r="D31" s="90">
        <f t="shared" si="0"/>
        <v>1.6</v>
      </c>
    </row>
    <row r="32" spans="1:4" ht="16.5" thickBot="1" x14ac:dyDescent="0.3">
      <c r="A32" s="47" t="s">
        <v>150</v>
      </c>
      <c r="B32" s="54">
        <v>1.6</v>
      </c>
      <c r="C32" s="55"/>
      <c r="D32" s="91">
        <f t="shared" si="0"/>
        <v>1.6</v>
      </c>
    </row>
  </sheetData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workbookViewId="0">
      <selection activeCell="H16" sqref="H16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60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50" t="s">
        <v>0</v>
      </c>
      <c r="B5" s="51" t="s">
        <v>144</v>
      </c>
      <c r="C5" s="52" t="s">
        <v>2</v>
      </c>
      <c r="D5" s="53" t="s">
        <v>145</v>
      </c>
    </row>
    <row r="6" spans="1:4" ht="15.75" x14ac:dyDescent="0.25">
      <c r="A6" s="57" t="s">
        <v>139</v>
      </c>
      <c r="B6" s="58">
        <v>6.65</v>
      </c>
      <c r="C6" s="59"/>
      <c r="D6" s="92">
        <f>PRODUCT(B6,C6)</f>
        <v>6.65</v>
      </c>
    </row>
    <row r="7" spans="1:4" ht="15.75" x14ac:dyDescent="0.25">
      <c r="A7" s="57" t="s">
        <v>140</v>
      </c>
      <c r="B7" s="58">
        <v>5.97</v>
      </c>
      <c r="C7" s="59"/>
      <c r="D7" s="92">
        <f t="shared" ref="D7:D32" si="0">PRODUCT(B7,C7)</f>
        <v>5.97</v>
      </c>
    </row>
    <row r="8" spans="1:4" ht="15.75" x14ac:dyDescent="0.25">
      <c r="A8" s="45" t="s">
        <v>124</v>
      </c>
      <c r="B8" s="2">
        <v>1.1000000000000001</v>
      </c>
      <c r="C8" s="1"/>
      <c r="D8" s="90">
        <f t="shared" si="0"/>
        <v>1.1000000000000001</v>
      </c>
    </row>
    <row r="9" spans="1:4" ht="15.75" x14ac:dyDescent="0.25">
      <c r="A9" s="45" t="s">
        <v>125</v>
      </c>
      <c r="B9" s="2">
        <v>11.71</v>
      </c>
      <c r="C9" s="1"/>
      <c r="D9" s="90">
        <f t="shared" si="0"/>
        <v>11.71</v>
      </c>
    </row>
    <row r="10" spans="1:4" ht="15.75" x14ac:dyDescent="0.25">
      <c r="A10" s="45" t="s">
        <v>126</v>
      </c>
      <c r="B10" s="2">
        <v>0</v>
      </c>
      <c r="C10" s="1"/>
      <c r="D10" s="90">
        <f t="shared" si="0"/>
        <v>0</v>
      </c>
    </row>
    <row r="11" spans="1:4" ht="15.75" x14ac:dyDescent="0.25">
      <c r="A11" s="45" t="s">
        <v>127</v>
      </c>
      <c r="B11" s="2">
        <v>0</v>
      </c>
      <c r="C11" s="1"/>
      <c r="D11" s="90">
        <f t="shared" si="0"/>
        <v>0</v>
      </c>
    </row>
    <row r="12" spans="1:4" ht="15.75" x14ac:dyDescent="0.25">
      <c r="A12" s="45" t="s">
        <v>128</v>
      </c>
      <c r="B12" s="2">
        <v>21.28</v>
      </c>
      <c r="C12" s="1"/>
      <c r="D12" s="90">
        <f t="shared" si="0"/>
        <v>21.28</v>
      </c>
    </row>
    <row r="13" spans="1:4" ht="15.75" x14ac:dyDescent="0.25">
      <c r="A13" s="44" t="s">
        <v>129</v>
      </c>
      <c r="B13" s="9">
        <v>4.03</v>
      </c>
      <c r="C13" s="1"/>
      <c r="D13" s="90">
        <f t="shared" si="0"/>
        <v>4.03</v>
      </c>
    </row>
    <row r="14" spans="1:4" ht="15.75" x14ac:dyDescent="0.25">
      <c r="A14" s="57" t="s">
        <v>151</v>
      </c>
      <c r="B14" s="58">
        <v>16.68</v>
      </c>
      <c r="C14" s="59"/>
      <c r="D14" s="92">
        <f t="shared" si="0"/>
        <v>16.68</v>
      </c>
    </row>
    <row r="15" spans="1:4" ht="15.75" x14ac:dyDescent="0.25">
      <c r="A15" s="44" t="s">
        <v>130</v>
      </c>
      <c r="B15" s="9">
        <v>11.3</v>
      </c>
      <c r="C15" s="1"/>
      <c r="D15" s="90">
        <f t="shared" si="0"/>
        <v>11.3</v>
      </c>
    </row>
    <row r="16" spans="1:4" ht="15.75" x14ac:dyDescent="0.25">
      <c r="A16" s="44" t="s">
        <v>143</v>
      </c>
      <c r="B16" s="9">
        <v>18.260000000000002</v>
      </c>
      <c r="C16" s="1"/>
      <c r="D16" s="90">
        <f t="shared" si="0"/>
        <v>18.260000000000002</v>
      </c>
    </row>
    <row r="17" spans="1:4" ht="15.75" x14ac:dyDescent="0.25">
      <c r="A17" s="44" t="s">
        <v>131</v>
      </c>
      <c r="B17" s="2"/>
      <c r="C17" s="1">
        <v>1</v>
      </c>
      <c r="D17" s="90">
        <f t="shared" si="0"/>
        <v>1</v>
      </c>
    </row>
    <row r="18" spans="1:4" ht="15.75" x14ac:dyDescent="0.25">
      <c r="A18" s="44" t="s">
        <v>132</v>
      </c>
      <c r="B18" s="2"/>
      <c r="C18" s="1">
        <v>64</v>
      </c>
      <c r="D18" s="90">
        <f t="shared" si="0"/>
        <v>64</v>
      </c>
    </row>
    <row r="19" spans="1:4" ht="15.75" x14ac:dyDescent="0.25">
      <c r="A19" s="44" t="s">
        <v>146</v>
      </c>
      <c r="B19" s="2">
        <v>339.2</v>
      </c>
      <c r="C19" s="1"/>
      <c r="D19" s="90">
        <f t="shared" si="0"/>
        <v>339.2</v>
      </c>
    </row>
    <row r="20" spans="1:4" ht="15.75" x14ac:dyDescent="0.25">
      <c r="A20" s="44" t="s">
        <v>133</v>
      </c>
      <c r="B20" s="9"/>
      <c r="C20" s="8">
        <v>80</v>
      </c>
      <c r="D20" s="90">
        <f t="shared" si="0"/>
        <v>80</v>
      </c>
    </row>
    <row r="21" spans="1:4" ht="15.75" x14ac:dyDescent="0.25">
      <c r="A21" s="44" t="s">
        <v>133</v>
      </c>
      <c r="B21" s="9">
        <v>32.380000000000003</v>
      </c>
      <c r="C21" s="8"/>
      <c r="D21" s="90">
        <f t="shared" si="0"/>
        <v>32.380000000000003</v>
      </c>
    </row>
    <row r="22" spans="1:4" ht="15.75" x14ac:dyDescent="0.25">
      <c r="A22" s="44" t="s">
        <v>147</v>
      </c>
      <c r="B22" s="2">
        <v>23.94</v>
      </c>
      <c r="C22" s="1"/>
      <c r="D22" s="90">
        <f t="shared" si="0"/>
        <v>23.94</v>
      </c>
    </row>
    <row r="23" spans="1:4" ht="15.75" x14ac:dyDescent="0.25">
      <c r="A23" s="44" t="s">
        <v>134</v>
      </c>
      <c r="B23" s="2">
        <v>14.59</v>
      </c>
      <c r="C23" s="1"/>
      <c r="D23" s="90">
        <f t="shared" si="0"/>
        <v>14.59</v>
      </c>
    </row>
    <row r="24" spans="1:4" ht="15.75" x14ac:dyDescent="0.25">
      <c r="A24" s="44" t="s">
        <v>135</v>
      </c>
      <c r="B24" s="2"/>
      <c r="C24" s="1">
        <v>100</v>
      </c>
      <c r="D24" s="90">
        <f t="shared" si="0"/>
        <v>100</v>
      </c>
    </row>
    <row r="25" spans="1:4" ht="15.75" x14ac:dyDescent="0.25">
      <c r="A25" s="44" t="s">
        <v>136</v>
      </c>
      <c r="B25" s="2"/>
      <c r="C25" s="1">
        <v>78</v>
      </c>
      <c r="D25" s="90">
        <f t="shared" si="0"/>
        <v>78</v>
      </c>
    </row>
    <row r="26" spans="1:4" ht="15.75" x14ac:dyDescent="0.25">
      <c r="A26" s="44" t="s">
        <v>138</v>
      </c>
      <c r="B26" s="2"/>
      <c r="C26" s="1">
        <v>5</v>
      </c>
      <c r="D26" s="90">
        <f t="shared" si="0"/>
        <v>5</v>
      </c>
    </row>
    <row r="27" spans="1:4" ht="15.75" x14ac:dyDescent="0.25">
      <c r="A27" s="44" t="s">
        <v>137</v>
      </c>
      <c r="B27" s="2"/>
      <c r="C27" s="1">
        <v>5</v>
      </c>
      <c r="D27" s="90">
        <f t="shared" si="0"/>
        <v>5</v>
      </c>
    </row>
    <row r="28" spans="1:4" ht="15.75" x14ac:dyDescent="0.25">
      <c r="A28" s="44" t="s">
        <v>141</v>
      </c>
      <c r="B28" s="2"/>
      <c r="C28" s="1">
        <v>1</v>
      </c>
      <c r="D28" s="90">
        <f t="shared" si="0"/>
        <v>1</v>
      </c>
    </row>
    <row r="29" spans="1:4" ht="15.75" x14ac:dyDescent="0.25">
      <c r="A29" s="60" t="s">
        <v>142</v>
      </c>
      <c r="B29" s="61">
        <v>12.24</v>
      </c>
      <c r="C29" s="11"/>
      <c r="D29" s="90">
        <f t="shared" si="0"/>
        <v>12.24</v>
      </c>
    </row>
    <row r="30" spans="1:4" ht="15.75" x14ac:dyDescent="0.25">
      <c r="A30" s="60" t="s">
        <v>153</v>
      </c>
      <c r="B30" s="61">
        <v>13.46</v>
      </c>
      <c r="C30" s="11"/>
      <c r="D30" s="90">
        <f t="shared" si="0"/>
        <v>13.46</v>
      </c>
    </row>
    <row r="31" spans="1:4" ht="15.75" x14ac:dyDescent="0.25">
      <c r="A31" s="60" t="s">
        <v>152</v>
      </c>
      <c r="B31" s="61">
        <v>1.62</v>
      </c>
      <c r="C31" s="11"/>
      <c r="D31" s="90">
        <f t="shared" si="0"/>
        <v>1.62</v>
      </c>
    </row>
    <row r="32" spans="1:4" ht="16.5" thickBot="1" x14ac:dyDescent="0.3">
      <c r="A32" s="47" t="s">
        <v>150</v>
      </c>
      <c r="B32" s="54">
        <v>1.58</v>
      </c>
      <c r="C32" s="55"/>
      <c r="D32" s="91">
        <f t="shared" si="0"/>
        <v>1.58</v>
      </c>
    </row>
  </sheetData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2"/>
  <sheetViews>
    <sheetView workbookViewId="0">
      <selection activeCell="A5" sqref="A5"/>
    </sheetView>
  </sheetViews>
  <sheetFormatPr defaultRowHeight="15" x14ac:dyDescent="0.25"/>
  <cols>
    <col min="1" max="1" width="35.7109375" customWidth="1"/>
    <col min="2" max="4" width="15.7109375" customWidth="1"/>
  </cols>
  <sheetData>
    <row r="1" spans="1:4" ht="15.75" x14ac:dyDescent="0.25">
      <c r="A1" s="3" t="s">
        <v>43</v>
      </c>
      <c r="B1" s="3" t="s">
        <v>61</v>
      </c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thickBot="1" x14ac:dyDescent="0.3">
      <c r="A4" s="7"/>
      <c r="B4" s="7"/>
      <c r="C4" s="7"/>
    </row>
    <row r="5" spans="1:4" ht="31.5" x14ac:dyDescent="0.25">
      <c r="A5" s="50" t="s">
        <v>0</v>
      </c>
      <c r="B5" s="51" t="s">
        <v>144</v>
      </c>
      <c r="C5" s="52" t="s">
        <v>2</v>
      </c>
      <c r="D5" s="53" t="s">
        <v>145</v>
      </c>
    </row>
    <row r="6" spans="1:4" ht="15.75" x14ac:dyDescent="0.25">
      <c r="A6" s="44" t="s">
        <v>139</v>
      </c>
      <c r="B6" s="9">
        <v>4.59</v>
      </c>
      <c r="C6" s="8"/>
      <c r="D6" s="90">
        <f>PRODUCT(B6,C6)</f>
        <v>4.59</v>
      </c>
    </row>
    <row r="7" spans="1:4" ht="15.75" x14ac:dyDescent="0.25">
      <c r="A7" s="44" t="s">
        <v>140</v>
      </c>
      <c r="B7" s="9">
        <v>3.12</v>
      </c>
      <c r="C7" s="8"/>
      <c r="D7" s="90">
        <f t="shared" ref="D7:D32" si="0">PRODUCT(B7,C7)</f>
        <v>3.12</v>
      </c>
    </row>
    <row r="8" spans="1:4" ht="15.75" x14ac:dyDescent="0.25">
      <c r="A8" s="44" t="s">
        <v>124</v>
      </c>
      <c r="B8" s="9">
        <v>1.53</v>
      </c>
      <c r="C8" s="8"/>
      <c r="D8" s="90">
        <f t="shared" si="0"/>
        <v>1.53</v>
      </c>
    </row>
    <row r="9" spans="1:4" ht="15.75" x14ac:dyDescent="0.25">
      <c r="A9" s="44" t="s">
        <v>125</v>
      </c>
      <c r="B9" s="9">
        <v>8.27</v>
      </c>
      <c r="C9" s="8"/>
      <c r="D9" s="90">
        <f t="shared" si="0"/>
        <v>8.27</v>
      </c>
    </row>
    <row r="10" spans="1:4" ht="15.75" x14ac:dyDescent="0.25">
      <c r="A10" s="44" t="s">
        <v>126</v>
      </c>
      <c r="B10" s="9">
        <v>1.55</v>
      </c>
      <c r="C10" s="8"/>
      <c r="D10" s="90">
        <f t="shared" si="0"/>
        <v>1.55</v>
      </c>
    </row>
    <row r="11" spans="1:4" ht="15.75" x14ac:dyDescent="0.25">
      <c r="A11" s="44" t="s">
        <v>127</v>
      </c>
      <c r="B11" s="9">
        <v>8.7100000000000009</v>
      </c>
      <c r="C11" s="8"/>
      <c r="D11" s="90">
        <f t="shared" si="0"/>
        <v>8.7100000000000009</v>
      </c>
    </row>
    <row r="12" spans="1:4" ht="15.75" x14ac:dyDescent="0.25">
      <c r="A12" s="44" t="s">
        <v>128</v>
      </c>
      <c r="B12" s="9">
        <v>0</v>
      </c>
      <c r="C12" s="8"/>
      <c r="D12" s="90">
        <f t="shared" si="0"/>
        <v>0</v>
      </c>
    </row>
    <row r="13" spans="1:4" ht="15.75" x14ac:dyDescent="0.25">
      <c r="A13" s="44" t="s">
        <v>129</v>
      </c>
      <c r="B13" s="9">
        <v>0</v>
      </c>
      <c r="C13" s="8"/>
      <c r="D13" s="90">
        <f t="shared" si="0"/>
        <v>0</v>
      </c>
    </row>
    <row r="14" spans="1:4" ht="15.75" x14ac:dyDescent="0.25">
      <c r="A14" s="44" t="s">
        <v>151</v>
      </c>
      <c r="B14" s="9">
        <v>27.72</v>
      </c>
      <c r="C14" s="8"/>
      <c r="D14" s="90">
        <f t="shared" si="0"/>
        <v>27.72</v>
      </c>
    </row>
    <row r="15" spans="1:4" ht="15.75" x14ac:dyDescent="0.25">
      <c r="A15" s="44" t="s">
        <v>130</v>
      </c>
      <c r="B15" s="9">
        <v>3.41</v>
      </c>
      <c r="C15" s="1"/>
      <c r="D15" s="90">
        <f t="shared" si="0"/>
        <v>3.41</v>
      </c>
    </row>
    <row r="16" spans="1:4" ht="15.75" x14ac:dyDescent="0.25">
      <c r="A16" s="44" t="s">
        <v>143</v>
      </c>
      <c r="B16" s="9">
        <v>5.71</v>
      </c>
      <c r="C16" s="1"/>
      <c r="D16" s="90">
        <f t="shared" si="0"/>
        <v>5.71</v>
      </c>
    </row>
    <row r="17" spans="1:4" ht="15.75" x14ac:dyDescent="0.25">
      <c r="A17" s="44" t="s">
        <v>131</v>
      </c>
      <c r="B17" s="2"/>
      <c r="C17" s="1">
        <v>2</v>
      </c>
      <c r="D17" s="90">
        <f t="shared" si="0"/>
        <v>2</v>
      </c>
    </row>
    <row r="18" spans="1:4" ht="15.75" x14ac:dyDescent="0.25">
      <c r="A18" s="44" t="s">
        <v>132</v>
      </c>
      <c r="B18" s="2"/>
      <c r="C18" s="1">
        <v>52</v>
      </c>
      <c r="D18" s="90">
        <f t="shared" si="0"/>
        <v>52</v>
      </c>
    </row>
    <row r="19" spans="1:4" ht="15.75" x14ac:dyDescent="0.25">
      <c r="A19" s="44" t="s">
        <v>146</v>
      </c>
      <c r="B19" s="2">
        <v>144.08000000000001</v>
      </c>
      <c r="C19" s="1"/>
      <c r="D19" s="90">
        <f t="shared" si="0"/>
        <v>144.08000000000001</v>
      </c>
    </row>
    <row r="20" spans="1:4" ht="15.75" x14ac:dyDescent="0.25">
      <c r="A20" s="44" t="s">
        <v>133</v>
      </c>
      <c r="B20" s="9"/>
      <c r="C20" s="8">
        <v>128</v>
      </c>
      <c r="D20" s="90">
        <f t="shared" si="0"/>
        <v>128</v>
      </c>
    </row>
    <row r="21" spans="1:4" ht="15.75" x14ac:dyDescent="0.25">
      <c r="A21" s="44" t="s">
        <v>133</v>
      </c>
      <c r="B21" s="9">
        <v>55.53</v>
      </c>
      <c r="C21" s="8"/>
      <c r="D21" s="90">
        <f t="shared" si="0"/>
        <v>55.53</v>
      </c>
    </row>
    <row r="22" spans="1:4" ht="15.75" x14ac:dyDescent="0.25">
      <c r="A22" s="44" t="s">
        <v>147</v>
      </c>
      <c r="B22" s="2">
        <v>35.450000000000003</v>
      </c>
      <c r="C22" s="1"/>
      <c r="D22" s="90">
        <f t="shared" si="0"/>
        <v>35.450000000000003</v>
      </c>
    </row>
    <row r="23" spans="1:4" ht="15.75" x14ac:dyDescent="0.25">
      <c r="A23" s="44" t="s">
        <v>134</v>
      </c>
      <c r="B23" s="2">
        <v>19.39</v>
      </c>
      <c r="C23" s="1"/>
      <c r="D23" s="90">
        <f t="shared" si="0"/>
        <v>19.39</v>
      </c>
    </row>
    <row r="24" spans="1:4" ht="15.75" x14ac:dyDescent="0.25">
      <c r="A24" s="44" t="s">
        <v>135</v>
      </c>
      <c r="B24" s="2"/>
      <c r="C24" s="1">
        <v>76</v>
      </c>
      <c r="D24" s="90">
        <f t="shared" si="0"/>
        <v>76</v>
      </c>
    </row>
    <row r="25" spans="1:4" ht="15.75" x14ac:dyDescent="0.25">
      <c r="A25" s="44" t="s">
        <v>136</v>
      </c>
      <c r="B25" s="2"/>
      <c r="C25" s="1">
        <v>108</v>
      </c>
      <c r="D25" s="90">
        <f t="shared" si="0"/>
        <v>108</v>
      </c>
    </row>
    <row r="26" spans="1:4" ht="15.75" x14ac:dyDescent="0.25">
      <c r="A26" s="44" t="s">
        <v>138</v>
      </c>
      <c r="B26" s="2"/>
      <c r="C26" s="1">
        <v>10</v>
      </c>
      <c r="D26" s="90">
        <f t="shared" si="0"/>
        <v>10</v>
      </c>
    </row>
    <row r="27" spans="1:4" ht="15.75" x14ac:dyDescent="0.25">
      <c r="A27" s="44" t="s">
        <v>137</v>
      </c>
      <c r="B27" s="2"/>
      <c r="C27" s="1">
        <v>10</v>
      </c>
      <c r="D27" s="90">
        <f t="shared" si="0"/>
        <v>10</v>
      </c>
    </row>
    <row r="28" spans="1:4" ht="15.75" x14ac:dyDescent="0.25">
      <c r="A28" s="44" t="s">
        <v>141</v>
      </c>
      <c r="B28" s="2"/>
      <c r="C28" s="1">
        <v>6</v>
      </c>
      <c r="D28" s="90">
        <f t="shared" si="0"/>
        <v>6</v>
      </c>
    </row>
    <row r="29" spans="1:4" ht="15.75" x14ac:dyDescent="0.25">
      <c r="A29" s="60" t="s">
        <v>142</v>
      </c>
      <c r="B29" s="61">
        <v>0</v>
      </c>
      <c r="C29" s="11"/>
      <c r="D29" s="90">
        <f t="shared" si="0"/>
        <v>0</v>
      </c>
    </row>
    <row r="30" spans="1:4" ht="15.75" x14ac:dyDescent="0.25">
      <c r="A30" s="60" t="s">
        <v>153</v>
      </c>
      <c r="B30" s="61">
        <v>22.69</v>
      </c>
      <c r="C30" s="11"/>
      <c r="D30" s="90">
        <f t="shared" si="0"/>
        <v>22.69</v>
      </c>
    </row>
    <row r="31" spans="1:4" ht="15.75" x14ac:dyDescent="0.25">
      <c r="A31" s="60" t="s">
        <v>152</v>
      </c>
      <c r="B31" s="61">
        <v>16.03</v>
      </c>
      <c r="C31" s="11"/>
      <c r="D31" s="90">
        <f t="shared" si="0"/>
        <v>16.03</v>
      </c>
    </row>
    <row r="32" spans="1:4" ht="16.5" thickBot="1" x14ac:dyDescent="0.3">
      <c r="A32" s="47" t="s">
        <v>150</v>
      </c>
      <c r="B32" s="54">
        <v>15.44</v>
      </c>
      <c r="C32" s="55"/>
      <c r="D32" s="91">
        <f t="shared" si="0"/>
        <v>15.44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Přehled domů</vt:lpstr>
      <vt:lpstr>Cenová nabídka část 1</vt:lpstr>
      <vt:lpstr>Cenová nabídka část 2</vt:lpstr>
      <vt:lpstr>Cenová nabídka část 3</vt:lpstr>
      <vt:lpstr>Četnost 2</vt:lpstr>
      <vt:lpstr>část 2 Tyršova 976</vt:lpstr>
      <vt:lpstr>Četnost 1</vt:lpstr>
      <vt:lpstr>část 1 Benešova 773</vt:lpstr>
      <vt:lpstr>část 1 Benešova 774</vt:lpstr>
      <vt:lpstr>část 1 Benešova 637</vt:lpstr>
      <vt:lpstr>část 1 Benešova 638</vt:lpstr>
      <vt:lpstr>část 1 Benešova 639</vt:lpstr>
      <vt:lpstr>část 1 Benešova 640</vt:lpstr>
      <vt:lpstr>část 1 Benešova 641</vt:lpstr>
      <vt:lpstr>část 1 Benešova 642</vt:lpstr>
      <vt:lpstr>část 1 Benešova 643</vt:lpstr>
      <vt:lpstr>část 1 Benešova 644</vt:lpstr>
      <vt:lpstr>část 1 Míru 636</vt:lpstr>
      <vt:lpstr>část 1 Tovární 1413</vt:lpstr>
      <vt:lpstr>část 3 V Kasárnách 160</vt:lpstr>
      <vt:lpstr>část 3 V Kasárnách 1011</vt:lpstr>
      <vt:lpstr>část 3 V Kasárnách 1012</vt:lpstr>
      <vt:lpstr>část 3 V Kasárnách 1013</vt:lpstr>
      <vt:lpstr>část 3 V Kasárnách 1014</vt:lpstr>
      <vt:lpstr>část 3 V Kasárnách 1015</vt:lpstr>
      <vt:lpstr>část 3 V Kasárnách 1021</vt:lpstr>
      <vt:lpstr>část 3 V Kasárnách 1023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noskm1</dc:creator>
  <cp:lastModifiedBy>Hrabalová Alena</cp:lastModifiedBy>
  <cp:lastPrinted>2022-09-22T12:55:25Z</cp:lastPrinted>
  <dcterms:created xsi:type="dcterms:W3CDTF">2012-09-10T13:32:15Z</dcterms:created>
  <dcterms:modified xsi:type="dcterms:W3CDTF">2022-10-17T12:28:13Z</dcterms:modified>
</cp:coreProperties>
</file>