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35" windowHeight="10035" activeTab="0"/>
  </bookViews>
  <sheets>
    <sheet name="Rekapitulace" sheetId="1" r:id="rId1"/>
    <sheet name="D11" sheetId="2" r:id="rId2"/>
    <sheet name="D141" sheetId="3" r:id="rId3"/>
    <sheet name="D142" sheetId="4" r:id="rId4"/>
    <sheet name="D14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">#REF!</definedName>
    <definedName name="_________xlnm.Print_Area">"#REF!"</definedName>
    <definedName name="_________xlnm.Print_Titles">"#REF!"</definedName>
    <definedName name="_______xlnm.Print_Area">"#REF!"</definedName>
    <definedName name="_______xlnm.Print_Titles">"#REF!"</definedName>
    <definedName name="_____obl11">#REF!</definedName>
    <definedName name="_____obl12">#REF!</definedName>
    <definedName name="_____obl13">#REF!</definedName>
    <definedName name="_____obl14">#REF!</definedName>
    <definedName name="_____obl15">#REF!</definedName>
    <definedName name="_____obl16">#REF!</definedName>
    <definedName name="_____obl17">#REF!</definedName>
    <definedName name="_____obl1710">#REF!</definedName>
    <definedName name="_____obl1711">#REF!</definedName>
    <definedName name="_____obl1712">#REF!</definedName>
    <definedName name="_____obl1713">#REF!</definedName>
    <definedName name="_____obl1714">#REF!</definedName>
    <definedName name="_____obl1715">#REF!</definedName>
    <definedName name="_____obl1716">#REF!</definedName>
    <definedName name="_____obl1717">#REF!</definedName>
    <definedName name="_____obl1718">#REF!</definedName>
    <definedName name="_____obl1719">#REF!</definedName>
    <definedName name="_____obl173">#REF!</definedName>
    <definedName name="_____obl174">#REF!</definedName>
    <definedName name="_____obl175">#REF!</definedName>
    <definedName name="_____obl176">#REF!</definedName>
    <definedName name="_____obl177">#REF!</definedName>
    <definedName name="_____obl178">#REF!</definedName>
    <definedName name="_____obl179">#REF!</definedName>
    <definedName name="_____obl18">#REF!</definedName>
    <definedName name="_____obl181">#REF!</definedName>
    <definedName name="_____obl1816">#REF!</definedName>
    <definedName name="_____obl1820">#REF!</definedName>
    <definedName name="_____obl1821">#REF!</definedName>
    <definedName name="_____obl1822">#REF!</definedName>
    <definedName name="_____obl1823">#REF!</definedName>
    <definedName name="_____obl1824">#REF!</definedName>
    <definedName name="_____obl1825">#REF!</definedName>
    <definedName name="_____obl1826">#REF!</definedName>
    <definedName name="_____obl1827">#REF!</definedName>
    <definedName name="_____obl1828">#REF!</definedName>
    <definedName name="_____obl1829">#REF!</definedName>
    <definedName name="_____obl183">#REF!</definedName>
    <definedName name="_____obl1831">#REF!</definedName>
    <definedName name="_____obl1832">#REF!</definedName>
    <definedName name="_____obl184">#REF!</definedName>
    <definedName name="_____obl185">#REF!</definedName>
    <definedName name="_____obl186">#REF!</definedName>
    <definedName name="_____obl187">#REF!</definedName>
    <definedName name="_____xlnm.Criteria">"#REF!"</definedName>
    <definedName name="_____xlnm.Database">"#REF!"</definedName>
    <definedName name="_____xlnm.Print_Area">"#REF!"</definedName>
    <definedName name="_____xlnm.Print_Titles">"#REF!"</definedName>
    <definedName name="____0">"$#REF!.$A$3:$#REF!.$C$1671"</definedName>
    <definedName name="____0_1">0</definedName>
    <definedName name="____0_2">0</definedName>
    <definedName name="____0_3">0</definedName>
    <definedName name="____0_4">0</definedName>
    <definedName name="____0_5">0</definedName>
    <definedName name="____0_6">0</definedName>
    <definedName name="____BPK1">#REF!</definedName>
    <definedName name="____BPK2">#REF!</definedName>
    <definedName name="____BPK3">#REF!</definedName>
    <definedName name="____obl11">#REF!</definedName>
    <definedName name="____obl12">#REF!</definedName>
    <definedName name="____obl13">#REF!</definedName>
    <definedName name="____obl14">#REF!</definedName>
    <definedName name="____obl15">#REF!</definedName>
    <definedName name="____obl16">#REF!</definedName>
    <definedName name="____obl17">#REF!</definedName>
    <definedName name="____obl1710">#REF!</definedName>
    <definedName name="____obl1711">#REF!</definedName>
    <definedName name="____obl1712">#REF!</definedName>
    <definedName name="____obl1713">#REF!</definedName>
    <definedName name="____obl1714">#REF!</definedName>
    <definedName name="____obl1715">#REF!</definedName>
    <definedName name="____obl1716">#REF!</definedName>
    <definedName name="____obl1717">#REF!</definedName>
    <definedName name="____obl1718">#REF!</definedName>
    <definedName name="____obl1719">#REF!</definedName>
    <definedName name="____obl173">#REF!</definedName>
    <definedName name="____obl174">#REF!</definedName>
    <definedName name="____obl175">#REF!</definedName>
    <definedName name="____obl176">#REF!</definedName>
    <definedName name="____obl177">#REF!</definedName>
    <definedName name="____obl178">#REF!</definedName>
    <definedName name="____obl179">#REF!</definedName>
    <definedName name="____obl18">#REF!</definedName>
    <definedName name="____obl181">#REF!</definedName>
    <definedName name="____obl1816">#REF!</definedName>
    <definedName name="____obl1820">#REF!</definedName>
    <definedName name="____obl1821">#REF!</definedName>
    <definedName name="____obl1822">#REF!</definedName>
    <definedName name="____obl1823">#REF!</definedName>
    <definedName name="____obl1824">#REF!</definedName>
    <definedName name="____obl1825">#REF!</definedName>
    <definedName name="____obl1826">#REF!</definedName>
    <definedName name="____obl1827">#REF!</definedName>
    <definedName name="____obl1828">#REF!</definedName>
    <definedName name="____obl1829">#REF!</definedName>
    <definedName name="____obl183">#REF!</definedName>
    <definedName name="____obl1831">#REF!</definedName>
    <definedName name="____obl1832">#REF!</definedName>
    <definedName name="____obl184">#REF!</definedName>
    <definedName name="____obl185">#REF!</definedName>
    <definedName name="____obl186">#REF!</definedName>
    <definedName name="____obl187">#REF!</definedName>
    <definedName name="____xlnm.Criteria">"#REF!"</definedName>
    <definedName name="____xlnm.Database">"#REF!"</definedName>
    <definedName name="___B100000">#REF!</definedName>
    <definedName name="___BPK1">#REF!</definedName>
    <definedName name="___BPK2">#REF!</definedName>
    <definedName name="___BPK3">#REF!</definedName>
    <definedName name="___E100000">#REF!</definedName>
    <definedName name="___E17000">#REF!</definedName>
    <definedName name="___E19000">#REF!</definedName>
    <definedName name="___E99999">#REF!</definedName>
    <definedName name="___eps2">#REF!</definedName>
    <definedName name="___obl11">#REF!</definedName>
    <definedName name="___obl12">#REF!</definedName>
    <definedName name="___obl13">#REF!</definedName>
    <definedName name="___obl14">#REF!</definedName>
    <definedName name="___obl15">#REF!</definedName>
    <definedName name="___obl16">#REF!</definedName>
    <definedName name="___obl17">#REF!</definedName>
    <definedName name="___obl1710">#REF!</definedName>
    <definedName name="___obl1711">#REF!</definedName>
    <definedName name="___obl1712">#REF!</definedName>
    <definedName name="___obl1713">#REF!</definedName>
    <definedName name="___obl1714">#REF!</definedName>
    <definedName name="___obl1715">#REF!</definedName>
    <definedName name="___obl1716">#REF!</definedName>
    <definedName name="___obl1717">#REF!</definedName>
    <definedName name="___obl1718">#REF!</definedName>
    <definedName name="___obl1719">#REF!</definedName>
    <definedName name="___obl173">#REF!</definedName>
    <definedName name="___obl174">#REF!</definedName>
    <definedName name="___obl175">#REF!</definedName>
    <definedName name="___obl176">#REF!</definedName>
    <definedName name="___obl177">#REF!</definedName>
    <definedName name="___obl178">#REF!</definedName>
    <definedName name="___obl179">#REF!</definedName>
    <definedName name="___obl18">#REF!</definedName>
    <definedName name="___obl181">#REF!</definedName>
    <definedName name="___obl1816">#REF!</definedName>
    <definedName name="___obl1820">#REF!</definedName>
    <definedName name="___obl1821">#REF!</definedName>
    <definedName name="___obl1822">#REF!</definedName>
    <definedName name="___obl1823">#REF!</definedName>
    <definedName name="___obl1824">#REF!</definedName>
    <definedName name="___obl1825">#REF!</definedName>
    <definedName name="___obl1826">#REF!</definedName>
    <definedName name="___obl1827">#REF!</definedName>
    <definedName name="___obl1828">#REF!</definedName>
    <definedName name="___obl1829">#REF!</definedName>
    <definedName name="___obl183">#REF!</definedName>
    <definedName name="___obl1831">#REF!</definedName>
    <definedName name="___obl1832">#REF!</definedName>
    <definedName name="___obl184">#REF!</definedName>
    <definedName name="___obl185">#REF!</definedName>
    <definedName name="___obl186">#REF!</definedName>
    <definedName name="___obl187">#REF!</definedName>
    <definedName name="___xlnm.Criteria">"#REF!"</definedName>
    <definedName name="___xlnm.Database">"#REF!"</definedName>
    <definedName name="___xlnm.Print_Area">"#REF!"</definedName>
    <definedName name="___xlnm.Print_Titles">"#REF!"</definedName>
    <definedName name="___xlnm_Criteria">"#ref!"</definedName>
    <definedName name="___xlnm_Database">"#ref!"</definedName>
    <definedName name="___xlnm_Print_Area">"#ref!"</definedName>
    <definedName name="___xlnm_Print_Titles">"#ref!"</definedName>
    <definedName name="__2">#REF!</definedName>
    <definedName name="__3">#REF!</definedName>
    <definedName name="__4">#REF!</definedName>
    <definedName name="__BPK1">'[2]Položky'!#REF!</definedName>
    <definedName name="__BPK2">'[2]Položky'!#REF!</definedName>
    <definedName name="__BPK3">'[2]Položky'!#REF!</definedName>
    <definedName name="__CENA__" localSheetId="1">'D11'!$G$8:$G$151</definedName>
    <definedName name="__CENA__" localSheetId="0">#REF!</definedName>
    <definedName name="__CENA__">#REF!</definedName>
    <definedName name="__MAIN__" localSheetId="1">'D11'!$A$1:$BJ$150</definedName>
    <definedName name="__MAIN__" localSheetId="0">#REF!</definedName>
    <definedName name="__MAIN__">#REF!</definedName>
    <definedName name="__MAIN1__">#REF!</definedName>
    <definedName name="__MAIN2__" localSheetId="1">#REF!</definedName>
    <definedName name="__MAIN2__" localSheetId="0">'Rekapitulace'!$B$1:$E$18</definedName>
    <definedName name="__MAIN2__">#REF!</definedName>
    <definedName name="__MAIN3__" localSheetId="0">#REF!</definedName>
    <definedName name="__MAIN3__">#REF!</definedName>
    <definedName name="__MvymF__">'[3]1PS 6'!#REF!</definedName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_odd45">'[4]SO 01c_AS'!#REF!</definedName>
    <definedName name="__odd6">'[4]SO 01c_AS'!#REF!</definedName>
    <definedName name="__odd61">'[4]SO 01c_AS'!#REF!</definedName>
    <definedName name="__odd62">'[4]SO 01c_AS'!#REF!</definedName>
    <definedName name="__odd63">'[4]SO 01c_AS'!#REF!</definedName>
    <definedName name="__odd64">'[4]SO 01c_AS'!#REF!</definedName>
    <definedName name="__odd7">'[4]SO 01c_AS'!#REF!</definedName>
    <definedName name="__odd71">'[4]SO 01c_AS'!#REF!</definedName>
    <definedName name="__odd711">'[4]SO 01c_AS'!#REF!</definedName>
    <definedName name="__odd712">'[4]SO 01c_AS'!#REF!</definedName>
    <definedName name="__odd713">'[4]SO 01c_AS'!#REF!</definedName>
    <definedName name="__odd714">'[4]SO 01c_AS'!#REF!</definedName>
    <definedName name="__odd715">'[4]SO 01c_AS'!#REF!</definedName>
    <definedName name="__odd716">'[4]SO 01c_AS'!#REF!</definedName>
    <definedName name="__odd717">'[4]SO 01c_AS'!#REF!</definedName>
    <definedName name="__odd718">'[4]SO 01c_AS'!#REF!</definedName>
    <definedName name="__odd719">'[4]SO 01c_AS'!#REF!</definedName>
    <definedName name="__odd72">'[4]SO 01c_AS'!#REF!</definedName>
    <definedName name="__odd721">'[4]SO 01c_AS'!#REF!</definedName>
    <definedName name="__odd7210">'[4]SO 01c_AS'!#REF!</definedName>
    <definedName name="__odd722">'[4]SO 01c_AS'!#REF!</definedName>
    <definedName name="__odd723">'[4]SO 01c_AS'!#REF!</definedName>
    <definedName name="__odd724">'[4]SO 01c_AS'!#REF!</definedName>
    <definedName name="__odd725">'[4]SO 01c_AS'!#REF!</definedName>
    <definedName name="__odd726">'[4]SO 01c_AS'!#REF!</definedName>
    <definedName name="__odd727">'[4]SO 01c_AS'!#REF!</definedName>
    <definedName name="__odd728">'[4]SO 01c_AS'!#REF!</definedName>
    <definedName name="__odd729">'[4]SO 01c_AS'!#REF!</definedName>
    <definedName name="__odd8">'[4]SO 01c_AS'!#REF!</definedName>
    <definedName name="__odd81">'[4]SO 01c_AS'!#REF!</definedName>
    <definedName name="__odd82">#REF!</definedName>
    <definedName name="__odd83">#REF!</definedName>
    <definedName name="__odd84">#REF!</definedName>
    <definedName name="__odd85">#REF!</definedName>
    <definedName name="__odd86">#REF!</definedName>
    <definedName name="__odd87">#REF!</definedName>
    <definedName name="__odd88">#REF!</definedName>
    <definedName name="__odd89">#REF!</definedName>
    <definedName name="__odd9">'[4]SO 01c_AS'!#REF!</definedName>
    <definedName name="__rek1">'[4]SO 01c_AS'!#REF!</definedName>
    <definedName name="__rek11">'[4]SO 01c_AS'!#REF!</definedName>
    <definedName name="__rek12">'[4]SO 01c_AS'!#REF!</definedName>
    <definedName name="__rek13">'[4]SO 01c_AS'!#REF!</definedName>
    <definedName name="__rek14">'[4]SO 01c_AS'!#REF!</definedName>
    <definedName name="__rek15">'[4]SO 01c_AS'!#REF!</definedName>
    <definedName name="__rek16">'[4]SO 01c_AS'!#REF!</definedName>
    <definedName name="__rek2">'[4]SO 01c_AS'!#REF!</definedName>
    <definedName name="__rek21">'[4]SO 01c_AS'!#REF!</definedName>
    <definedName name="__rek22">'[4]SO 01c_AS'!#REF!</definedName>
    <definedName name="__rek23">'[4]SO 01c_AS'!#REF!</definedName>
    <definedName name="__rek24">'[4]SO 01c_AS'!#REF!</definedName>
    <definedName name="__rek25">'[4]SO 01c_AS'!#REF!</definedName>
    <definedName name="__rek26">'[4]SO 01c_AS'!#REF!</definedName>
    <definedName name="__rek3">'[4]SO 01c_AS'!#REF!</definedName>
    <definedName name="__rek31">'[4]SO 01c_AS'!#REF!</definedName>
    <definedName name="__rek32">'[4]SO 01c_AS'!#REF!</definedName>
    <definedName name="__rek33">'[4]SO 01c_AS'!#REF!</definedName>
    <definedName name="__rek34">'[4]SO 01c_AS'!#REF!</definedName>
    <definedName name="__rek35">'[4]SO 01c_AS'!#REF!</definedName>
    <definedName name="__rek36">'[4]SO 01c_AS'!#REF!</definedName>
    <definedName name="__rek37">'[4]SO 01c_AS'!#REF!</definedName>
    <definedName name="__rek38">'[4]SO 01c_AS'!#REF!</definedName>
    <definedName name="__rek39">'[4]SO 01c_AS'!#REF!</definedName>
    <definedName name="__rek4">'[4]SO 01c_AS'!#REF!</definedName>
    <definedName name="__rek41">'[4]SO 01c_AS'!#REF!</definedName>
    <definedName name="__rek42">'[4]SO 01c_AS'!#REF!</definedName>
    <definedName name="__rek43">'[4]SO 01c_AS'!#REF!</definedName>
    <definedName name="__rek44">'[4]SO 01c_AS'!#REF!</definedName>
    <definedName name="__rek45">'[4]SO 01c_AS'!#REF!</definedName>
    <definedName name="__rek46">'[4]SO 01c_AS'!#REF!</definedName>
    <definedName name="__rek5">'[4]SO 01c_AS'!#REF!</definedName>
    <definedName name="__rek51">'[4]SO 01c_AS'!#REF!</definedName>
    <definedName name="__rek52">'[4]SO 01c_AS'!#REF!</definedName>
    <definedName name="__rek53">'[4]SO 01c_AS'!#REF!</definedName>
    <definedName name="__rek54">'[4]SO 01c_AS'!#REF!</definedName>
    <definedName name="__rek55">'[4]SO 01c_AS'!#REF!</definedName>
    <definedName name="__rek56">'[4]SO 01c_AS'!#REF!</definedName>
    <definedName name="__rek57">'[4]SO 01c_AS'!#REF!</definedName>
    <definedName name="__rek58">'[4]SO 01c_AS'!#REF!</definedName>
    <definedName name="__rek59">'[4]SO 01c_AS'!#REF!</definedName>
    <definedName name="__rek6">'[4]SO 01c_AS'!#REF!</definedName>
    <definedName name="__rek61">'[4]SO 01c_AS'!#REF!</definedName>
    <definedName name="__rek62">'[4]SO 01c_AS'!#REF!</definedName>
    <definedName name="__rek63">'[4]SO 01c_AS'!#REF!</definedName>
    <definedName name="__rek64">'[4]SO 01c_AS'!#REF!</definedName>
    <definedName name="__rek7">'[4]SO 01c_AS'!#REF!</definedName>
    <definedName name="__rek71">'[4]SO 01c_AS'!#REF!</definedName>
    <definedName name="__rek711">'[4]SO 01c_AS'!#REF!</definedName>
    <definedName name="__rek712">'[4]SO 01c_AS'!#REF!</definedName>
    <definedName name="__rek713">'[4]SO 01c_AS'!#REF!</definedName>
    <definedName name="__rek714">'[4]SO 01c_AS'!#REF!</definedName>
    <definedName name="__rek715">'[4]SO 01c_AS'!#REF!</definedName>
    <definedName name="__rek716">'[4]SO 01c_AS'!#REF!</definedName>
    <definedName name="__rek717">'[4]SO 01c_AS'!#REF!</definedName>
    <definedName name="__rek718">'[4]SO 01c_AS'!#REF!</definedName>
    <definedName name="__rek719">'[4]SO 01c_AS'!#REF!</definedName>
    <definedName name="__rek72">'[4]SO 01c_AS'!#REF!</definedName>
    <definedName name="__rek721">'[4]SO 01c_AS'!#REF!</definedName>
    <definedName name="__rek7210">'[4]SO 01c_AS'!#REF!</definedName>
    <definedName name="__rek722">'[4]SO 01c_AS'!#REF!</definedName>
    <definedName name="__rek723">'[4]SO 01c_AS'!#REF!</definedName>
    <definedName name="__rek724">'[4]SO 01c_AS'!#REF!</definedName>
    <definedName name="__rek725">'[4]SO 01c_AS'!#REF!</definedName>
    <definedName name="__rek726">'[4]SO 01c_AS'!#REF!</definedName>
    <definedName name="__rek727">'[4]SO 01c_AS'!#REF!</definedName>
    <definedName name="__rek728">'[4]SO 01c_AS'!#REF!</definedName>
    <definedName name="__rek729">'[4]SO 01c_AS'!#REF!</definedName>
    <definedName name="__rek8">'[4]SO 01c_AS'!#REF!</definedName>
    <definedName name="__rek81">'[4]SO 01c_AS'!#REF!</definedName>
    <definedName name="__rek9">'[4]SO 01c_AS'!#REF!</definedName>
    <definedName name="__SAZBA__" localSheetId="1">'D11'!#REF!</definedName>
    <definedName name="__SAZBA__" localSheetId="0">#REF!</definedName>
    <definedName name="__SAZBA__">#REF!</definedName>
    <definedName name="__T0__" localSheetId="1">'D11'!$7:$150</definedName>
    <definedName name="__T0__" localSheetId="0">#REF!</definedName>
    <definedName name="__T0__">#REF!</definedName>
    <definedName name="__T1__" localSheetId="1">'D11'!$8:$25</definedName>
    <definedName name="__T1__" localSheetId="0">#REF!</definedName>
    <definedName name="__T1__">#REF!</definedName>
    <definedName name="__T2__" localSheetId="1">'D11'!$9:$9</definedName>
    <definedName name="__T2__" localSheetId="0">#REF!</definedName>
    <definedName name="__T2__">#REF!</definedName>
    <definedName name="__T3__" localSheetId="1">'D11'!#REF!</definedName>
    <definedName name="__T3__" localSheetId="0">#REF!</definedName>
    <definedName name="__T3__">#REF!</definedName>
    <definedName name="__T4__">#REF!</definedName>
    <definedName name="__TE0__" localSheetId="0">#REF!</definedName>
    <definedName name="__TE0__">#REF!</definedName>
    <definedName name="__TE1__" localSheetId="1">'[22]Kryci list'!#REF!</definedName>
    <definedName name="__TE1__" localSheetId="0">#REF!</definedName>
    <definedName name="__TE1__">#REF!</definedName>
    <definedName name="__TE2__" localSheetId="0">#REF!</definedName>
    <definedName name="__TE2__">#REF!</definedName>
    <definedName name="__TE3__" localSheetId="0">#REF!</definedName>
    <definedName name="__TE3__">#REF!</definedName>
    <definedName name="__TE4__">#REF!</definedName>
    <definedName name="__TR0__" localSheetId="1">#REF!</definedName>
    <definedName name="__TR0__" localSheetId="0">'Rekapitulace'!#REF!</definedName>
    <definedName name="__TR0__">#REF!</definedName>
    <definedName name="__TR1__" localSheetId="1">#REF!</definedName>
    <definedName name="__TR1__" localSheetId="0">'Rekapitulace'!#REF!</definedName>
    <definedName name="__TR1__">#REF!</definedName>
    <definedName name="__TR1___1">NA()</definedName>
    <definedName name="__TR2__">#REF!</definedName>
    <definedName name="__xlnm.Criteria">"#REF!"</definedName>
    <definedName name="__xlnm.Database">"#REF!"</definedName>
    <definedName name="_a">#REF!</definedName>
    <definedName name="_abc_">#REF!</definedName>
    <definedName name="_BPK1">#REF!</definedName>
    <definedName name="_BPK2">#REF!</definedName>
    <definedName name="_BPK3">#REF!</definedName>
    <definedName name="_E100000">#REF!</definedName>
    <definedName name="_E17000">#REF!</definedName>
    <definedName name="_E19000">#REF!</definedName>
    <definedName name="_E99999">#REF!</definedName>
    <definedName name="_eps2">#REF!</definedName>
    <definedName name="_odd1">#REF!</definedName>
    <definedName name="_odd11">#REF!</definedName>
    <definedName name="_odd12">#REF!</definedName>
    <definedName name="_odd13">#REF!</definedName>
    <definedName name="_odd14">#REF!</definedName>
    <definedName name="_odd15">#REF!</definedName>
    <definedName name="_odd16">#REF!</definedName>
    <definedName name="_odd2">#REF!</definedName>
    <definedName name="_odd21">#REF!</definedName>
    <definedName name="_odd22">#REF!</definedName>
    <definedName name="_odd23">#REF!</definedName>
    <definedName name="_odd24">#REF!</definedName>
    <definedName name="_odd25">#REF!</definedName>
    <definedName name="_odd26">#REF!</definedName>
    <definedName name="_odd3">#REF!</definedName>
    <definedName name="_odd31">#REF!</definedName>
    <definedName name="_odd32">#REF!</definedName>
    <definedName name="_odd33">#REF!</definedName>
    <definedName name="_odd34">#REF!</definedName>
    <definedName name="_odd35">#REF!</definedName>
    <definedName name="_odd36">#REF!</definedName>
    <definedName name="_odd37">#REF!</definedName>
    <definedName name="_odd38">#REF!</definedName>
    <definedName name="_odd39">#REF!</definedName>
    <definedName name="_odd4">#REF!</definedName>
    <definedName name="_odd41">#REF!</definedName>
    <definedName name="_odd42">#REF!</definedName>
    <definedName name="_odd43">#REF!</definedName>
    <definedName name="_odd44">#REF!</definedName>
    <definedName name="_odd45">'[4]SO 01c_AS'!#REF!</definedName>
    <definedName name="_odd46">#REF!</definedName>
    <definedName name="_odd5">#REF!</definedName>
    <definedName name="_odd51">#REF!</definedName>
    <definedName name="_odd52">#REF!</definedName>
    <definedName name="_odd53">#REF!</definedName>
    <definedName name="_odd54">#REF!</definedName>
    <definedName name="_odd55">#REF!</definedName>
    <definedName name="_odd56">#REF!</definedName>
    <definedName name="_odd57">#REF!</definedName>
    <definedName name="_odd58">#REF!</definedName>
    <definedName name="_odd59">#REF!</definedName>
    <definedName name="_odd6">'[4]SO 01c_AS'!#REF!</definedName>
    <definedName name="_odd61">'[4]SO 01c_AS'!#REF!</definedName>
    <definedName name="_odd62">'[4]SO 01c_AS'!#REF!</definedName>
    <definedName name="_odd63">'[4]SO 01c_AS'!#REF!</definedName>
    <definedName name="_odd64">'[4]SO 01c_AS'!#REF!</definedName>
    <definedName name="_odd7">'[4]SO 01c_AS'!#REF!</definedName>
    <definedName name="_odd71">'[4]SO 01c_AS'!#REF!</definedName>
    <definedName name="_odd711">'[4]SO 01c_AS'!#REF!</definedName>
    <definedName name="_odd712">'[4]SO 01c_AS'!#REF!</definedName>
    <definedName name="_odd713">'[4]SO 01c_AS'!#REF!</definedName>
    <definedName name="_odd714">'[4]SO 01c_AS'!#REF!</definedName>
    <definedName name="_odd715">'[4]SO 01c_AS'!#REF!</definedName>
    <definedName name="_odd716">'[4]SO 01c_AS'!#REF!</definedName>
    <definedName name="_odd717">'[4]SO 01c_AS'!#REF!</definedName>
    <definedName name="_odd718">'[4]SO 01c_AS'!#REF!</definedName>
    <definedName name="_odd719">'[4]SO 01c_AS'!#REF!</definedName>
    <definedName name="_odd72">'[4]SO 01c_AS'!#REF!</definedName>
    <definedName name="_odd721">'[4]SO 01c_AS'!#REF!</definedName>
    <definedName name="_odd7210">'[4]SO 01c_AS'!#REF!</definedName>
    <definedName name="_odd722">'[4]SO 01c_AS'!#REF!</definedName>
    <definedName name="_odd723">'[4]SO 01c_AS'!#REF!</definedName>
    <definedName name="_odd724">'[4]SO 01c_AS'!#REF!</definedName>
    <definedName name="_odd725">'[4]SO 01c_AS'!#REF!</definedName>
    <definedName name="_odd726">'[4]SO 01c_AS'!#REF!</definedName>
    <definedName name="_odd727">'[4]SO 01c_AS'!#REF!</definedName>
    <definedName name="_odd728">'[4]SO 01c_AS'!#REF!</definedName>
    <definedName name="_odd729">'[4]SO 01c_AS'!#REF!</definedName>
    <definedName name="_odd8">'[4]SO 01c_AS'!#REF!</definedName>
    <definedName name="_odd81">'[4]SO 01c_AS'!#REF!</definedName>
    <definedName name="_odd82">#REF!</definedName>
    <definedName name="_odd83">#REF!</definedName>
    <definedName name="_odd84">#REF!</definedName>
    <definedName name="_odd85">#REF!</definedName>
    <definedName name="_odd86">#REF!</definedName>
    <definedName name="_odd87">#REF!</definedName>
    <definedName name="_odd88">#REF!</definedName>
    <definedName name="_odd89">#REF!</definedName>
    <definedName name="_odd9">'[4]SO 01c_AS'!#REF!</definedName>
    <definedName name="_rek1">'[4]SO 01c_AS'!#REF!</definedName>
    <definedName name="_rek11">'[4]SO 01c_AS'!#REF!</definedName>
    <definedName name="_rek12">'[4]SO 01c_AS'!#REF!</definedName>
    <definedName name="_rek13">'[4]SO 01c_AS'!#REF!</definedName>
    <definedName name="_rek14">'[4]SO 01c_AS'!#REF!</definedName>
    <definedName name="_rek15">'[4]SO 01c_AS'!#REF!</definedName>
    <definedName name="_rek16">'[4]SO 01c_AS'!#REF!</definedName>
    <definedName name="_rek2">'[4]SO 01c_AS'!#REF!</definedName>
    <definedName name="_rek21">'[4]SO 01c_AS'!#REF!</definedName>
    <definedName name="_rek22">'[4]SO 01c_AS'!#REF!</definedName>
    <definedName name="_rek23">'[4]SO 01c_AS'!#REF!</definedName>
    <definedName name="_rek24">'[4]SO 01c_AS'!#REF!</definedName>
    <definedName name="_rek25">'[4]SO 01c_AS'!#REF!</definedName>
    <definedName name="_rek26">'[4]SO 01c_AS'!#REF!</definedName>
    <definedName name="_rek3">'[4]SO 01c_AS'!#REF!</definedName>
    <definedName name="_rek31">'[4]SO 01c_AS'!#REF!</definedName>
    <definedName name="_rek32">'[4]SO 01c_AS'!#REF!</definedName>
    <definedName name="_rek33">'[4]SO 01c_AS'!#REF!</definedName>
    <definedName name="_rek34">'[4]SO 01c_AS'!#REF!</definedName>
    <definedName name="_rek35">'[4]SO 01c_AS'!#REF!</definedName>
    <definedName name="_rek36">'[4]SO 01c_AS'!#REF!</definedName>
    <definedName name="_rek37">'[4]SO 01c_AS'!#REF!</definedName>
    <definedName name="_rek38">'[4]SO 01c_AS'!#REF!</definedName>
    <definedName name="_rek39">'[4]SO 01c_AS'!#REF!</definedName>
    <definedName name="_rek4">'[4]SO 01c_AS'!#REF!</definedName>
    <definedName name="_rek41">'[4]SO 01c_AS'!#REF!</definedName>
    <definedName name="_rek42">'[4]SO 01c_AS'!#REF!</definedName>
    <definedName name="_rek43">'[4]SO 01c_AS'!#REF!</definedName>
    <definedName name="_rek44">'[4]SO 01c_AS'!#REF!</definedName>
    <definedName name="_rek45">'[4]SO 01c_AS'!#REF!</definedName>
    <definedName name="_rek46">'[4]SO 01c_AS'!#REF!</definedName>
    <definedName name="_rek5">'[4]SO 01c_AS'!#REF!</definedName>
    <definedName name="_rek51">'[4]SO 01c_AS'!#REF!</definedName>
    <definedName name="_rek52">'[4]SO 01c_AS'!#REF!</definedName>
    <definedName name="_rek53">'[4]SO 01c_AS'!#REF!</definedName>
    <definedName name="_rek54">'[4]SO 01c_AS'!#REF!</definedName>
    <definedName name="_rek55">'[4]SO 01c_AS'!#REF!</definedName>
    <definedName name="_rek56">'[4]SO 01c_AS'!#REF!</definedName>
    <definedName name="_rek57">'[4]SO 01c_AS'!#REF!</definedName>
    <definedName name="_rek58">'[4]SO 01c_AS'!#REF!</definedName>
    <definedName name="_rek59">'[4]SO 01c_AS'!#REF!</definedName>
    <definedName name="_rek6">'[4]SO 01c_AS'!#REF!</definedName>
    <definedName name="_rek61">'[4]SO 01c_AS'!#REF!</definedName>
    <definedName name="_rek62">'[4]SO 01c_AS'!#REF!</definedName>
    <definedName name="_rek63">'[4]SO 01c_AS'!#REF!</definedName>
    <definedName name="_rek64">'[4]SO 01c_AS'!#REF!</definedName>
    <definedName name="_rek7">'[4]SO 01c_AS'!#REF!</definedName>
    <definedName name="_rek71">'[4]SO 01c_AS'!#REF!</definedName>
    <definedName name="_rek711">'[4]SO 01c_AS'!#REF!</definedName>
    <definedName name="_rek712">'[4]SO 01c_AS'!#REF!</definedName>
    <definedName name="_rek713">'[4]SO 01c_AS'!#REF!</definedName>
    <definedName name="_rek714">'[4]SO 01c_AS'!#REF!</definedName>
    <definedName name="_rek715">'[4]SO 01c_AS'!#REF!</definedName>
    <definedName name="_rek716">'[4]SO 01c_AS'!#REF!</definedName>
    <definedName name="_rek717">'[4]SO 01c_AS'!#REF!</definedName>
    <definedName name="_rek718">'[4]SO 01c_AS'!#REF!</definedName>
    <definedName name="_rek719">'[4]SO 01c_AS'!#REF!</definedName>
    <definedName name="_rek72">'[4]SO 01c_AS'!#REF!</definedName>
    <definedName name="_rek721">'[4]SO 01c_AS'!#REF!</definedName>
    <definedName name="_rek7210">'[4]SO 01c_AS'!#REF!</definedName>
    <definedName name="_rek722">'[4]SO 01c_AS'!#REF!</definedName>
    <definedName name="_rek723">'[4]SO 01c_AS'!#REF!</definedName>
    <definedName name="_rek724">'[4]SO 01c_AS'!#REF!</definedName>
    <definedName name="_rek725">'[4]SO 01c_AS'!#REF!</definedName>
    <definedName name="_rek726">'[4]SO 01c_AS'!#REF!</definedName>
    <definedName name="_rek727">'[4]SO 01c_AS'!#REF!</definedName>
    <definedName name="_rek728">'[4]SO 01c_AS'!#REF!</definedName>
    <definedName name="_rek729">'[4]SO 01c_AS'!#REF!</definedName>
    <definedName name="_rek8">'[4]SO 01c_AS'!#REF!</definedName>
    <definedName name="_rek81">'[4]SO 01c_AS'!#REF!</definedName>
    <definedName name="_rek9">'[4]SO 01c_AS'!#REF!</definedName>
    <definedName name="a">#REF!</definedName>
    <definedName name="aa">#REF!</definedName>
    <definedName name="aaa">'[7]Nabídka - EZS Alarmcom (Česky)'!#REF!</definedName>
    <definedName name="abc">#REF!</definedName>
    <definedName name="Adresovatelné_hlásiče_a_doplňky_adresovatelného_vedení_LOOP_500">#REF!</definedName>
    <definedName name="Adresovatelné_hlásiče_adresovatelného_vedení_LOOP_500__zóna_2_dle_ČSN_60079_14">#REF!</definedName>
    <definedName name="Adresovatelné_hlásiče_adresovatelného_vedení_ZETTLER_Expert__zóna_0__1_a_2_dle_ČSN_EN_60079_14">#REF!</definedName>
    <definedName name="Adresovatelné_interaktivní_senzory_a_doplňky_adresovatelného_vedení">#REF!</definedName>
    <definedName name="AE">#REF!</definedName>
    <definedName name="AE_1">#REF!</definedName>
    <definedName name="Akumulátory">#REF!</definedName>
    <definedName name="AL_obvodový_plášť">#REF!</definedName>
    <definedName name="AL_obvodový_plášť_1">#REF!</definedName>
    <definedName name="asdf">#REF!</definedName>
    <definedName name="asfd">'[2]Položky'!#REF!</definedName>
    <definedName name="b">'[3]IO 0X'!$A$11:$Z$11</definedName>
    <definedName name="Banka">#REF!</definedName>
    <definedName name="Banka_2">#REF!</definedName>
    <definedName name="Banka_3">#REF!</definedName>
    <definedName name="Banka_30">#REF!</definedName>
    <definedName name="Banka_32">#REF!</definedName>
    <definedName name="Banka_34">#REF!</definedName>
    <definedName name="Banka_35">#REF!</definedName>
    <definedName name="Banka_37">#REF!</definedName>
    <definedName name="Banka_4">#REF!</definedName>
    <definedName name="Banka_41">#REF!</definedName>
    <definedName name="Banka_42">#REF!</definedName>
    <definedName name="Banka_43">#REF!</definedName>
    <definedName name="battab">#REF!</definedName>
    <definedName name="battab_1">#REF!</definedName>
    <definedName name="Battzeit">#REF!</definedName>
    <definedName name="Battzeit_1">#REF!</definedName>
    <definedName name="bghrerr">#REF!</definedName>
    <definedName name="bhvfdgvf">#REF!</definedName>
    <definedName name="blb">#REF!</definedName>
    <definedName name="blb_6">#REF!</definedName>
    <definedName name="BPK1_6">#REF!</definedName>
    <definedName name="BPK2_6">#REF!</definedName>
    <definedName name="BPK3_6">#REF!</definedName>
    <definedName name="bvv">'[10]Nabídka - EZS Alarmcom (Česky)'!$C$3</definedName>
    <definedName name="celkrozp">#REF!</definedName>
    <definedName name="Cena">#REF!</definedName>
    <definedName name="Cena_1">#REF!</definedName>
    <definedName name="Cena_dokumentace">#REF!</definedName>
    <definedName name="Cena1">#REF!</definedName>
    <definedName name="Cena1_1">#REF!</definedName>
    <definedName name="Cena2">#REF!</definedName>
    <definedName name="Cena2_1">#REF!</definedName>
    <definedName name="Cena3">#REF!</definedName>
    <definedName name="Cena3_1">#REF!</definedName>
    <definedName name="Cena4">#REF!</definedName>
    <definedName name="Cena4_1">#REF!</definedName>
    <definedName name="Cena5">#REF!</definedName>
    <definedName name="Cena5_1">#REF!</definedName>
    <definedName name="Cena6">#REF!</definedName>
    <definedName name="Cena6_1">#REF!</definedName>
    <definedName name="Cena7">#REF!</definedName>
    <definedName name="Cena7_1">#REF!</definedName>
    <definedName name="Cena8">#REF!</definedName>
    <definedName name="Cena8_1">#REF!</definedName>
    <definedName name="cif">#REF!</definedName>
    <definedName name="cif_1">#REF!</definedName>
    <definedName name="cisloobjektu">'[11]Krycí list'!$A$5</definedName>
    <definedName name="cisloobjektu_6">#REF!</definedName>
    <definedName name="cislostavby">'[12]Krycí list'!$A$7</definedName>
    <definedName name="cislostavby_6">#REF!</definedName>
    <definedName name="Clo">#REF!</definedName>
    <definedName name="Clo_2">#REF!</definedName>
    <definedName name="Clo_3">#REF!</definedName>
    <definedName name="Clo_30">#REF!</definedName>
    <definedName name="Clo_32">#REF!</definedName>
    <definedName name="Clo_34">#REF!</definedName>
    <definedName name="Clo_35">#REF!</definedName>
    <definedName name="Clo_37">#REF!</definedName>
    <definedName name="Clo_4">#REF!</definedName>
    <definedName name="Clo_41">#REF!</definedName>
    <definedName name="Clo_42">#REF!</definedName>
    <definedName name="Clo_43">#REF!</definedName>
    <definedName name="Com.">#REF!</definedName>
    <definedName name="Com._1">#REF!</definedName>
    <definedName name="d">#REF!</definedName>
    <definedName name="datab.">#REF!</definedName>
    <definedName name="datab_">"#ref!"</definedName>
    <definedName name="Database_1">#REF!</definedName>
    <definedName name="DATE___0_1">0</definedName>
    <definedName name="DATE___0_2">0</definedName>
    <definedName name="Datum">#REF!</definedName>
    <definedName name="Datum_1">'[13]MaR'!#REF!</definedName>
    <definedName name="Datum_9">#REF!</definedName>
    <definedName name="debil">#REF!</definedName>
    <definedName name="debil_6">#REF!</definedName>
    <definedName name="dem___0_1">0</definedName>
    <definedName name="dem___0_2">0</definedName>
    <definedName name="detail_T4">'[4]SO 01c_AS'!#REF!</definedName>
    <definedName name="detail_T4_6">#REF!</definedName>
    <definedName name="df">#REF!</definedName>
    <definedName name="dfdaf">#REF!</definedName>
    <definedName name="dg">'[10]Nabídka - EZS Alarmcom (Česky)'!#REF!</definedName>
    <definedName name="Dil">#REF!</definedName>
    <definedName name="Dil_6">#REF!</definedName>
    <definedName name="Dispečink">'[14]MaR'!#REF!</definedName>
    <definedName name="Dispečink_1">'[13]MaR'!#REF!</definedName>
    <definedName name="DKGJSDGS">#REF!</definedName>
    <definedName name="Dodavka">#REF!</definedName>
    <definedName name="Dodavka_6">#REF!</definedName>
    <definedName name="Dodavka0">#REF!</definedName>
    <definedName name="Dodavka0_6">#REF!</definedName>
    <definedName name="Doprava">#REF!</definedName>
    <definedName name="Doprava_2">#REF!</definedName>
    <definedName name="Doprava_3">#REF!</definedName>
    <definedName name="Doprava_30">#REF!</definedName>
    <definedName name="Doprava_32">#REF!</definedName>
    <definedName name="Doprava_34">#REF!</definedName>
    <definedName name="Doprava_35">#REF!</definedName>
    <definedName name="Doprava_37">#REF!</definedName>
    <definedName name="Doprava_4">#REF!</definedName>
    <definedName name="Doprava_41">#REF!</definedName>
    <definedName name="Doprava_42">#REF!</definedName>
    <definedName name="Doprava_43">#REF!</definedName>
    <definedName name="dsfbhbg">#REF!</definedName>
    <definedName name="dveře_patra">#REF!</definedName>
    <definedName name="dveře_patra_6">#REF!</definedName>
    <definedName name="dveře_suterén">#REF!</definedName>
    <definedName name="dveře_suterén_6">#REF!</definedName>
    <definedName name="e">#REF!</definedName>
    <definedName name="E10000000">#REF!</definedName>
    <definedName name="ecu___0_1">0</definedName>
    <definedName name="ecu___0_2">0</definedName>
    <definedName name="Est_copy_první">#REF!</definedName>
    <definedName name="Est_copy_první_1">#REF!</definedName>
    <definedName name="Est_copy_první_6">#REF!</definedName>
    <definedName name="Est_poslední">#REF!</definedName>
    <definedName name="Est_poslední_1">#REF!</definedName>
    <definedName name="Est_poslední_6">#REF!</definedName>
    <definedName name="Est_první">#REF!</definedName>
    <definedName name="Est_první_1">#REF!</definedName>
    <definedName name="Est_první_6">#REF!</definedName>
    <definedName name="Excel_BuiltIn__FilterDatabase">'D142'!$A$3:$G$19</definedName>
    <definedName name="Excel_BuiltIn_Criteria">#REF!</definedName>
    <definedName name="Excel_BuiltIn_Criteria_1">#REF!</definedName>
    <definedName name="Excel_BuiltIn_Database">#REF!</definedName>
    <definedName name="Excel_BuiltIn_Database_1">#REF!</definedName>
    <definedName name="Excel_BuiltIn_Database_24">#REF!</definedName>
    <definedName name="Excel_BuiltIn_Database_56">#REF!</definedName>
    <definedName name="Excel_BuiltIn_Database_61">#REF!</definedName>
    <definedName name="Excel_BuiltIn_Extract">#REF!</definedName>
    <definedName name="Excel_BuiltIn_Extract_1">#REF!</definedName>
    <definedName name="Excel_BuiltIn_Print_Area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35">'[15]ACS'!#REF!</definedName>
    <definedName name="Excel_BuiltIn_Print_Area_40">'[15]Koup'!#REF!</definedName>
    <definedName name="Excel_BuiltIn_Print_Area_6">#REF!</definedName>
    <definedName name="Excel_BuiltIn_Print_Titles">#REF!</definedName>
    <definedName name="Excel_BuiltIn_Print_Titles_1">#REF!</definedName>
    <definedName name="Excel_BuiltIn_Print_Titles_10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34">'[15]ACS'!#REF!</definedName>
    <definedName name="Excel_BuiltIn_Print_Titles_35">'[15]ACS'!#REF!</definedName>
    <definedName name="Excel_BuiltIn_Print_Titles_37">'[15]ACS'!#REF!</definedName>
    <definedName name="Excel_BuiltIn_Print_Titles_4">#REF!</definedName>
    <definedName name="Excel_BuiltIn_Print_Titles_41">'[15]ACS'!#REF!</definedName>
    <definedName name="Excel_BuiltIn_Print_Titles_42">'[15]ACS'!#REF!</definedName>
    <definedName name="Excel_BuiltIn_Print_Titles_43">'[15]ACS'!#REF!</definedName>
    <definedName name="Excel_BuiltIn_Print_Titles_5">#REF!</definedName>
    <definedName name="Excel_BuiltIn_Print_Titles_58">'[15]TS'!#REF!</definedName>
    <definedName name="Excel_BuiltIn_Print_Titles_59">'[15]vodpříp'!#REF!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exter1">#REF!</definedName>
    <definedName name="Externí_jednotky_a_prvky_sítě_VESDAnet">#REF!</definedName>
    <definedName name="Externí_tabla_obsluhy">#REF!</definedName>
    <definedName name="F">'[3]IO 0X'!$A$11:$Z$11</definedName>
    <definedName name="FA">#REF!</definedName>
    <definedName name="fds">#REF!</definedName>
    <definedName name="fdsa">'[2]Položky'!#REF!</definedName>
    <definedName name="foot_Validity">'[7]Nabídka - EZS Alarmcom (Česky)'!#REF!</definedName>
    <definedName name="G___P__">#REF!</definedName>
    <definedName name="gbp___0_1">0</definedName>
    <definedName name="gbp___0_2">0</definedName>
    <definedName name="gf">'[10]Nabídka - EZS Alarmcom (Česky)'!$F$1</definedName>
    <definedName name="ghr">#REF!</definedName>
    <definedName name="header_Date">'[7]Nabídka - EZS Alarmcom (Česky)'!$C$2</definedName>
    <definedName name="header_Firm">'[7]Nabídka - EZS Alarmcom (Česky)'!$C$3</definedName>
    <definedName name="header_Hicom">'[7]Nabídka - EZS Alarmcom (Česky)'!$F$1</definedName>
    <definedName name="header_Person">'[7]Nabídka - EZS Alarmcom (Česky)'!$C$4</definedName>
    <definedName name="Hlásiče_a_příslušenství_do_prostředí_s_nebezpečím_výbuchu">#REF!</definedName>
    <definedName name="Hlavička">'[14]MaR'!#REF!</definedName>
    <definedName name="Hlavička_1">'[13]MaR'!#REF!</definedName>
    <definedName name="hovado">#REF!</definedName>
    <definedName name="hovado_6">#REF!</definedName>
    <definedName name="hovno">#REF!</definedName>
    <definedName name="hrubá_fasáda">#REF!</definedName>
    <definedName name="hrubá_fasáda_6">#REF!</definedName>
    <definedName name="HSV">'[11]Rekapitulace'!$E$22</definedName>
    <definedName name="HSV_6">#REF!</definedName>
    <definedName name="HSV0">#REF!</definedName>
    <definedName name="HSV0_6">#REF!</definedName>
    <definedName name="HZS">'[11]Rekapitulace'!$I$22</definedName>
    <definedName name="HZS_6">#REF!</definedName>
    <definedName name="HZS0">#REF!</definedName>
    <definedName name="HZS0_6">#REF!</definedName>
    <definedName name="Integr_poslední">#REF!</definedName>
    <definedName name="Integr_poslední_1">#REF!</definedName>
    <definedName name="Integr_poslední_6">#REF!</definedName>
    <definedName name="inter1">#REF!</definedName>
    <definedName name="Izolace_akustické">#REF!</definedName>
    <definedName name="Izolace_akustické_1">#REF!</definedName>
    <definedName name="Izolace_proti_vodě">#REF!</definedName>
    <definedName name="Izolace_proti_vodě_1">#REF!</definedName>
    <definedName name="j">#REF!</definedName>
    <definedName name="JKSO">#REF!</definedName>
    <definedName name="JKSO_6">#REF!</definedName>
    <definedName name="jzzuggt">#REF!</definedName>
    <definedName name="k">'[3]IO 0X'!$A$11:$Z$11</definedName>
    <definedName name="kkkkkkkkkkkkk">#REF!</definedName>
    <definedName name="Kod">#REF!</definedName>
    <definedName name="Kod_1">#REF!</definedName>
    <definedName name="Komunikace">#REF!</definedName>
    <definedName name="Komunikace_1">#REF!</definedName>
    <definedName name="konec">'[4]SO 01c_AS'!#REF!</definedName>
    <definedName name="konec_6">#REF!</definedName>
    <definedName name="Konfigurační_a_modelovací_SW_a_příslušenství_VESDA">#REF!</definedName>
    <definedName name="Konstrukce_klempířské">#REF!</definedName>
    <definedName name="Konstrukce_klempířské_1">#REF!</definedName>
    <definedName name="Konstrukce_tesařské">'[16]SO 51.4 Výkaz výměr'!#REF!</definedName>
    <definedName name="Konstrukce_tesařské_1">'[17]SO 51_4 Výkaz výměr'!#REF!</definedName>
    <definedName name="Konstrukce_truhlářské">#REF!</definedName>
    <definedName name="Konstrukce_truhlářské_1">#REF!</definedName>
    <definedName name="Konvenční_a_diagnostické_hlásiče_a_doplňky">#REF!</definedName>
    <definedName name="Kouřové_nasávací_hlásiče_VESDA_LaserPLUS">#REF!</definedName>
    <definedName name="Kovové_stavební_doplňkové_konstrukce">#REF!</definedName>
    <definedName name="Kovové_stavební_doplňkové_konstrukce_1">#REF!</definedName>
    <definedName name="Kryt">#REF!</definedName>
    <definedName name="Kryt_1">#REF!</definedName>
    <definedName name="KSDK">'[16]SO 51.4 Výkaz výměr'!#REF!</definedName>
    <definedName name="KSDK_1">'[17]SO 51_4 Výkaz výměr'!#REF!</definedName>
    <definedName name="Kurz">#REF!</definedName>
    <definedName name="Kurz_2">#REF!</definedName>
    <definedName name="Kurz_3">#REF!</definedName>
    <definedName name="Kurz_30">#REF!</definedName>
    <definedName name="Kurz_32">#REF!</definedName>
    <definedName name="Kurz_34">#REF!</definedName>
    <definedName name="Kurz_35">#REF!</definedName>
    <definedName name="Kurz_37">#REF!</definedName>
    <definedName name="Kurz_4">#REF!</definedName>
    <definedName name="Kurz_41">#REF!</definedName>
    <definedName name="Kurz_42">#REF!</definedName>
    <definedName name="Kurz_43">#REF!</definedName>
    <definedName name="Kurz_USD">#REF!</definedName>
    <definedName name="l">#REF!</definedName>
    <definedName name="lines_Line_1_Lines">'[7]Nabídka - EZS Alarmcom (Česky)'!$F$3</definedName>
    <definedName name="lines_Line_1_Name">'[7]Nabídka - EZS Alarmcom (Česky)'!$D$3</definedName>
    <definedName name="lines_Line_2_Lines">'[7]Nabídka - EZS Alarmcom (Česky)'!$F$4</definedName>
    <definedName name="lines_Line_2_Name">'[7]Nabídka - EZS Alarmcom (Česky)'!$D$4</definedName>
    <definedName name="lines_Line_3_Lines">'[7]Nabídka - EZS Alarmcom (Česky)'!$F$5</definedName>
    <definedName name="lines_Line_3_Name">'[7]Nabídka - EZS Alarmcom (Česky)'!$D$5</definedName>
    <definedName name="LKZ">#REF!</definedName>
    <definedName name="LKZ_1">#REF!</definedName>
    <definedName name="lůkmlkm">#REF!</definedName>
    <definedName name="lůkmlkm_6">#REF!</definedName>
    <definedName name="m">'[3]IO 0X'!$A$11:$Z$11</definedName>
    <definedName name="Malby__tapety__nátěry__nástřiky">#REF!</definedName>
    <definedName name="Malby__tapety__nátěry__nástřiky_1">#REF!</definedName>
    <definedName name="Marže">#REF!</definedName>
    <definedName name="minkap">#REF!</definedName>
    <definedName name="minkap_1">#REF!</definedName>
    <definedName name="MJ">#REF!</definedName>
    <definedName name="MJ_6">#REF!</definedName>
    <definedName name="Mont">'[11]Rekapitulace'!$H$22</definedName>
    <definedName name="Mont_6">#REF!</definedName>
    <definedName name="Montaz0">#REF!</definedName>
    <definedName name="Montaz0_6">#REF!</definedName>
    <definedName name="Montážní_a_zkušební_zařízení">#REF!</definedName>
    <definedName name="mts">#REF!</definedName>
    <definedName name="n">#REF!</definedName>
    <definedName name="Nab.">#REF!</definedName>
    <definedName name="Nab._1">#REF!</definedName>
    <definedName name="Náhl.">#REF!</definedName>
    <definedName name="Náhl._1">#REF!</definedName>
    <definedName name="Náhradní_díly">#REF!</definedName>
    <definedName name="Nasávací_hlásiče">#REF!</definedName>
    <definedName name="Nasávací_potrubí___trubky_a_fitinky_systému_VESDA">#REF!</definedName>
    <definedName name="Navýšení_kurzu">#REF!</definedName>
    <definedName name="Navýšení_kurzu_2">#REF!</definedName>
    <definedName name="Navýšení_kurzu_3">#REF!</definedName>
    <definedName name="Navýšení_kurzu_30">#REF!</definedName>
    <definedName name="Navýšení_kurzu_32">#REF!</definedName>
    <definedName name="Navýšení_kurzu_34">#REF!</definedName>
    <definedName name="Navýšení_kurzu_35">#REF!</definedName>
    <definedName name="Navýšení_kurzu_37">#REF!</definedName>
    <definedName name="Navýšení_kurzu_4">#REF!</definedName>
    <definedName name="Navýšení_kurzu_41">#REF!</definedName>
    <definedName name="Navýšení_kurzu_42">#REF!</definedName>
    <definedName name="Navýšení_kurzu_43">#REF!</definedName>
    <definedName name="názetisk_61">#REF!</definedName>
    <definedName name="NazevDilu">#REF!</definedName>
    <definedName name="NazevDilu_6">#REF!</definedName>
    <definedName name="nazevobjektu">'[11]Krycí list'!$C$5</definedName>
    <definedName name="nazevobjektu_6">#REF!</definedName>
    <definedName name="nazevrozpočtu">'[11]Krycí list'!$C$2</definedName>
    <definedName name="nazevstavby">'[12]Krycí list'!$C$7</definedName>
    <definedName name="nazevstavby_6">#REF!</definedName>
    <definedName name="_xlnm.Print_Titles" localSheetId="1">'D11'!$5:$6</definedName>
    <definedName name="_xlnm.Print_Titles" localSheetId="2">'D141'!$2:$8</definedName>
    <definedName name="_xlnm.Print_Titles" localSheetId="3">'D142'!$2:$3</definedName>
    <definedName name="_xlnm.Print_Titles" localSheetId="0">'Rekapitulace'!$11:$12</definedName>
    <definedName name="názvytisk_24">#REF!</definedName>
    <definedName name="názvytisku">#REF!</definedName>
    <definedName name="Neadresovatelné_hlásiče__zóna_1_a_2_dle_ČSN_60079_14">#REF!</definedName>
    <definedName name="nlg___0_1">0</definedName>
    <definedName name="nlg___0_2">0</definedName>
    <definedName name="NOVY">#REF!</definedName>
    <definedName name="NOVY_6">#REF!</definedName>
    <definedName name="NOVY2">#REF!</definedName>
    <definedName name="NOVY2_6">#REF!</definedName>
    <definedName name="o">'[3]IO 0X'!$A$11:$Z$11</definedName>
    <definedName name="obezdívky_van">'[4]SO 01c_AS'!#REF!</definedName>
    <definedName name="obezdívky_van_6">#REF!</definedName>
    <definedName name="obch_sleva">#REF!</definedName>
    <definedName name="Objednatel">#REF!</definedName>
    <definedName name="Objednatel_6">#REF!</definedName>
    <definedName name="Obklady_keramické">#REF!</definedName>
    <definedName name="Obklady_keramické_1">#REF!</definedName>
    <definedName name="_xlnm.Print_Area" localSheetId="1">'D11'!$A$1:$G$150</definedName>
    <definedName name="_xlnm.Print_Area" localSheetId="2">'D141'!$A$2:$H$73</definedName>
    <definedName name="oblast1">#REF!</definedName>
    <definedName name="oblast1_1">#REF!</definedName>
    <definedName name="Obslužné_pole_požární_ochrany_a_klíčový_trezor_požární_ochrany">#REF!</definedName>
    <definedName name="obvod_hliník">#REF!</definedName>
    <definedName name="obvod_hliník_6">#REF!</definedName>
    <definedName name="obvod_oken_1.np">#REF!</definedName>
    <definedName name="obvod_oken_1.np_6">#REF!</definedName>
    <definedName name="obvod_oken_1_np">"#ref!"</definedName>
    <definedName name="obvod_oken_suterén">#REF!</definedName>
    <definedName name="obvod_oken_suterén_6">#REF!</definedName>
    <definedName name="obvod_oken_typické">#REF!</definedName>
    <definedName name="obvod_oken_typické_6">#REF!</definedName>
    <definedName name="obvod_oken_ustupující">#REF!</definedName>
    <definedName name="obvod_oken_ustupující_6">#REF!</definedName>
    <definedName name="obvod_suteren">#REF!</definedName>
    <definedName name="obvod_suteren_6">#REF!</definedName>
    <definedName name="ocenění_S5">'[4]SO 01c_AS'!#REF!</definedName>
    <definedName name="ocenění_S5_6">#REF!</definedName>
    <definedName name="odd1_6">#REF!</definedName>
    <definedName name="odd11_6">#REF!</definedName>
    <definedName name="odd12_6">#REF!</definedName>
    <definedName name="odd13_6">#REF!</definedName>
    <definedName name="odd14_6">#REF!</definedName>
    <definedName name="odd15_6">#REF!</definedName>
    <definedName name="odd16_6">#REF!</definedName>
    <definedName name="odd2_6">#REF!</definedName>
    <definedName name="odd21_6">#REF!</definedName>
    <definedName name="odd22_6">#REF!</definedName>
    <definedName name="odd23_6">#REF!</definedName>
    <definedName name="odd24_6">#REF!</definedName>
    <definedName name="odd25_6">#REF!</definedName>
    <definedName name="odd26_6">#REF!</definedName>
    <definedName name="odd3_6">#REF!</definedName>
    <definedName name="odd31_6">#REF!</definedName>
    <definedName name="odd32_6">#REF!</definedName>
    <definedName name="odd33_6">#REF!</definedName>
    <definedName name="odd34_6">#REF!</definedName>
    <definedName name="odd35_6">#REF!</definedName>
    <definedName name="odd36_6">#REF!</definedName>
    <definedName name="odd37_6">#REF!</definedName>
    <definedName name="odd38_6">#REF!</definedName>
    <definedName name="odd39_6">#REF!</definedName>
    <definedName name="odd4_6">#REF!</definedName>
    <definedName name="odd41_6">#REF!</definedName>
    <definedName name="odd42_6">#REF!</definedName>
    <definedName name="odd43_6">#REF!</definedName>
    <definedName name="odd44_6">#REF!</definedName>
    <definedName name="odd45_6">#REF!</definedName>
    <definedName name="odd46_6">#REF!</definedName>
    <definedName name="odd5_6">#REF!</definedName>
    <definedName name="odd51_6">#REF!</definedName>
    <definedName name="odd52_6">#REF!</definedName>
    <definedName name="odd53_6">#REF!</definedName>
    <definedName name="odd54_6">#REF!</definedName>
    <definedName name="odd55_6">#REF!</definedName>
    <definedName name="odd56_6">#REF!</definedName>
    <definedName name="odd57_6">#REF!</definedName>
    <definedName name="odd58_6">#REF!</definedName>
    <definedName name="odd59_6">#REF!</definedName>
    <definedName name="odd6_6">#REF!</definedName>
    <definedName name="odd61_6">#REF!</definedName>
    <definedName name="odd62_6">#REF!</definedName>
    <definedName name="odd63_6">#REF!</definedName>
    <definedName name="odd64_6">#REF!</definedName>
    <definedName name="odd7_6">#REF!</definedName>
    <definedName name="odd71_6">#REF!</definedName>
    <definedName name="odd711_6">#REF!</definedName>
    <definedName name="odd712_6">#REF!</definedName>
    <definedName name="odd713_6">#REF!</definedName>
    <definedName name="odd714_6">#REF!</definedName>
    <definedName name="odd715_6">#REF!</definedName>
    <definedName name="odd716_6">#REF!</definedName>
    <definedName name="odd717_6">#REF!</definedName>
    <definedName name="odd718_6">#REF!</definedName>
    <definedName name="odd719_6">#REF!</definedName>
    <definedName name="odd72_6">#REF!</definedName>
    <definedName name="odd721_6">#REF!</definedName>
    <definedName name="odd7210_6">#REF!</definedName>
    <definedName name="odd722_6">#REF!</definedName>
    <definedName name="odd723_6">#REF!</definedName>
    <definedName name="odd724_6">#REF!</definedName>
    <definedName name="odd725_6">#REF!</definedName>
    <definedName name="odd726_6">#REF!</definedName>
    <definedName name="odd727_6">#REF!</definedName>
    <definedName name="odd728_6">#REF!</definedName>
    <definedName name="odd729_6">#REF!</definedName>
    <definedName name="odd8_6">#REF!</definedName>
    <definedName name="odd81_6">#REF!</definedName>
    <definedName name="odd81ELO">#REF!</definedName>
    <definedName name="odd81ELO_6">#REF!</definedName>
    <definedName name="odd82_6">#REF!</definedName>
    <definedName name="odd83_6">#REF!</definedName>
    <definedName name="odd84_6">#REF!</definedName>
    <definedName name="odd85_6">#REF!</definedName>
    <definedName name="odd86_6">#REF!</definedName>
    <definedName name="odd87_6">#REF!</definedName>
    <definedName name="odd88_6">#REF!</definedName>
    <definedName name="odd89_6">#REF!</definedName>
    <definedName name="odd9_6">#REF!</definedName>
    <definedName name="odvodnění_S1">'[4]SO 01c_AS'!#REF!</definedName>
    <definedName name="odvodnění_S1_6">#REF!</definedName>
    <definedName name="omítka_keraštuk">#REF!</definedName>
    <definedName name="omítka_keraštuk_6">#REF!</definedName>
    <definedName name="Ostatní_materiál">#REF!</definedName>
    <definedName name="Ostatní_výrobky">'[16]SO 51.4 Výkaz výměr'!#REF!</definedName>
    <definedName name="Ostatní_výrobky_1">'[17]SO 51_4 Výkaz výměr'!#REF!</definedName>
    <definedName name="p">#REF!</definedName>
    <definedName name="Pak.120">#REF!</definedName>
    <definedName name="Pak.120_1">#REF!</definedName>
    <definedName name="Pak.8">#REF!</definedName>
    <definedName name="Pak.8_1">#REF!</definedName>
    <definedName name="Panely_a_desky">#REF!</definedName>
    <definedName name="plocha_A1">#REF!</definedName>
    <definedName name="plocha_A1_6">#REF!</definedName>
    <definedName name="plocha_A2">#REF!</definedName>
    <definedName name="plocha_A2_6">#REF!</definedName>
    <definedName name="plocha_A3">#REF!</definedName>
    <definedName name="plocha_A3_6">#REF!</definedName>
    <definedName name="plocha_hliník">#REF!</definedName>
    <definedName name="plocha_hliník_6">#REF!</definedName>
    <definedName name="plocha_oken_1.np">#REF!</definedName>
    <definedName name="plocha_oken_1.np_6">#REF!</definedName>
    <definedName name="plocha_oken_1_np">"#ref!"</definedName>
    <definedName name="plocha_oken_suterén">#REF!</definedName>
    <definedName name="plocha_oken_suterén_6">#REF!</definedName>
    <definedName name="plocha_oken_typické">#REF!</definedName>
    <definedName name="plocha_oken_typické_6">#REF!</definedName>
    <definedName name="plocha_oken_ustupující">#REF!</definedName>
    <definedName name="plocha_oken_ustupující_6">#REF!</definedName>
    <definedName name="PocetMJ">#REF!</definedName>
    <definedName name="PocetMJ_6">#REF!</definedName>
    <definedName name="Podhl">'[16]SO 51.4 Výkaz výměr'!#REF!</definedName>
    <definedName name="Podhl_1">'[17]SO 51_4 Výkaz výměr'!#REF!</definedName>
    <definedName name="Podhledy">#REF!</definedName>
    <definedName name="Podhledy_1">#REF!</definedName>
    <definedName name="podlaha1">#REF!</definedName>
    <definedName name="podlaha1_6">#REF!</definedName>
    <definedName name="podlaha10">#REF!</definedName>
    <definedName name="podlaha10_6">#REF!</definedName>
    <definedName name="podlaha11">#REF!</definedName>
    <definedName name="podlaha11_6">#REF!</definedName>
    <definedName name="podlaha12">#REF!</definedName>
    <definedName name="podlaha12_6">#REF!</definedName>
    <definedName name="podlaha13">#REF!</definedName>
    <definedName name="podlaha13_6">#REF!</definedName>
    <definedName name="podlaha14">#REF!</definedName>
    <definedName name="podlaha14_6">#REF!</definedName>
    <definedName name="podlaha2">#REF!</definedName>
    <definedName name="podlaha2_6">#REF!</definedName>
    <definedName name="podlaha3">#REF!</definedName>
    <definedName name="podlaha3_6">#REF!</definedName>
    <definedName name="podlaha4">#REF!</definedName>
    <definedName name="podlaha4_6">#REF!</definedName>
    <definedName name="podlaha4a">#REF!</definedName>
    <definedName name="podlaha4a_6">#REF!</definedName>
    <definedName name="podlaha5">#REF!</definedName>
    <definedName name="podlaha5_6">#REF!</definedName>
    <definedName name="podlaha6">#REF!</definedName>
    <definedName name="podlaha6_6">#REF!</definedName>
    <definedName name="podlaha7">#REF!</definedName>
    <definedName name="podlaha7_6">#REF!</definedName>
    <definedName name="podlaha8">#REF!</definedName>
    <definedName name="podlaha8_6">#REF!</definedName>
    <definedName name="podlaha9">#REF!</definedName>
    <definedName name="podlaha9_6">#REF!</definedName>
    <definedName name="podlahaS01a">#REF!</definedName>
    <definedName name="podlahaS01a_6">#REF!</definedName>
    <definedName name="podlahaS01b">#REF!</definedName>
    <definedName name="podlahaS01b_6">#REF!</definedName>
    <definedName name="podlahaS02">#REF!</definedName>
    <definedName name="podlahaS02_6">#REF!</definedName>
    <definedName name="podlahaS03a">#REF!</definedName>
    <definedName name="podlahaS03a_6">#REF!</definedName>
    <definedName name="podlahaS03b">#REF!</definedName>
    <definedName name="podlahaS03b_6">#REF!</definedName>
    <definedName name="Pojištění">#REF!</definedName>
    <definedName name="Pojištění_2">#REF!</definedName>
    <definedName name="Pojištění_3">#REF!</definedName>
    <definedName name="Pojištění_30">#REF!</definedName>
    <definedName name="Pojištění_32">#REF!</definedName>
    <definedName name="Pojištění_34">#REF!</definedName>
    <definedName name="Pojištění_35">#REF!</definedName>
    <definedName name="Pojištění_37">#REF!</definedName>
    <definedName name="Pojištění_4">#REF!</definedName>
    <definedName name="Pojištění_41">#REF!</definedName>
    <definedName name="Pojištění_42">#REF!</definedName>
    <definedName name="Pojištění_43">#REF!</definedName>
    <definedName name="pokusAAAA">#REF!</definedName>
    <definedName name="pokusadres">#REF!</definedName>
    <definedName name="položka_A1">#REF!</definedName>
    <definedName name="pom">'[18]PS-dodávky'!#REF!</definedName>
    <definedName name="pom_výp_zač">#REF!</definedName>
    <definedName name="pom_výpočty">#REF!</definedName>
    <definedName name="PORTSV">#REF!</definedName>
    <definedName name="PORTSV_1">#REF!</definedName>
    <definedName name="poslední">#REF!</definedName>
    <definedName name="poslední_1">#REF!</definedName>
    <definedName name="poslední_6">#REF!</definedName>
    <definedName name="Poznamka">#REF!</definedName>
    <definedName name="Poznamka_6">#REF!</definedName>
    <definedName name="prep_schem">#REF!</definedName>
    <definedName name="Print_Area___0">"$Rozpočet.$A$1:$#REF!.$E$623"</definedName>
    <definedName name="Print_Area___0_1">0</definedName>
    <definedName name="Print_Area___0_10">0</definedName>
    <definedName name="Print_Area___0_11">0</definedName>
    <definedName name="Print_Area___0_12">0</definedName>
    <definedName name="Print_Area___0_13">0</definedName>
    <definedName name="Print_Area___0_14">0</definedName>
    <definedName name="Print_Area___0_15">0</definedName>
    <definedName name="Print_Area___0_16">0</definedName>
    <definedName name="Print_Area___0_17">0</definedName>
    <definedName name="Print_Area___0_18">0</definedName>
    <definedName name="Print_Area___0_19">0</definedName>
    <definedName name="Print_Area___0_2">0</definedName>
    <definedName name="Print_Area___0_20">0</definedName>
    <definedName name="Print_Area___0_21">0</definedName>
    <definedName name="Print_Area___0_22">0</definedName>
    <definedName name="Print_Area___0_23">0</definedName>
    <definedName name="Print_Area___0_3">0</definedName>
    <definedName name="Print_Area___0_4">0</definedName>
    <definedName name="Print_Area___0_5">0</definedName>
    <definedName name="Print_Area___0_6">0</definedName>
    <definedName name="Print_Area___0_7">0</definedName>
    <definedName name="Print_Area___0_8">0</definedName>
    <definedName name="Print_Area___0_9">0</definedName>
    <definedName name="_xlnm.Print_Titles">"$#REF!.$#REF!$#REF!:$#REF!.$#REF!$#REF!"</definedName>
    <definedName name="Print_Titles___0">"$#REF!.$#REF!$#REF!:$#REF!.$#REF!$#REF!"</definedName>
    <definedName name="Print_Titles___0_1">0</definedName>
    <definedName name="Print_Titles___0_2">0</definedName>
    <definedName name="Print_Titles___0_3">0</definedName>
    <definedName name="Print_Titles___0_4">0</definedName>
    <definedName name="Projektant">#REF!</definedName>
    <definedName name="Projektant_6">#REF!</definedName>
    <definedName name="Přehled">#REF!</definedName>
    <definedName name="Přehled_1">#REF!</definedName>
    <definedName name="PŘÍPOJKA_A_AREÁLOVÉ_ROZVODY_VN">'Rekapitulace'!#REF!</definedName>
    <definedName name="Příslušenství_a_doplňky_ústředen_a_externích_tabel_systému_ZETTLER_Expert">#REF!</definedName>
    <definedName name="Příslušenství_hlásičů__LOOP_500">#REF!</definedName>
    <definedName name="Příslušenství_senzorů__ZETTLER_Expert">#REF!</definedName>
    <definedName name="PSV">'[11]Rekapitulace'!$F$22</definedName>
    <definedName name="PSV_6">#REF!</definedName>
    <definedName name="PSV0">#REF!</definedName>
    <definedName name="PSV0_6">#REF!</definedName>
    <definedName name="pulina">#REF!</definedName>
    <definedName name="pulina_6">#REF!</definedName>
    <definedName name="q">'[3]IO 0X'!$A$11:$Z$11</definedName>
    <definedName name="rek1_6">#REF!</definedName>
    <definedName name="rek11_6">#REF!</definedName>
    <definedName name="rek12_6">#REF!</definedName>
    <definedName name="rek13_6">#REF!</definedName>
    <definedName name="rek14_6">#REF!</definedName>
    <definedName name="rek15_6">#REF!</definedName>
    <definedName name="rek16_6">#REF!</definedName>
    <definedName name="rek2_6">#REF!</definedName>
    <definedName name="rek21_6">#REF!</definedName>
    <definedName name="rek22_6">#REF!</definedName>
    <definedName name="rek23_6">#REF!</definedName>
    <definedName name="rek24_6">#REF!</definedName>
    <definedName name="rek25_6">#REF!</definedName>
    <definedName name="rek26_6">#REF!</definedName>
    <definedName name="rek3_6">#REF!</definedName>
    <definedName name="rek31_6">#REF!</definedName>
    <definedName name="rek32_6">#REF!</definedName>
    <definedName name="rek33_6">#REF!</definedName>
    <definedName name="rek34_6">#REF!</definedName>
    <definedName name="rek35_6">#REF!</definedName>
    <definedName name="rek36_6">#REF!</definedName>
    <definedName name="rek37_6">#REF!</definedName>
    <definedName name="rek38_6">#REF!</definedName>
    <definedName name="rek39_6">#REF!</definedName>
    <definedName name="rek4_6">#REF!</definedName>
    <definedName name="rek41_6">#REF!</definedName>
    <definedName name="rek42_6">#REF!</definedName>
    <definedName name="rek43_6">#REF!</definedName>
    <definedName name="rek44_6">#REF!</definedName>
    <definedName name="rek45_6">#REF!</definedName>
    <definedName name="rek46_6">#REF!</definedName>
    <definedName name="rek5_6">#REF!</definedName>
    <definedName name="rek51_6">#REF!</definedName>
    <definedName name="rek52_6">#REF!</definedName>
    <definedName name="rek53_6">#REF!</definedName>
    <definedName name="rek54_6">#REF!</definedName>
    <definedName name="rek55_6">#REF!</definedName>
    <definedName name="rek56_6">#REF!</definedName>
    <definedName name="rek57_6">#REF!</definedName>
    <definedName name="rek58_6">#REF!</definedName>
    <definedName name="rek59_6">#REF!</definedName>
    <definedName name="rek6_6">#REF!</definedName>
    <definedName name="rek61_6">#REF!</definedName>
    <definedName name="rek62_6">#REF!</definedName>
    <definedName name="rek63_6">#REF!</definedName>
    <definedName name="rek64_6">#REF!</definedName>
    <definedName name="rek7_6">#REF!</definedName>
    <definedName name="rek71_6">#REF!</definedName>
    <definedName name="rek711_6">#REF!</definedName>
    <definedName name="rek712_6">#REF!</definedName>
    <definedName name="rek713_6">#REF!</definedName>
    <definedName name="rek714_6">#REF!</definedName>
    <definedName name="rek715_6">#REF!</definedName>
    <definedName name="rek716_6">#REF!</definedName>
    <definedName name="rek717_6">#REF!</definedName>
    <definedName name="rek718_6">#REF!</definedName>
    <definedName name="rek719_6">#REF!</definedName>
    <definedName name="rek72_6">#REF!</definedName>
    <definedName name="rek721_6">#REF!</definedName>
    <definedName name="rek7210_6">#REF!</definedName>
    <definedName name="rek722_6">#REF!</definedName>
    <definedName name="rek723_6">#REF!</definedName>
    <definedName name="rek724_6">#REF!</definedName>
    <definedName name="rek725_6">#REF!</definedName>
    <definedName name="rek726_6">#REF!</definedName>
    <definedName name="rek727_6">#REF!</definedName>
    <definedName name="rek728_6">#REF!</definedName>
    <definedName name="rek729_6">#REF!</definedName>
    <definedName name="rek8_6">#REF!</definedName>
    <definedName name="rek81_6">#REF!</definedName>
    <definedName name="rek9_6">#REF!</definedName>
    <definedName name="Reka">'[19]Stavební část'!#REF!</definedName>
    <definedName name="REKAPITULACE">#REF!</definedName>
    <definedName name="REKAPITULACE_1">#REF!</definedName>
    <definedName name="REV___0_1">0</definedName>
    <definedName name="REV___0_2">0</definedName>
    <definedName name="RFmx">#REF!</definedName>
    <definedName name="RFmx_1">#REF!</definedName>
    <definedName name="rfomni">#REF!</definedName>
    <definedName name="rfomni_1">#REF!</definedName>
    <definedName name="RFperif">#REF!</definedName>
    <definedName name="RFperif_1">#REF!</definedName>
    <definedName name="RFperif1">#REF!</definedName>
    <definedName name="RFperif1_1">#REF!</definedName>
    <definedName name="RFser">#REF!</definedName>
    <definedName name="RFser_1">#REF!</definedName>
    <definedName name="RFSYST">#REF!</definedName>
    <definedName name="RFSYST_1">#REF!</definedName>
    <definedName name="RFTERM">#REF!</definedName>
    <definedName name="RFTERM_1">#REF!</definedName>
    <definedName name="Rok_nabídky">#REF!</definedName>
    <definedName name="Rok_nabídky_1">#REF!</definedName>
    <definedName name="rozvržení_rozp">#REF!</definedName>
    <definedName name="s">#REF!</definedName>
    <definedName name="S4S_Export_Doklad">'[20]SO 02 Gastro'!$A$1:$T$1033</definedName>
    <definedName name="Sádrokartonové_konstrukce">#REF!</definedName>
    <definedName name="Sádrokartonové_konstrukce_1">#REF!</definedName>
    <definedName name="SazbaDPH1">#REF!</definedName>
    <definedName name="SazbaDPH1_6">#REF!</definedName>
    <definedName name="SazbaDPH2">#REF!</definedName>
    <definedName name="SazbaDPH2_6">#REF!</definedName>
    <definedName name="section_A">'[7]Nabídka - EZS Alarmcom (Česky)'!$7:$16</definedName>
    <definedName name="section_A_Brutto">'[7]Nabídka - EZS Alarmcom (Česky)'!#REF!</definedName>
    <definedName name="section_A_Item_Count">'[7]Nabídka - EZS Alarmcom (Česky)'!$E$12</definedName>
    <definedName name="section_A_Item_Name">'[7]Nabídka - EZS Alarmcom (Česky)'!$B$12</definedName>
    <definedName name="section_A_Item_Number">'[7]Nabídka - EZS Alarmcom (Česky)'!$A$12</definedName>
    <definedName name="section_A_Item_Price">'[7]Nabídka - EZS Alarmcom (Česky)'!$F$12</definedName>
    <definedName name="section_A_Item_Total">'[7]Nabídka - EZS Alarmcom (Česky)'!$G$12</definedName>
    <definedName name="section_A_Items">'[7]Nabídka - EZS Alarmcom (Česky)'!$11:$12</definedName>
    <definedName name="section_A_Netto">'[7]Nabídka - EZS Alarmcom (Česky)'!#REF!</definedName>
    <definedName name="section_A_Total">'[7]Nabídka - EZS Alarmcom (Česky)'!#REF!</definedName>
    <definedName name="section_B">'[7]Nabídka - EZS Alarmcom (Česky)'!$21:$22</definedName>
    <definedName name="section_B_Brutto">'[7]Nabídka - EZS Alarmcom (Česky)'!#REF!</definedName>
    <definedName name="section_B_Item_Count">'[7]Nabídka - EZS Alarmcom (Česky)'!#REF!</definedName>
    <definedName name="section_B_Item_Name">'[7]Nabídka - EZS Alarmcom (Česky)'!#REF!</definedName>
    <definedName name="section_B_Item_Number">'[7]Nabídka - EZS Alarmcom (Česky)'!#REF!</definedName>
    <definedName name="section_B_Item_Price">'[7]Nabídka - EZS Alarmcom (Česky)'!#REF!</definedName>
    <definedName name="section_B_Item_Total">'[7]Nabídka - EZS Alarmcom (Česky)'!#REF!</definedName>
    <definedName name="section_B_Items">'[7]Nabídka - EZS Alarmcom (Česky)'!#REF!</definedName>
    <definedName name="section_B_Netto">'[7]Nabídka - EZS Alarmcom (Česky)'!#REF!</definedName>
    <definedName name="section_B_Total">'[7]Nabídka - EZS Alarmcom (Česky)'!#REF!</definedName>
    <definedName name="section_C">'[7]Nabídka - EZS Alarmcom (Česky)'!$23:$36</definedName>
    <definedName name="section_C_Brutto">'[7]Nabídka - EZS Alarmcom (Česky)'!#REF!</definedName>
    <definedName name="section_C_Item_Count">'[7]Nabídka - EZS Alarmcom (Česky)'!$E$24</definedName>
    <definedName name="section_C_Item_Name">'[7]Nabídka - EZS Alarmcom (Česky)'!$B$24</definedName>
    <definedName name="section_C_Item_Number">'[7]Nabídka - EZS Alarmcom (Česky)'!$A$24</definedName>
    <definedName name="section_C_Item_Price">'[7]Nabídka - EZS Alarmcom (Česky)'!$F$24</definedName>
    <definedName name="section_C_Item_Total">'[7]Nabídka - EZS Alarmcom (Česky)'!$G$24</definedName>
    <definedName name="section_C_Items">'[7]Nabídka - EZS Alarmcom (Česky)'!$23:$24</definedName>
    <definedName name="section_C_Netto">'[7]Nabídka - EZS Alarmcom (Česky)'!#REF!</definedName>
    <definedName name="section_C_Total">'[7]Nabídka - EZS Alarmcom (Česky)'!#REF!</definedName>
    <definedName name="section_CUSTOM">'[7]Nabídka - EZS Alarmcom (Česky)'!#REF!</definedName>
    <definedName name="section_CUSTOM_Brutto">'[7]Nabídka - EZS Alarmcom (Česky)'!#REF!</definedName>
    <definedName name="section_CUSTOM_Name">'[7]Nabídka - EZS Alarmcom (Česky)'!#REF!</definedName>
    <definedName name="section_CUSTOM_Netto">'[7]Nabídka - EZS Alarmcom (Česky)'!#REF!,'[7]Nabídka - EZS Alarmcom (Česky)'!#REF!,'[7]Nabídka - EZS Alarmcom (Česky)'!#REF!</definedName>
    <definedName name="section_CUSTOM_Text">'[7]Nabídka - EZS Alarmcom (Česky)'!#REF!</definedName>
    <definedName name="section_D_Netto">'[7]Nabídka - EZS Alarmcom (Česky)'!#REF!</definedName>
    <definedName name="Servisní_nástroje">#REF!</definedName>
    <definedName name="Signalizační_zařízení">#REF!</definedName>
    <definedName name="sk">#REF!</definedName>
    <definedName name="skop">#REF!</definedName>
    <definedName name="skovnat">#REF!</definedName>
    <definedName name="SLC16">#REF!</definedName>
    <definedName name="SLC16_1">#REF!</definedName>
    <definedName name="SLC16E">#REF!</definedName>
    <definedName name="SLC16E_1">#REF!</definedName>
    <definedName name="Sleva">#REF!</definedName>
    <definedName name="Sleva_2">#REF!</definedName>
    <definedName name="Sleva_3">#REF!</definedName>
    <definedName name="Sleva_30">#REF!</definedName>
    <definedName name="Sleva_32">#REF!</definedName>
    <definedName name="Sleva_34">#REF!</definedName>
    <definedName name="Sleva_35">#REF!</definedName>
    <definedName name="Sleva_37">#REF!</definedName>
    <definedName name="Sleva_4">#REF!</definedName>
    <definedName name="Sleva_41">#REF!</definedName>
    <definedName name="Sleva_42">#REF!</definedName>
    <definedName name="Sleva_43">#REF!</definedName>
    <definedName name="Sleva1">#REF!</definedName>
    <definedName name="Sleva1_2">#REF!</definedName>
    <definedName name="Sleva1_3">#REF!</definedName>
    <definedName name="Sleva1_30">#REF!</definedName>
    <definedName name="Sleva1_32">#REF!</definedName>
    <definedName name="Sleva1_34">#REF!</definedName>
    <definedName name="Sleva1_35">#REF!</definedName>
    <definedName name="Sleva1_37">#REF!</definedName>
    <definedName name="Sleva1_4">#REF!</definedName>
    <definedName name="Sleva1_41">#REF!</definedName>
    <definedName name="Sleva1_42">#REF!</definedName>
    <definedName name="Sleva1_43">#REF!</definedName>
    <definedName name="SloupecCC">#REF!</definedName>
    <definedName name="SloupecCC_6">#REF!</definedName>
    <definedName name="SloupecCisloPol">#REF!</definedName>
    <definedName name="SloupecCisloPol_6">#REF!</definedName>
    <definedName name="SloupecJC">#REF!</definedName>
    <definedName name="SloupecJC_6">#REF!</definedName>
    <definedName name="SloupecMJ">#REF!</definedName>
    <definedName name="SloupecMJ_6">#REF!</definedName>
    <definedName name="SloupecMnozstvi">#REF!</definedName>
    <definedName name="SloupecMnozstvi_6">#REF!</definedName>
    <definedName name="SloupecNazPol">#REF!</definedName>
    <definedName name="SloupecNazPol_6">#REF!</definedName>
    <definedName name="SloupecPC">#REF!</definedName>
    <definedName name="SloupecPC_6">#REF!</definedName>
    <definedName name="SN1___0_1">0</definedName>
    <definedName name="SN1___0_2">0</definedName>
    <definedName name="SN2___0_1">0</definedName>
    <definedName name="SN2___0_2">0</definedName>
    <definedName name="soucet1">#REF!</definedName>
    <definedName name="soucet1_1">#REF!</definedName>
    <definedName name="Specifikace">#REF!</definedName>
    <definedName name="Specifikace_1">#REF!</definedName>
    <definedName name="Spodek">#REF!</definedName>
    <definedName name="Spodek_1">#REF!</definedName>
    <definedName name="Spodek_6">#REF!</definedName>
    <definedName name="ssss">#REF!</definedName>
    <definedName name="Stan.">#REF!</definedName>
    <definedName name="Stan._1">#REF!</definedName>
    <definedName name="Strom">#REF!</definedName>
    <definedName name="Strom_1">#REF!</definedName>
    <definedName name="subslevy">#REF!</definedName>
    <definedName name="sumpok">#REF!</definedName>
    <definedName name="SWnákup">#REF!</definedName>
    <definedName name="SWnákup_1">#REF!</definedName>
    <definedName name="SWnákup_6">#REF!</definedName>
    <definedName name="SWprodej">#REF!</definedName>
    <definedName name="SWprodej_1">#REF!</definedName>
    <definedName name="SWprodej_6">#REF!</definedName>
    <definedName name="Systém_LOOP_500">#REF!</definedName>
    <definedName name="Systém_ZETTLER_Expert">#REF!</definedName>
    <definedName name="špaleta_hliník">#REF!</definedName>
    <definedName name="špaleta_hliník_6">#REF!</definedName>
    <definedName name="špalety_oken_1.np">#REF!</definedName>
    <definedName name="špalety_oken_1.np_6">#REF!</definedName>
    <definedName name="špalety_oken_1_np">"#ref!"</definedName>
    <definedName name="špalety_oken_suterén">#REF!</definedName>
    <definedName name="špalety_oken_suterén_6">#REF!</definedName>
    <definedName name="špalety_oken_typické">#REF!</definedName>
    <definedName name="špalety_oken_typické_6">#REF!</definedName>
    <definedName name="špalety_oken_ustupující">#REF!</definedName>
    <definedName name="špalety_oken_ustupující_6">#REF!</definedName>
    <definedName name="štuková_omítka">#REF!</definedName>
    <definedName name="štuková_omítka_6">#REF!</definedName>
    <definedName name="t">#REF!</definedName>
    <definedName name="T4_ESO">#REF!</definedName>
    <definedName name="T4_ESO_6">#REF!</definedName>
    <definedName name="TABLE">"$#REF!.$#REF!$#REF!:$#REF!.$#REF!$#REF!"</definedName>
    <definedName name="TABLE_2">"$#REF!.$#REF!$#REF!:$#REF!.$#REF!$#REF!"</definedName>
    <definedName name="TABLE_3">"$#REF!.$#REF!$#REF!:$#REF!.$#REF!$#REF!"</definedName>
    <definedName name="TABLE_4">"$#REF!.$#REF!$#REF!:$#REF!.$#REF!$#REF!"</definedName>
    <definedName name="TABLE_5">"$#REF!.$A$716:$#REF!.$A$716"</definedName>
    <definedName name="TABLE_6">"$#REF!.$A$404:$#REF!.$A$404"</definedName>
    <definedName name="Teco_Ceník">"$#REF!.$A$3:$#REF!.$C$562"</definedName>
    <definedName name="tisk_56">#REF!</definedName>
    <definedName name="Tiskoviny">#REF!</definedName>
    <definedName name="TITUL">#REF!</definedName>
    <definedName name="total_Brutto">'[7]Nabídka - EZS Alarmcom (Česky)'!#REF!</definedName>
    <definedName name="total_Netto">'[7]Nabídka - EZS Alarmcom (Česky)'!#REF!</definedName>
    <definedName name="total_section_A">'[7]Nabídka - EZS Alarmcom (Česky)'!#REF!</definedName>
    <definedName name="total_section_A_Netto">'[7]Nabídka - EZS Alarmcom (Česky)'!#REF!</definedName>
    <definedName name="total_section_B">'[7]Nabídka - EZS Alarmcom (Česky)'!#REF!</definedName>
    <definedName name="total_section_B_Netto">'[7]Nabídka - EZS Alarmcom (Česky)'!#REF!</definedName>
    <definedName name="total_section_C">'[7]Nabídka - EZS Alarmcom (Česky)'!#REF!</definedName>
    <definedName name="total_section_C_Netto">'[7]Nabídka - EZS Alarmcom (Česky)'!#REF!</definedName>
    <definedName name="TPORTS">#REF!</definedName>
    <definedName name="TPORTS_1">#REF!</definedName>
    <definedName name="Transport">#REF!</definedName>
    <definedName name="Transport_2">#REF!</definedName>
    <definedName name="Transport_3">#REF!</definedName>
    <definedName name="Transport_30">#REF!</definedName>
    <definedName name="Transport_32">#REF!</definedName>
    <definedName name="Transport_34">#REF!</definedName>
    <definedName name="Transport_35">#REF!</definedName>
    <definedName name="Transport_37">#REF!</definedName>
    <definedName name="Transport_4">#REF!</definedName>
    <definedName name="Transport_41">#REF!</definedName>
    <definedName name="Transport_42">#REF!</definedName>
    <definedName name="Transport_43">#REF!</definedName>
    <definedName name="Typ">#REF!</definedName>
    <definedName name="Typ_1">('[13]MaR'!$C$151:$C$161,'[13]MaR'!$C$44:$C$143)</definedName>
    <definedName name="Typ_9">#REF!</definedName>
    <definedName name="UPS">#REF!</definedName>
    <definedName name="UPS_1">#REF!</definedName>
    <definedName name="usd___0_1">0</definedName>
    <definedName name="usd___0_2">0</definedName>
    <definedName name="Ústředna_LOOP_500___adresovatelný_systém_s_diagnostickými_hlásiči_požáru">#REF!</definedName>
    <definedName name="Ústředna_PRECEPT___neadresovatelný_systém_EPS">#REF!</definedName>
    <definedName name="Ústředna_ZETTLER_Expert___adresovatelný_analogový_systém_EPS">#REF!</definedName>
    <definedName name="Ústředny">#REF!</definedName>
    <definedName name="uzem">#REF!</definedName>
    <definedName name="varta">#REF!</definedName>
    <definedName name="varta_1">#REF!</definedName>
    <definedName name="vbnvbnn">#REF!</definedName>
    <definedName name="VF___0_1">0</definedName>
    <definedName name="VF___0_2">0</definedName>
    <definedName name="Vodorovné_konstrukce">'[16]SO 51.4 Výkaz výměr'!#REF!</definedName>
    <definedName name="Vodorovné_konstrukce_1">'[17]SO 51_4 Výkaz výměr'!#REF!</definedName>
    <definedName name="VRN">'[11]Rekapitulace'!$H$35</definedName>
    <definedName name="VRN_6">#REF!</definedName>
    <definedName name="VRNKc">#REF!</definedName>
    <definedName name="VRNKc_6">#REF!</definedName>
    <definedName name="VRNnazev">#REF!</definedName>
    <definedName name="VRNnazev_6">#REF!</definedName>
    <definedName name="VRNproc">#REF!</definedName>
    <definedName name="VRNproc_6">#REF!</definedName>
    <definedName name="VRNzakl">#REF!</definedName>
    <definedName name="VRNzakl_6">#REF!</definedName>
    <definedName name="vsp">#REF!</definedName>
    <definedName name="vsp_1">#REF!</definedName>
    <definedName name="VU___0_1">0</definedName>
    <definedName name="VU___0_2">0</definedName>
    <definedName name="výpočty">#REF!</definedName>
    <definedName name="vystup">#REF!</definedName>
    <definedName name="VZT">#REF!</definedName>
    <definedName name="VZT_1">#REF!</definedName>
    <definedName name="VZT_6">#REF!</definedName>
    <definedName name="Z_1E8618C1_1B4D_11D4_B32D_0050046A422B_.wvu.PrintTitles">#REF!</definedName>
    <definedName name="Z_1E8618C1_1B4D_11D4_B32D_0050046A422B_.wvu.PrintTitles___0">"$bez.$#REF!$#REF!:$bez.$#REF!$#REF!"</definedName>
    <definedName name="Z_1E8618C1_1B4D_11D4_B32D_0050046A422B_.wvu.Rows">#REF!</definedName>
    <definedName name="Z_1E8618C1_1B4D_11D4_B32D_0050046A422B_.wvu.Rows___0">"$bez.$#REF!$#REF!:$bez.$#REF!$#REF!"</definedName>
    <definedName name="Z_1E8618C1_1B4D_11D4_B32D_0050046A422B__wvu_PrintTitles">"#ref!"</definedName>
    <definedName name="Z_1E8618C1_1B4D_11D4_B32D_0050046A422B__wvu_PrintTitles___0">"$bez.$#REF!$#REF!:$bez.$#REF!$#REF!"</definedName>
    <definedName name="Z_1E8618C1_1B4D_11D4_B32D_0050046A422B__wvu_Rows">"#ref!"</definedName>
    <definedName name="Z_1E8618C1_1B4D_11D4_B32D_0050046A422B__wvu_Rows___0">"$bez.$#REF!$#REF!:$bez.$#REF!$#REF!"</definedName>
    <definedName name="Z_2C75CF4E_0D06_4721_8E76_BAB145749A3D_.wvu.PrintArea">"$#REF!.$A$3:$#REF!.$C$562"</definedName>
    <definedName name="Z_2C75CF4E_0D06_4721_8E76_BAB145749A3D__wvu_PrintArea">"$#REF!.$A$3:$#REF!.$C$562"</definedName>
    <definedName name="Z_3FFCA56C_B0D6_4620_9357_B2FC76A8C8D7_.wvu.PrintArea">"$#REF!.$A$3:$#REF!.$C$562"</definedName>
    <definedName name="Z_3FFCA56C_B0D6_4620_9357_B2FC76A8C8D7__wvu_PrintArea">"$#REF!.$A$3:$#REF!.$C$562"</definedName>
    <definedName name="Z_65AC2F60_1B4A_11D4_81C5_0050046A4233_.wvu.PrintTitles">#REF!</definedName>
    <definedName name="Z_65AC2F60_1B4A_11D4_81C5_0050046A4233_.wvu.PrintTitles___0">"$bez.$#REF!$#REF!:$bez.$#REF!$#REF!"</definedName>
    <definedName name="Z_65AC2F60_1B4A_11D4_81C5_0050046A4233_.wvu.Rows">#REF!</definedName>
    <definedName name="Z_65AC2F60_1B4A_11D4_81C5_0050046A4233_.wvu.Rows___0">"$bez.$#REF!$#REF!:$bez.$#REF!$#REF!"</definedName>
    <definedName name="Z_65AC2F60_1B4A_11D4_81C5_0050046A4233__wvu_PrintTitles">"#ref!"</definedName>
    <definedName name="Z_65AC2F60_1B4A_11D4_81C5_0050046A4233__wvu_PrintTitles___0">"$bez.$#REF!$#REF!:$bez.$#REF!$#REF!"</definedName>
    <definedName name="Z_65AC2F60_1B4A_11D4_81C5_0050046A4233__wvu_Rows">"#ref!"</definedName>
    <definedName name="Z_65AC2F60_1B4A_11D4_81C5_0050046A4233__wvu_Rows___0">"$bez.$#REF!$#REF!:$bez.$#REF!$#REF!"</definedName>
    <definedName name="Z_6AA7A99F_001E_11D6_8899_00A0C944E8FA_.wvu.FilterData">"$#REF!.$A$2:$#REF!.$E$700"</definedName>
    <definedName name="Z_6AA7A99F_001E_11D6_8899_00A0C944E8FA_.wvu.PrintArea">"$#REF!.$A$1:$#REF!.$D$36"</definedName>
    <definedName name="Z_6AA7A99F_001E_11D6_8899_00A0C944E8FA_.wvu.PrintArea___0">"$#REF!.$A$2:$#REF!.$D$230"</definedName>
    <definedName name="Z_6AA7A99F_001E_11D6_8899_00A0C944E8FA_.wvu.PrintArea___0_1">0</definedName>
    <definedName name="Z_6AA7A99F_001E_11D6_8899_00A0C944E8FA_.wvu.PrintArea___0_2">0</definedName>
    <definedName name="Z_6AA7A99F_001E_11D6_8899_00A0C944E8FA_.wvu.PrintTitles">"$#REF!.$#REF!$#REF!:$#REF!.$#REF!$#REF!"</definedName>
    <definedName name="Z_6AA7A99F_001E_11D6_8899_00A0C944E8FA_.wvu.PrintTitles___0">"$#REF!.$#REF!$#REF!:$#REF!.$#REF!$#REF!"</definedName>
    <definedName name="Z_6AA7A99F_001E_11D6_8899_00A0C944E8FA_.wvu.PrintTitles___0_1">0</definedName>
    <definedName name="Z_6AA7A99F_001E_11D6_8899_00A0C944E8FA__wvu_FilterData">"$#REF!.$A$2:$#REF!.$E$700"</definedName>
    <definedName name="Z_6AA7A99F_001E_11D6_8899_00A0C944E8FA__wvu_PrintArea">"$#REF!.$A$1:$#REF!.$D$36"</definedName>
    <definedName name="Z_6AA7A99F_001E_11D6_8899_00A0C944E8FA__wvu_PrintArea___0">"$#REF!.$A$2:$#REF!.$D$230"</definedName>
    <definedName name="Z_6AA7A99F_001E_11D6_8899_00A0C944E8FA__wvu_PrintArea___0_1">0</definedName>
    <definedName name="Z_6AA7A99F_001E_11D6_8899_00A0C944E8FA__wvu_PrintArea___0_2">0</definedName>
    <definedName name="Z_6AA7A99F_001E_11D6_8899_00A0C944E8FA__wvu_PrintTitles">"$#REF!.$#REF!$#REF!:$#REF!.$#REF!$#REF!"</definedName>
    <definedName name="Z_6AA7A99F_001E_11D6_8899_00A0C944E8FA__wvu_PrintTitles___0">"$#REF!.$#REF!$#REF!:$#REF!.$#REF!$#REF!"</definedName>
    <definedName name="Z_6AA7A99F_001E_11D6_8899_00A0C944E8FA__wvu_PrintTitles___0_1">0</definedName>
    <definedName name="Z_D5FD3071_1963_4B4D_8E00_24CD3963BC93_.wvu.Cols">"$#REF!.#REF!#REF!:$#REF!.$#REF!$#REF!"</definedName>
    <definedName name="Z_D5FD3071_1963_4B4D_8E00_24CD3963BC93_.wvu.FilterData">"$#REF!.$#REF!$#REF!:$#REF!.$#REF!$#REF!"</definedName>
    <definedName name="Z_D5FD3071_1963_4B4D_8E00_24CD3963BC93__wvu_Cols">"$#REF!.#REF!#REF!:$#REF!.$#REF!$#REF!"</definedName>
    <definedName name="Z_D5FD3071_1963_4B4D_8E00_24CD3963BC93__wvu_FilterData">"$#REF!.$#REF!$#REF!:$#REF!.$#REF!$#REF!"</definedName>
    <definedName name="Z_D7544732_21F0_4702_835A_11F885FEB961_.wvu.PrintArea">"$#REF!.$A$3:$#REF!.$C$562"</definedName>
    <definedName name="Z_D7544732_21F0_4702_835A_11F885FEB961__wvu_PrintArea">"$#REF!.$A$3:$#REF!.$C$562"</definedName>
    <definedName name="Z_DD8899BF_4FBB_4C8F_97F0_9ABA26F4301A_.wvu.PrintArea">"$#REF!.$A$3:$#REF!.$C$562"</definedName>
    <definedName name="Z_DD8899BF_4FBB_4C8F_97F0_9ABA26F4301A__wvu_PrintArea">"$#REF!.$A$3:$#REF!.$C$562"</definedName>
    <definedName name="zahrnsazby">#REF!</definedName>
    <definedName name="zahrnslevy">#REF!</definedName>
    <definedName name="Zák.1">#REF!</definedName>
    <definedName name="Zák.1_1">#REF!</definedName>
    <definedName name="Zák.2">#REF!</definedName>
    <definedName name="Zák.2_1">#REF!</definedName>
    <definedName name="Zák.3">#REF!</definedName>
    <definedName name="Zák.3_1">#REF!</definedName>
    <definedName name="Zakazka">#REF!</definedName>
    <definedName name="Zakazka_6">#REF!</definedName>
    <definedName name="Zaklad22">#REF!</definedName>
    <definedName name="Zaklad22_6">#REF!</definedName>
    <definedName name="Zaklad5">#REF!</definedName>
    <definedName name="Zaklad5_6">#REF!</definedName>
    <definedName name="Základy">'[16]SO 51.4 Výkaz výměr'!#REF!</definedName>
    <definedName name="Základy_1">'[17]SO 51_4 Výkaz výměr'!#REF!</definedName>
    <definedName name="Zdroje">#REF!</definedName>
    <definedName name="Zdroje_externí">#REF!</definedName>
    <definedName name="Zemní_práce">'[16]SO 51.4 Výkaz výměr'!#REF!</definedName>
    <definedName name="Zemní_práce_1">'[17]SO 51_4 Výkaz výměr'!#REF!</definedName>
    <definedName name="Zhotovitel">#REF!</definedName>
    <definedName name="Zhotovitel_6">#REF!</definedName>
    <definedName name="Zisk">#REF!</definedName>
    <definedName name="Zisk_2">#REF!</definedName>
    <definedName name="Zisk_3">#REF!</definedName>
    <definedName name="Zisk_30">#REF!</definedName>
    <definedName name="Zisk_32">#REF!</definedName>
    <definedName name="Zisk_34">#REF!</definedName>
    <definedName name="Zisk_35">#REF!</definedName>
    <definedName name="Zisk_37">#REF!</definedName>
    <definedName name="Zisk_4">#REF!</definedName>
    <definedName name="Zisk_41">#REF!</definedName>
    <definedName name="Zisk_42">#REF!</definedName>
    <definedName name="Zisk_43">#REF!</definedName>
    <definedName name="Zoll">#REF!</definedName>
    <definedName name="Zoll_1">#REF!</definedName>
    <definedName name="ZTI">'[21]Krycí list'!$A$7</definedName>
  </definedNames>
  <calcPr fullCalcOnLoad="1"/>
</workbook>
</file>

<file path=xl/sharedStrings.xml><?xml version="1.0" encoding="utf-8"?>
<sst xmlns="http://schemas.openxmlformats.org/spreadsheetml/2006/main" count="597" uniqueCount="424">
  <si>
    <t>m</t>
  </si>
  <si>
    <t>kus</t>
  </si>
  <si>
    <t>Popis</t>
  </si>
  <si>
    <t>Cena bez DPH</t>
  </si>
  <si>
    <t>DPH</t>
  </si>
  <si>
    <t>Cena s DPH</t>
  </si>
  <si>
    <t>D.1</t>
  </si>
  <si>
    <t>STAVEBNÍ OBJEKTY</t>
  </si>
  <si>
    <t>D.1.1</t>
  </si>
  <si>
    <t>ARCHITEKTONICKO STAVEBNÍ ŘEŠENÍ</t>
  </si>
  <si>
    <t>CELKOVÉ NÁKLADY STAVBY</t>
  </si>
  <si>
    <t>Pokyny k vyplnění výkazů výměr:</t>
  </si>
  <si>
    <t xml:space="preserve">1) Součástí nabídkové ceny musí být veškeré náklady, aby cena byla konečná a zahrnovala celou dodávku a montáž. </t>
  </si>
  <si>
    <t xml:space="preserve">2) Předpokládá se, že příslušná cena obsahuje veškeré technicky a logicky dovoditelné součásti dodávky a montáže. </t>
  </si>
  <si>
    <t xml:space="preserve">3) Dodávky a montáže uvedené v nabídce musí být, včetně veškerého souvisejícího doplňkového, podružného a montážního materiálu, tak, aby celé zařízení bylo funkční a splňovalo všechny předpisy, které se na ně vztahují.  </t>
  </si>
  <si>
    <t>Tato specifikace množství je nedílnou součástí celého projektu pro výběr dodavatele dané akce. Ceny pro každou položku veškerý související materiál a práce včetně kompletní montáže, tak jak je uvedeno v technické zprávě. Ceny zařízení, která jsou ve výkresech označena jako celek musí být pro kompletní zařízení, tak jak je uvedeno v technické zprávě . Povinností dodavatele je překontrolovat výše uvedenou specifikaci a případný chybějící materiál doplnit a ocenit.</t>
  </si>
  <si>
    <t>Veškeré použité výrobky musí mít osvědčení o schválení k provozu v České republice.</t>
  </si>
  <si>
    <t>D.1.4.1</t>
  </si>
  <si>
    <t>ZAŘÍZENÍ ZDRAVOTNĚ TECHNICKÝCH INSTALACÍ</t>
  </si>
  <si>
    <t>cena celkem</t>
  </si>
  <si>
    <t>ks</t>
  </si>
  <si>
    <t>Stavební úpravy POKOJE S KOUPELNOU A WC</t>
  </si>
  <si>
    <t>Na Hradbách čp. 126, Kolín I, 280 02</t>
  </si>
  <si>
    <t>ZDRAVOTECHNIKA</t>
  </si>
  <si>
    <t>Text položky</t>
  </si>
  <si>
    <t>Označení</t>
  </si>
  <si>
    <t>mj</t>
  </si>
  <si>
    <t>počet mj</t>
  </si>
  <si>
    <t>cena dodávky mj</t>
  </si>
  <si>
    <t>cena montáže mj</t>
  </si>
  <si>
    <t>cena mj</t>
  </si>
  <si>
    <t>Úpravy pokoje s koupelnou a WC</t>
  </si>
  <si>
    <t>kpl</t>
  </si>
  <si>
    <t>Upevňovací a kotvící prvky (objímky, kombišrouby, hmoždinky ….)</t>
  </si>
  <si>
    <t>Ostatní drobný a pomocný montážní materiál (tvarovky, fitinky ….)</t>
  </si>
  <si>
    <t>Demontáž stávajícího zařízení a rozvodů ZTI</t>
  </si>
  <si>
    <t>Montáž výše uvedených položek, vč. kompletace (vyplňte, pokud oceňujete montáž a kompletaci jako celek, t.j. neuvádíte jejich cenu u jednotlivých položek)</t>
  </si>
  <si>
    <t>Ostatní náklady výše neuvedené (příprava zakázky, doprava, zkoušky, dokumentace skutečného provedení ….)</t>
  </si>
  <si>
    <t>Celkem bez DPH</t>
  </si>
  <si>
    <t xml:space="preserve">WC závěsné Jika odpad vodorovný Pure/Cubito hluboké splachování  bílá </t>
  </si>
  <si>
    <t xml:space="preserve">Sedátko WC Jika duraplastové s kov. panty Pure rychloupínací  bílá </t>
  </si>
  <si>
    <t xml:space="preserve">Předstěnové systémy ovládací desky Geberit Sigma 30  lesklá/matná/lesklá chrom </t>
  </si>
  <si>
    <t xml:space="preserve">Radiátor koupelnový elektr. PURMO FLORES CH 600/1750mm, chrom </t>
  </si>
  <si>
    <t>Elektrická topná patrona 700 W, thermal el 05</t>
  </si>
  <si>
    <t>Termostat el. topné vložky, digitální, TZ 63</t>
  </si>
  <si>
    <t>Zátka pro koupelnový radiátor, chromovaná 1/2´´</t>
  </si>
  <si>
    <t>Nemrznoucí směs - náplň radiátoru</t>
  </si>
  <si>
    <t>l</t>
  </si>
  <si>
    <t xml:space="preserve">Doplněk WC sada - Concept 100  sklo matné/chrom </t>
  </si>
  <si>
    <t xml:space="preserve">Doplněk držák toal. papíru - Concept 100 s krytem  chrom </t>
  </si>
  <si>
    <t xml:space="preserve">Doplněk držák toal. papíru - Concept 100 bez krytu  chrom </t>
  </si>
  <si>
    <t xml:space="preserve">Doplněk háček - Concept 100 dvojitý  chrom </t>
  </si>
  <si>
    <t xml:space="preserve">Doplněk dávkovač - Concept 100 bez držáku  sklo čiré </t>
  </si>
  <si>
    <t xml:space="preserve">Doplněk sklenička - Concept 100 bez držáku  sklo čiré </t>
  </si>
  <si>
    <t xml:space="preserve">Doplněk držák - Concept 100 jednoduchý  chrom </t>
  </si>
  <si>
    <t xml:space="preserve">Příslušenství ke sprše Oras - mýdelník Hydra  chrom </t>
  </si>
  <si>
    <t xml:space="preserve">Doplněk koš - Concept 200 Style odpadkový 5l chrom </t>
  </si>
  <si>
    <t xml:space="preserve">Baterie vanová - podomítková termostatická Concept 200 NEW nadomítková část  chrom </t>
  </si>
  <si>
    <t xml:space="preserve">Příslušenství k bateriím - - Concept 100 A1000NU podomítkový modul univerzální   </t>
  </si>
  <si>
    <t xml:space="preserve">Příslušenství ke sprše - - Concept 300 sprchové rameno ze zdi 400 mm chrom </t>
  </si>
  <si>
    <t xml:space="preserve">Příslušenství ke sprše - - Concept 300 hranatá výpusť vody s držákem sprchy  chrom </t>
  </si>
  <si>
    <t xml:space="preserve">Baterie umyvadlová - stojánková páková Concept 200 NEW bez odtok. garnitury 115 mm chrom </t>
  </si>
  <si>
    <t xml:space="preserve">Příslušenství k sifonům Alcaplast - umyvadlová výpusť CLICK-CLAK velka zatka 5/4"  </t>
  </si>
  <si>
    <t xml:space="preserve">Baterie sprchová Kludi podomítková páková Bozz komplet s bidetovou sprškou  chrom </t>
  </si>
  <si>
    <t>ZAŘIZOVACÍ PŘEDMĚTY</t>
  </si>
  <si>
    <t>Materiál</t>
  </si>
  <si>
    <t>Cena ks</t>
  </si>
  <si>
    <t>Cena celkem</t>
  </si>
  <si>
    <t>Hrubá elektroinstalace</t>
  </si>
  <si>
    <t>Diamantové kotouče fréza</t>
  </si>
  <si>
    <t>Kabel CYH 2x0,75</t>
  </si>
  <si>
    <t>Kabel CYKY 3Ax1,5</t>
  </si>
  <si>
    <t>Kabel CYKY 3Cx1,5</t>
  </si>
  <si>
    <t>Kabel CYKY 3Cx2,5</t>
  </si>
  <si>
    <t>Kabel koaxiální</t>
  </si>
  <si>
    <t>Krabice KP 68</t>
  </si>
  <si>
    <t>Krabice KPR 68</t>
  </si>
  <si>
    <t>Krabice na povrch 300x220x120</t>
  </si>
  <si>
    <t>Montážní pěna střední</t>
  </si>
  <si>
    <t>Sádra stavební</t>
  </si>
  <si>
    <t>Trubka PVC 16</t>
  </si>
  <si>
    <t>Víčko ZV 68 zaslepovací</t>
  </si>
  <si>
    <t>Vodič CY 4 zelenožlutý</t>
  </si>
  <si>
    <t>Kompletace elektroinstalace</t>
  </si>
  <si>
    <t>Svorka světelná 4 vodičová</t>
  </si>
  <si>
    <t>Vypínač č.1 tango bílá</t>
  </si>
  <si>
    <t>Vypínač č.6 tango bílá</t>
  </si>
  <si>
    <t>Zásuvka datová jednoduchá tango bílá</t>
  </si>
  <si>
    <t>Zásuvka jednoduchá tango bílá</t>
  </si>
  <si>
    <t>Zásuvka satelitní koncová tango bílá</t>
  </si>
  <si>
    <t>Osvětlení</t>
  </si>
  <si>
    <t>LED pásek 12V; 9,6W/m ; 120LED/m teplá bílá</t>
  </si>
  <si>
    <t>LED plochý ELOX profil  15x2mm</t>
  </si>
  <si>
    <t>LED zdroj 230V-12V/75W vnitřní</t>
  </si>
  <si>
    <t>Rozvaděč</t>
  </si>
  <si>
    <t>Drobný propojovací materiál rozvodnice</t>
  </si>
  <si>
    <t>Hlavní vypínač 63/3</t>
  </si>
  <si>
    <t>Jistič 10B1</t>
  </si>
  <si>
    <t>Jistič 16B1</t>
  </si>
  <si>
    <t>Koncovka lišty propojovací</t>
  </si>
  <si>
    <t>Kryt zaslepovací</t>
  </si>
  <si>
    <t>Lišta propojovací</t>
  </si>
  <si>
    <t>Proudový chránič 63/4/0,03</t>
  </si>
  <si>
    <t>Rozvaděč 42 modulů do zdi</t>
  </si>
  <si>
    <t>Svorkovnice nulová N7</t>
  </si>
  <si>
    <t>Celkem:</t>
  </si>
  <si>
    <t>Montážní materiál</t>
  </si>
  <si>
    <t>Pomocný materiál</t>
  </si>
  <si>
    <t>Přesun hmot</t>
  </si>
  <si>
    <t>Montáž</t>
  </si>
  <si>
    <t>Zakreslení skutečného stavu</t>
  </si>
  <si>
    <t>Výchozí revizní zpráva</t>
  </si>
  <si>
    <t>Cena celkem bez DPH</t>
  </si>
  <si>
    <t>ZAŘÍZENÍ SILNOPROUDÉ ELEKTROTECHNIKY</t>
  </si>
  <si>
    <t>D.1.4.7</t>
  </si>
  <si>
    <t>Demontáž stávajícího zařízení a rozvodů</t>
  </si>
  <si>
    <t>STAVEBNÍ ÚPRAVA POKOJE S KOUPELNOU A WC</t>
  </si>
  <si>
    <t>Na Hradbách čp.126, Kolín I, 280 02 - Synagoga</t>
  </si>
  <si>
    <t>Investor: město KOLÍN, Karlovo náměstí čp. 78</t>
  </si>
  <si>
    <t>STAVEBNÍ ÚPRAVA</t>
  </si>
  <si>
    <t>CELKOVÝ ODHAD NÁKLADŮ</t>
  </si>
  <si>
    <t>Výkaz výměr je zpracován dle dokumentace - dokumentace pro realizaci úprav, nenahrazuje rozpočet stavby prováděcí dokumentace.</t>
  </si>
  <si>
    <t>Poř.</t>
  </si>
  <si>
    <t>Kód</t>
  </si>
  <si>
    <t>MJ</t>
  </si>
  <si>
    <t>Výměra</t>
  </si>
  <si>
    <t>Jedn. cena</t>
  </si>
  <si>
    <t>Cena</t>
  </si>
  <si>
    <t>**: Nezařazeno</t>
  </si>
  <si>
    <t>001</t>
  </si>
  <si>
    <t>soubor</t>
  </si>
  <si>
    <t>002</t>
  </si>
  <si>
    <t>Součástí každé dodávky je i funkční odskoušení jednotlivých částí zařízení a zařízení jako celku.</t>
  </si>
  <si>
    <t>003</t>
  </si>
  <si>
    <t>004</t>
  </si>
  <si>
    <t>Veškerými bezpečnostními normami stanovené nápisy jsou součástí dodávky.</t>
  </si>
  <si>
    <t>005</t>
  </si>
  <si>
    <t>V ceně dodávky musí být zahrnuty ceny za spotřebované energie, plyn a vodu v době výstavby.</t>
  </si>
  <si>
    <t>006</t>
  </si>
  <si>
    <t>007</t>
  </si>
  <si>
    <t>008</t>
  </si>
  <si>
    <t>Dodavatel předloží vzorky vybraných konstrukcí či materiálů ke schválení před vlastním použití.</t>
  </si>
  <si>
    <t>009</t>
  </si>
  <si>
    <t>0010</t>
  </si>
  <si>
    <t>Při stanovení ceny dle výkazu výměr je potřeba započítat všechny předpokládané doplňkové související</t>
  </si>
  <si>
    <t>0011</t>
  </si>
  <si>
    <t>0012</t>
  </si>
  <si>
    <t>Nátěry jsou přímo součástí dodávky jednotlivých prvků a konstrukcí.</t>
  </si>
  <si>
    <t>0013</t>
  </si>
  <si>
    <t>Dodavatel je povinen veškeré výrobky před jejich zabudováním do stavby předložit k odsouhlasení - (předložit vzorky) ke schválení zástupci TDI a AD před vlastním použitím.</t>
  </si>
  <si>
    <t>0014</t>
  </si>
  <si>
    <t>Stavební materiály nebudou používány pokud jejich hmotnostní aktivita Radonu je větší než 120 Bg/kg.</t>
  </si>
  <si>
    <t>0015</t>
  </si>
  <si>
    <t>006: Úpravy povrchu</t>
  </si>
  <si>
    <t>612325421</t>
  </si>
  <si>
    <t>Oprava vnitřní vápenocementové štukové omítky stěn v rozsahu plochy do 10%</t>
  </si>
  <si>
    <t>m2</t>
  </si>
  <si>
    <t>611325421</t>
  </si>
  <si>
    <t>Oprava vnitřní vápenocementové štukové omítky stropů v rozsahu plochy do 10%</t>
  </si>
  <si>
    <t>612311131</t>
  </si>
  <si>
    <t>Potažení vnitřních stěn štukem</t>
  </si>
  <si>
    <t>619991001</t>
  </si>
  <si>
    <t>Zakrytí podlah fólií přilepenou lepící páskou</t>
  </si>
  <si>
    <t>629991011</t>
  </si>
  <si>
    <t>Zakrytí výplní otvorů a svislých ploch fólií přilepenou lepící páskou</t>
  </si>
  <si>
    <t>009: Ostatní konstrukce a práce</t>
  </si>
  <si>
    <t>009_pozn.č.1</t>
  </si>
  <si>
    <t>Vystěhování stávajících prostor je samostatnou dodávkou investora</t>
  </si>
  <si>
    <t>009_SPEC 1</t>
  </si>
  <si>
    <t>009_SPEC 2</t>
  </si>
  <si>
    <t>952901111</t>
  </si>
  <si>
    <t>Vyčištění budov bytové a občanské výstavby při výšce podlaží do 4 m</t>
  </si>
  <si>
    <t>949101111</t>
  </si>
  <si>
    <t>Lešení pomocné pro objekty pozemních staveb s lešeňovou podlahou v do 1,9 m zatížení do 150 kg/m2</t>
  </si>
  <si>
    <t>009_pozn.č.2</t>
  </si>
  <si>
    <t>099: Přesun hmot HSV</t>
  </si>
  <si>
    <t>997013211</t>
  </si>
  <si>
    <t>Vnitrostaveništní doprava suti a vybouraných hmot pro budovy v do 6 m ručně</t>
  </si>
  <si>
    <t>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</si>
  <si>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</si>
  <si>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</si>
  <si>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</si>
  <si>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</si>
  <si>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997013831</t>
  </si>
  <si>
    <t>Poplatek za uložení na skládce (skládkovné) stavebního odpadu - roztřídění dle platného katalogu odpadů, odvoz na příslušné skládky</t>
  </si>
  <si>
    <t>998018001</t>
  </si>
  <si>
    <t>Přesun hmot ruční pro budovy v do 6 m</t>
  </si>
  <si>
    <t>763: Konstrukce montované</t>
  </si>
  <si>
    <t>763111417</t>
  </si>
  <si>
    <t>SDK příčka tl 150 mm profil CW+UW 100 desky 2xA 12,5 TI 100 mm EI 60 Rw 55 DB</t>
  </si>
  <si>
    <t>763111712</t>
  </si>
  <si>
    <t>SDK příčka kluzné napojení ke stropu</t>
  </si>
  <si>
    <t>763111713</t>
  </si>
  <si>
    <t>763111717</t>
  </si>
  <si>
    <t>SDK příčka základní penetrační nátěr</t>
  </si>
  <si>
    <t>763164531R</t>
  </si>
  <si>
    <t>SDK obklad tvaru L š do 0,8 m profil CW+UW 50 desky 1xA 12,5 - SDK předsazený pás k vytvoření prostoru pro kolejnice, závěsy</t>
  </si>
  <si>
    <t>763121714</t>
  </si>
  <si>
    <t>SDK stěna předsazená základní penetrační nátěr</t>
  </si>
  <si>
    <t>763131451</t>
  </si>
  <si>
    <t>SDK podhled deska 1xH2 12,5 bez TI dvouvrstvá spodní kce profil CD+UD</t>
  </si>
  <si>
    <t>763131751</t>
  </si>
  <si>
    <t>Montáž parotěsné zábrany do SDK podhledu</t>
  </si>
  <si>
    <t>28329214</t>
  </si>
  <si>
    <t>Zábrana parotěsná</t>
  </si>
  <si>
    <t>998763301</t>
  </si>
  <si>
    <t>Přesun hmot tonážní pro sádrokartonové konstrukce v objektech v do 6 m</t>
  </si>
  <si>
    <t>766: Konstrukce truhlářské</t>
  </si>
  <si>
    <t>766812840R</t>
  </si>
  <si>
    <t>Demontáž kuchyňských linek dřevěných nebo kovových</t>
  </si>
  <si>
    <t>766812812R</t>
  </si>
  <si>
    <t>Demontáž stropních lišt dřevěných</t>
  </si>
  <si>
    <t>766691914</t>
  </si>
  <si>
    <t>Vyvěšení nebo zavěšení dřevěných křídel dveří pl do 2 m2</t>
  </si>
  <si>
    <t>61173161R</t>
  </si>
  <si>
    <t>766695212</t>
  </si>
  <si>
    <t>Montáž truhlářských prahů dveří 1křídlových šířky do 10 cm</t>
  </si>
  <si>
    <t>Práh dveřní dřevěný dubový masiv, výška 30 mm dl 62 mm š do 100 mm</t>
  </si>
  <si>
    <t>766695213</t>
  </si>
  <si>
    <t>Montáž truhlářských prahů dveří 1křídlových šířky přes 10 cm</t>
  </si>
  <si>
    <t>Práh dveřní dřevěný dubový masiv, výšky  30 mm dl 92cm š do 150 mm</t>
  </si>
  <si>
    <t>998766101</t>
  </si>
  <si>
    <t>Přesun hmot tonážní pro konstrukce truhlářské v objektech v do 6 m</t>
  </si>
  <si>
    <t>771: Podlahy z dlaždic</t>
  </si>
  <si>
    <t>771_SPEC 1</t>
  </si>
  <si>
    <t>771569-R1</t>
  </si>
  <si>
    <t>771591-R1</t>
  </si>
  <si>
    <t>Dilatační obvodová izolace v min. tl. 3,0 mm včetně vyplnění pružným tmelem</t>
  </si>
  <si>
    <t>776121-R1</t>
  </si>
  <si>
    <t>771990-R1</t>
  </si>
  <si>
    <t>771574153</t>
  </si>
  <si>
    <t>59761008R</t>
  </si>
  <si>
    <t>771591169</t>
  </si>
  <si>
    <t>Montáž profilu dilatační spáry koutové provedení izolace</t>
  </si>
  <si>
    <t>63127545</t>
  </si>
  <si>
    <t>Dilatační profil ze sklovláknité tkaniny</t>
  </si>
  <si>
    <t>771474113</t>
  </si>
  <si>
    <t>Montáž řezaných soklíků z dlaždic keramických rovných flexibilní lepidlo v do 120 mm</t>
  </si>
  <si>
    <t>998771101</t>
  </si>
  <si>
    <t>Přesun hmot tonážní pro podlahy z dlaždic v objektech v do 6 m</t>
  </si>
  <si>
    <t>775: Podlahy dřevěné</t>
  </si>
  <si>
    <t>775411820</t>
  </si>
  <si>
    <t>Demontáž soklíků nebo lišt dřevěných</t>
  </si>
  <si>
    <t>775591920</t>
  </si>
  <si>
    <t>Oprava podlah dřevěných - vysátí povrchu</t>
  </si>
  <si>
    <t>775591919</t>
  </si>
  <si>
    <t>Oprava podlah dřevěných - broušení včetně zbavení nečistot</t>
  </si>
  <si>
    <t>775510952R</t>
  </si>
  <si>
    <t>Připevnění nestabilní části stávajících parket</t>
  </si>
  <si>
    <t>7755919R1</t>
  </si>
  <si>
    <t>775413320</t>
  </si>
  <si>
    <t>Montáž soklíku z parketové lišty</t>
  </si>
  <si>
    <t>61418203R</t>
  </si>
  <si>
    <t>Podlahová lišta dub masiv 32x32 mm, e-00001359 + dotónování</t>
  </si>
  <si>
    <t>998775101</t>
  </si>
  <si>
    <t>Přesun hmot tonážní pro podlahy dřevěné v objektech v do 6 m</t>
  </si>
  <si>
    <t>781: Obklady keramické</t>
  </si>
  <si>
    <t>781473810</t>
  </si>
  <si>
    <t>Demontáž obkladů z obkladaček keramických lepených</t>
  </si>
  <si>
    <t>781474153</t>
  </si>
  <si>
    <t>59761002R</t>
  </si>
  <si>
    <t>Obklad Marazzi Blend rettificato 30x120 cm cream</t>
  </si>
  <si>
    <t>998781101</t>
  </si>
  <si>
    <t>Přesun hmot tonážní pro obklady keramické v objektech v do 6 m</t>
  </si>
  <si>
    <t>783: Nátěry</t>
  </si>
  <si>
    <t>783_SPEC 1</t>
  </si>
  <si>
    <t>Renovace stávající ocelových zárubní včetně odstranění stávajícího nátěru, broušení, tmelení, - oprava a nový nátěr</t>
  </si>
  <si>
    <t>784: Malby</t>
  </si>
  <si>
    <t>784121001</t>
  </si>
  <si>
    <t>Oškrabání malby v mísnostech výšky do 3,80 m</t>
  </si>
  <si>
    <t>784121011</t>
  </si>
  <si>
    <t>Rozmývání podkladu po oškrabání malby v místnostech výšky do 3,80 m</t>
  </si>
  <si>
    <t>784511035</t>
  </si>
  <si>
    <t>Lepení vliesových vzorovaných tapet na stěny</t>
  </si>
  <si>
    <t>62468006R</t>
  </si>
  <si>
    <t>784181121</t>
  </si>
  <si>
    <t>Hloubková jednonásobná penetrace podkladu v místnostech výšky do 3,80 m</t>
  </si>
  <si>
    <t>784211-R1</t>
  </si>
  <si>
    <t>Dvojnásobné malby stěn v místnostech výšky do 3,80 m - Baumit 0981 - HBW 19 (Baumit 0152 HBW 22) - upřesněno investorem při realizaci</t>
  </si>
  <si>
    <t>784211-R2</t>
  </si>
  <si>
    <t>Dvojnásobné malby stěn v místnostech výšky do 3,80 m - Baumit 0159 - HBW 76 - upřesněno investorem při realizaci</t>
  </si>
  <si>
    <t>784211-R3</t>
  </si>
  <si>
    <t>Dvojnásobné malby stropu v místnostech výšky do 3,80 m - Baumit 0159 - HBW 76 - upřesněno investorem při realizaci</t>
  </si>
  <si>
    <t>784211101</t>
  </si>
  <si>
    <t>Dvojnásobné bílé malby ze směsí za mokra výborně otěruvzdorných v místnostech výšky do 3,80 m - Baumit 0159 - HBW 76 - upřesněno investorem při realizaci</t>
  </si>
  <si>
    <t>787: Zasklívání</t>
  </si>
  <si>
    <t>787911125</t>
  </si>
  <si>
    <t>Montáž fólie na sklo</t>
  </si>
  <si>
    <t>63479006</t>
  </si>
  <si>
    <t>Fólie na sklo matná, průsvitná - přesný typ dle výběru investora</t>
  </si>
  <si>
    <t>998787201</t>
  </si>
  <si>
    <t>Přesun hmot procentní pro zasklívání v objektech v do 6 m</t>
  </si>
  <si>
    <t>%</t>
  </si>
  <si>
    <t>V01: Průzkumné, geodetické a projektové práce</t>
  </si>
  <si>
    <t>013254000</t>
  </si>
  <si>
    <t>Dokumentace skutečného provedení stavby</t>
  </si>
  <si>
    <t>V03: Zařízení staveniště</t>
  </si>
  <si>
    <t>030001000</t>
  </si>
  <si>
    <t>Zařízení staveniště včetně nutných záborů</t>
  </si>
  <si>
    <t>V04: Inženýrská činnost</t>
  </si>
  <si>
    <t>045002000</t>
  </si>
  <si>
    <t>Kompletační a koordinační činnost dodavatele</t>
  </si>
  <si>
    <t>V06: Územní vlivy</t>
  </si>
  <si>
    <t>060001000</t>
  </si>
  <si>
    <t>Územní vlivy</t>
  </si>
  <si>
    <t>065002000</t>
  </si>
  <si>
    <t>Mimostaveništní doprava materiálů</t>
  </si>
  <si>
    <t>Architektonicko stavební řešení</t>
  </si>
  <si>
    <t>Veškeré zařízení a dodávky budou zkompletovány, nainstalovány, přikotveny a propojeny tak, aby byly při předání plně funkční.</t>
  </si>
  <si>
    <t>Všechny použité materiály a výrobky budou 1. jakostní třídy, musí mít příslušné atesty, certifikáty kvality a prohlášení o shodě dle platných předpisů v ČR.</t>
  </si>
  <si>
    <t>V případě vzniklých škod zaviněných dodavatelem na veřejném či soukromém majetku v souvislosti s pracemi dle tohoto popisu, uhradí tyto škody plně dodavatel.</t>
  </si>
  <si>
    <t>Součástí každé dodávky je i příslušná dokumentace (atesty, technické parametry, návody k obsluze, prohlášení o shodě, prohlášení o odborné montáži včetně doložení oprávnění k jejímu provádění).</t>
  </si>
  <si>
    <t>Dodavatel provede a zajistní na svůj účet veškeré potřebné pomocné a ochranné konstrukce včetně lešení. V ceně lešení bude jeho doprava, montáž, demontáž a náklady spojené s pronájmem.</t>
  </si>
  <si>
    <t>Součástí každé dodávky je i příprava na komplexní zkoušky a provedení komplexních zkoušek, prvky a činnosti s touto položkou související tak, aby cena byla kompletní a prvek funkční.</t>
  </si>
  <si>
    <t>Dodavatel bere na vědomí skutečnost, že výstavba může probíhat za plného provozu investora a případná omezení svých činností či zpřístupnění části staveniště pro průjezd vozidle či průchod chodců zahrne do své cenové nabídky.</t>
  </si>
  <si>
    <t>Zásuvka jednoduchá na povrch</t>
  </si>
  <si>
    <t>Svítidlo EGLO 31609, MASERLO včetně světelného zdroje</t>
  </si>
  <si>
    <t>Svítidlo MAXlight CHICAGO T0030 včetně světelného zdroje</t>
  </si>
  <si>
    <t>Svítidlo MAXlight TERRA BIG F0006 včetně světelného zdroje</t>
  </si>
  <si>
    <t>Svítidlo MAXlight UFO C0880 včetně světelného zdroje</t>
  </si>
  <si>
    <t>Svítidlo PREZENT ELBA 8034 včetně světelného zdroje</t>
  </si>
  <si>
    <t>D.1.4.2</t>
  </si>
  <si>
    <t>ZAŘÍZENÍ PRO VYTÁPĚNÍ</t>
  </si>
  <si>
    <t>Akce :  Synagoga Kolín - úprava vytápění</t>
  </si>
  <si>
    <t>Pozice</t>
  </si>
  <si>
    <t>Název</t>
  </si>
  <si>
    <t>Dodavatel</t>
  </si>
  <si>
    <t>množství</t>
  </si>
  <si>
    <t>cena/MJ</t>
  </si>
  <si>
    <t>Topný konvektor "Jaga-Strada" - stěnové provedení :</t>
  </si>
  <si>
    <t xml:space="preserve">STRW.065.100.16.133/20 </t>
  </si>
  <si>
    <t>JAGA N.V.</t>
  </si>
  <si>
    <t xml:space="preserve">STRW.065.090.11.133/20 </t>
  </si>
  <si>
    <t>Proventil Jaga s termostatickou hlavicí, 2x svěrné šroubení M24  : COLO.PF2.JW.3.110</t>
  </si>
  <si>
    <t>Trubka měděná 18x1</t>
  </si>
  <si>
    <t>Supersan</t>
  </si>
  <si>
    <t xml:space="preserve">m </t>
  </si>
  <si>
    <t>Koleno měděné 90° k pájení 18x1</t>
  </si>
  <si>
    <t>Viega</t>
  </si>
  <si>
    <t xml:space="preserve">Přechodka s vnitřním závitem 1/2" a koncem na pájení (Cu 18) </t>
  </si>
  <si>
    <t xml:space="preserve">Demontáž otopného tělesa "UNIVA", v = 600 mm, d = 700 mm, tl. = 70 mm </t>
  </si>
  <si>
    <t>Demontáž radiátorového ventilu 1/2"</t>
  </si>
  <si>
    <t>Demontáž radiátorového šroubení 1/2"</t>
  </si>
  <si>
    <t>Demontáž ocelového potrubí 1/2"</t>
  </si>
  <si>
    <t>Zkouška těsnosti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</si>
  <si>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</si>
  <si>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</si>
  <si>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</si>
  <si>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</si>
  <si>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</si>
  <si>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</si>
  <si>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</si>
  <si>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</si>
  <si>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</si>
  <si>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</si>
  <si>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</si>
  <si>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Připojovací potrubí plastové OSMA HT DN 40</t>
  </si>
  <si>
    <t>Připojovací potrubí plastové OSMA HT DN 50</t>
  </si>
  <si>
    <t>Připojovací potrubí plastové OSMA HT DN 100</t>
  </si>
  <si>
    <t>Tepelná izolace Mirelon pr. 20/6 mm</t>
  </si>
  <si>
    <t>VODOVOD</t>
  </si>
  <si>
    <t>Přečerpávací stanice Grundfos Sololift 2 CWC-3</t>
  </si>
  <si>
    <t>Lepené PVC (výtlak z přečerpávací stanice) pr. 36,2 mm</t>
  </si>
  <si>
    <t>Alt. TČ DN 70</t>
  </si>
  <si>
    <t>KANALIZACE</t>
  </si>
  <si>
    <t>Potrubí plastové PPR PN 20 DN 20</t>
  </si>
  <si>
    <t>Předstěnové systémy modul pro WC - Concept Kombifix UP320 s výplní a tlumící vložkou bez tlačítka hl. 12 cm</t>
  </si>
  <si>
    <t>Nábytek skříňka s umyvadlem Dřevojas COL012_SZZ_100_XXX_N01_L01_T30_U012 960x420x460 mm bílá vysoký lesk</t>
  </si>
  <si>
    <t>Zrcadlo s osvětlením UNI ZS 100 LED</t>
  </si>
  <si>
    <t xml:space="preserve">Sprcha hlavová - Concept 300 Flat hranatá 250x250 mm/tl.4mm chrom </t>
  </si>
  <si>
    <t xml:space="preserve">Sprcha ruční - Concept 300 3-polohová hranatá 120x120 mm chrom </t>
  </si>
  <si>
    <t xml:space="preserve">Příslušenství ke sprše - - Concept 300 sprchová hadice s otočnými koncovkami 1600 mm, G1/2" chrom </t>
  </si>
  <si>
    <t>Zástěna sprchová dveře Ravak sklo BLIX BLDP2-120 1200x1900mm bright alu/transparent</t>
  </si>
  <si>
    <t>Zástěna sprchová boční Ravak sklo BLIX BLPS 900x1900mm bright alu/transparent</t>
  </si>
  <si>
    <t xml:space="preserve">Vanička litý mramor SanSwiss obdelník ILA včetně sifonu a krytu 900x1200x35 mm aluchrom/bílá </t>
  </si>
  <si>
    <t>D+M Olištování stropu osvětlovací lištou včetně nátěru - stropní osvětlovací lišta - Orac Dekor C 902 Brussel pro nepřímé LED</t>
  </si>
  <si>
    <t>Stavební přípomocné práce pro profese TZB (zdravotně technické instalace, elektroinstalace) kompletní včetně zapravení a povrchové úpravy</t>
  </si>
  <si>
    <t>Vybavení (lednice, věšáčky, záclony, závěsy) - není součástí výkazu výměr</t>
  </si>
  <si>
    <t>711: Izolace proti vodě</t>
  </si>
  <si>
    <t>711193121</t>
  </si>
  <si>
    <t>Izolace proti vlhkosti na vodorovné ploše těsnicí hmotou minerální na bázi cementu a disperze dvousložková - 2x Akrizol WEBER</t>
  </si>
  <si>
    <t>711193131</t>
  </si>
  <si>
    <t>Izolace proti vlhkosti na svislé ploše těsnicí kaší minerální minerální na bázi cementu a disperze dvousložková - 2x Akrizol WEBER</t>
  </si>
  <si>
    <t>711131220R</t>
  </si>
  <si>
    <t>Izolace proti zemní vlhkosti do koutů těsnící páskou WEBER be-14</t>
  </si>
  <si>
    <t>998711101</t>
  </si>
  <si>
    <t>Přesun hmot tonážní pro izolace proti vodě, vlhkosti a plynům v objektech výšky do 6 m</t>
  </si>
  <si>
    <t>763121473R</t>
  </si>
  <si>
    <t>SDK stěna předsazená tl 200 mm profil CW+UW desky 2xH2 12,5 bez TI EI 60 - předstěna v m.č. 2.03</t>
  </si>
  <si>
    <t>7631117120</t>
  </si>
  <si>
    <t>SDK předstěna kluzné napojení ke stropu</t>
  </si>
  <si>
    <t>SDK předstěna ukončení ve volném prostoru</t>
  </si>
  <si>
    <t>763131411</t>
  </si>
  <si>
    <t>SDK podhled desky 1xA 12,5 bez TI dvouvrstvá spodní kce profil CD+UD</t>
  </si>
  <si>
    <t>763131714</t>
  </si>
  <si>
    <t>SDK podhled základní penetrační nátěr</t>
  </si>
  <si>
    <t>61187116R</t>
  </si>
  <si>
    <t>61187181R</t>
  </si>
  <si>
    <t>Renovace podlahy v č.m. 2.03 dle technického doporučení a návodu od firmy WEBER - zachování stávajících parket</t>
  </si>
  <si>
    <t>Spárování stávající parketové podlahy akrylátovým tmelem WEBER.COLOR AKR včetně vyplnění po obvodě</t>
  </si>
  <si>
    <t>Plošná penetrace podkladu pomocí WEBER.PODKLAD HALF</t>
  </si>
  <si>
    <t>Vyrovnání podkladu nivelační hmotou WEBER.NIV DUR v min. tl. 15 mm - vytvoření samonosné podlahy pro položení keramické dlažby</t>
  </si>
  <si>
    <t>Montáž podlah keramických velkoformátových hladkých lepených flexibilním lepidlem do 4 ks/m2 použité lepidlo WEBER FORFLEX SUPER - součástí budou veškeré nerezové ukončovací, přechodové, dilatační a další profily</t>
  </si>
  <si>
    <t>Dlažba Marazzi Blend rettificato 300x1200x10,5 mm beige</t>
  </si>
  <si>
    <t>771579196R</t>
  </si>
  <si>
    <t>Příplatek k montáž podlah keramických za spárování hmotou WBER COLOR PREMIUM</t>
  </si>
  <si>
    <t>Renovace podlah dřevěných parketové podlahy - broušení, tmelení, lakování - lak matný Bona Mega, barevné dotónování Rich Tón</t>
  </si>
  <si>
    <t>Montáž obkladů vnitřních keramických velkoformátových do 4 ks/m2 lepených flexibilním lepidlem použité lepidlo WEBER FORFLEX SUPER - součástí budou veškeré nerezové ukončovací, přechodové, dilatační a další profily</t>
  </si>
  <si>
    <t>781495111R</t>
  </si>
  <si>
    <t>Penetrace podkladu vnitřních obkladů pomocí WEBER.PODKLAD HALF</t>
  </si>
  <si>
    <t>781479196R</t>
  </si>
  <si>
    <t>Příplatek k montáži obkladů vnitřních keramických hladkých za spárování hmotou WBER COLOR PREMIUM</t>
  </si>
  <si>
    <t>781_SPEC 1</t>
  </si>
  <si>
    <t>D+M Magnety Schluter REMA (1x sada - 4 kusy)</t>
  </si>
  <si>
    <t>sada</t>
  </si>
  <si>
    <t>781_pozn.č.1</t>
  </si>
  <si>
    <t>Výkaz výměr uvažuje použití magnetů na obklad / dlaždice - výkaz výměr neuvažuje použití nerez dvířek se vsazenými dlaždicemi</t>
  </si>
  <si>
    <t>Tapeta vliesová s ornamentem - La Diva 952875 - upřesněno investorem při realizaci</t>
  </si>
  <si>
    <t>766660411R</t>
  </si>
  <si>
    <t>Montáž vchodových protipožárních dveří 1křídlových se zárubní bez nadsvětlíku do SDK příčky</t>
  </si>
  <si>
    <t>Dveře dřevěné požární 900x1970 mm profilované v bílé barvě včetně rámu / zárubně, kování, zámek, dveře včetně zárubně s požární odolností EI 30 DP3 - C4, označení štítkem s údaj o PO dle výhl. 202/1999 Sb.- řešeny jako přesná kopie stávajících dveří do č.m. 2.02 - barva, profilace, členění</t>
  </si>
  <si>
    <t>0016</t>
  </si>
  <si>
    <t>Dodavatel předloží prohlášení o vlastnostech konstrukcí s požární odolností.</t>
  </si>
  <si>
    <t>Příloha č.1 Smlouvy o dílo - položkový rozpočet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</si>
</sst>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_);[Red]\-\ #,##0_);&quot;–&quot;??;_(@_)"/>
    <numFmt numFmtId="166" formatCode="#,##0\ &quot;Kč&quot;"/>
    <numFmt numFmtId="167" formatCode="#,##0&quot; Kč&quot;;[Red]\-#,##0&quot; Kč&quot;"/>
    <numFmt numFmtId="168" formatCode="#,##0.00&quot; Kč&quot;;[Red]\-#,##0.00&quot; Kč&quot;"/>
    <numFmt numFmtId="169" formatCode="#,##0.0_);[Red]\(#,##0.0\)"/>
    <numFmt numFmtId="170" formatCode="#,##0;[Red]\-#,##0"/>
    <numFmt numFmtId="171" formatCode="_(* #,##0.00_);_(* \(#,##0.00\);_(* &quot;-&quot;??_);_(@_)"/>
    <numFmt numFmtId="172" formatCode="#,##0.00;[Red]\-#,##0.00"/>
    <numFmt numFmtId="173" formatCode="&quot;$&quot;#,##0_);[Red]\(&quot;$&quot;#,##0\)"/>
    <numFmt numFmtId="174" formatCode="&quot;$&quot;#,##0.00_);[Red]\(&quot;$&quot;#,##0.00\)"/>
    <numFmt numFmtId="175" formatCode="_(&quot;$&quot;* #,##0_);_(&quot;$&quot;* \(#,##0\);_(&quot;$&quot;* &quot;-&quot;_);_(@_)"/>
    <numFmt numFmtId="176" formatCode="_-* #,##0.00\ &quot;€&quot;_-;\-* #,##0.00\ &quot;€&quot;_-;_-* &quot;-&quot;??\ &quot;€&quot;_-;_-@_-"/>
    <numFmt numFmtId="177" formatCode="_(&quot;$&quot;* #,##0.00_);_(&quot;$&quot;* \(#,##0.00\);_(&quot;$&quot;* &quot;-&quot;??_);_(@_)"/>
    <numFmt numFmtId="178" formatCode="_-* #,##0.00\ _K_č_-;\-* #,##0.00\ _K_č_-;_-* \-??\ _K_č_-;_-@_-"/>
    <numFmt numFmtId="179" formatCode="d\-mmm\-yy\ \ \ h:mm"/>
    <numFmt numFmtId="180" formatCode="#,##0.0_);\(#,##0.0\)"/>
    <numFmt numFmtId="181" formatCode="#,##0.000_);\(#,##0.000\)"/>
    <numFmt numFmtId="182" formatCode="_ * #,##0_ ;_ * \-#,##0_ ;_ * &quot;-&quot;_ ;_ @_ "/>
    <numFmt numFmtId="183" formatCode="_ * #,##0.00_ ;_ * \-#,##0.00_ ;_ * &quot;-&quot;??_ ;_ @_ "/>
    <numFmt numFmtId="184" formatCode="_-* #,##0_-;\-* #,##0_-;_-* &quot;-&quot;_-;_-@_-"/>
    <numFmt numFmtId="185" formatCode="_-* #,##0.00_-;\-* #,##0.00_-;_-* &quot;-&quot;??_-;_-@_-"/>
    <numFmt numFmtId="186" formatCode="_-* #,##0.00\ [$€-1]_-;\-* #,##0.00\ [$€-1]_-;_-* &quot;-&quot;??\ [$€-1]_-"/>
    <numFmt numFmtId="187" formatCode="_([$€]* #,##0.00_);_([$€]* \(#,##0.00\);_([$€]* &quot;-&quot;??_);_(@_)"/>
    <numFmt numFmtId="188" formatCode="_(&quot;€&quot;\ * #,##0.00_);_(&quot;€&quot;\ * \(#,##0.00\);_(&quot;€&quot;\ * &quot;-&quot;??_);_(@_)"/>
    <numFmt numFmtId="189" formatCode="&quot; &quot;#,##0.00&quot; Kč &quot;;&quot;-&quot;#,##0.00&quot; Kč &quot;;&quot; -&quot;#&quot; Kč &quot;;@&quot; &quot;"/>
    <numFmt numFmtId="190" formatCode="0.0%"/>
    <numFmt numFmtId="191" formatCode="#,##0\ &quot;Kč/m&quot;"/>
    <numFmt numFmtId="192" formatCode="#,##0\ &quot;Kč/m3&quot;"/>
    <numFmt numFmtId="193" formatCode="_-* #,##0\ _F_B_-;\-* #,##0\ _F_B_-;_-* &quot;-&quot;\ _F_B_-;_-@_-"/>
    <numFmt numFmtId="194" formatCode="_-* #,##0.00\ _F_B_-;\-* #,##0.00\ _F_B_-;_-* &quot;-&quot;??\ _F_B_-;_-@_-"/>
    <numFmt numFmtId="195" formatCode="#,##0\ &quot;m&quot;"/>
    <numFmt numFmtId="196" formatCode="#,##0\ &quot;m2&quot;"/>
    <numFmt numFmtId="197" formatCode="#,##0\ &quot;m3&quot;"/>
    <numFmt numFmtId="198" formatCode="_-* #,##0.00&quot; Kč&quot;_-;\-* #,##0.00&quot; Kč&quot;_-;_-* \-??&quot; Kč&quot;_-;_-@_-"/>
    <numFmt numFmtId="199" formatCode="_-* #,##0.00&quot;,Kč&quot;_-;\-* #,##0.00&quot;,Kč&quot;_-;_-* \-??&quot; Kč&quot;_-;_-@_-"/>
    <numFmt numFmtId="200" formatCode="mmm\-yy_)"/>
    <numFmt numFmtId="201" formatCode="0.00_)"/>
    <numFmt numFmtId="202" formatCode="[$-405]General"/>
    <numFmt numFmtId="203" formatCode="0.0%;\(0.0%\)"/>
    <numFmt numFmtId="204" formatCode="0%_);[Red]\(0%\)"/>
    <numFmt numFmtId="205" formatCode="0.0%_);[Red]\(0.0%\)"/>
    <numFmt numFmtId="206" formatCode="0.0%;[Red]\-0.0%"/>
    <numFmt numFmtId="207" formatCode="0.00%;[Red]\-0.00%"/>
    <numFmt numFmtId="208" formatCode="&quot;$&quot;#,##0.00"/>
    <numFmt numFmtId="209" formatCode="#,##0_ ;\-#,##0\ "/>
    <numFmt numFmtId="210" formatCode="#,##0;#,##0;"/>
    <numFmt numFmtId="211" formatCode="###,###,_);[Red]\(###,###,\)"/>
    <numFmt numFmtId="212" formatCode="###,###.0,_);[Red]\(###,###.0,\)"/>
    <numFmt numFmtId="213" formatCode="_-* #,##0\ &quot;FB&quot;_-;\-* #,##0\ &quot;FB&quot;_-;_-* &quot;-&quot;\ &quot;FB&quot;_-;_-@_-"/>
    <numFmt numFmtId="214" formatCode="_-* #,##0.00\ &quot;FB&quot;_-;\-* #,##0.00\ &quot;FB&quot;_-;_-* &quot;-&quot;??\ &quot;FB&quot;_-;_-@_-"/>
    <numFmt numFmtId="215" formatCode="_ &quot;Fr.&quot;\ * #,##0_ ;_ &quot;Fr.&quot;\ * \-#,##0_ ;_ &quot;Fr.&quot;\ * &quot;-&quot;_ ;_ @_ "/>
    <numFmt numFmtId="216" formatCode="_ &quot;Fr.&quot;\ * #,##0.00_ ;_ &quot;Fr.&quot;\ * \-#,##0.00_ ;_ &quot;Fr.&quot;\ * &quot;-&quot;??_ ;_ @_ "/>
    <numFmt numFmtId="217" formatCode="_-&quot;Ł&quot;* #,##0_-;\-&quot;Ł&quot;* #,##0_-;_-&quot;Ł&quot;* &quot;-&quot;_-;_-@_-"/>
    <numFmt numFmtId="218" formatCode="_-&quot;Ł&quot;* #,##0.00_-;\-&quot;Ł&quot;* #,##0.00_-;_-&quot;Ł&quot;* &quot;-&quot;??_-;_-@_-"/>
    <numFmt numFmtId="219" formatCode="###0_)"/>
    <numFmt numFmtId="220" formatCode="_-* #,##0&quot; Kč&quot;_-;\-* #,##0&quot; Kč&quot;_-;_-* &quot;- Kč&quot;_-;_-@_-"/>
    <numFmt numFmtId="221" formatCode="#,##0&quot; Kč&quot;"/>
    <numFmt numFmtId="222" formatCode="#,##0.00\ &quot;Kč&quot;"/>
    <numFmt numFmtId="223" formatCode="0.0"/>
    <numFmt numFmtId="224" formatCode="_(#,##0.0??;\-\ #,##0.0??;&quot;–&quot;???;_(@_)"/>
    <numFmt numFmtId="225" formatCode="_(#,##0.00_);[Red]\-\ #,##0.00_);&quot;–&quot;??;_(@_)"/>
    <numFmt numFmtId="226" formatCode="#,##0.00&quot; Kč&quot;"/>
    <numFmt numFmtId="227" formatCode="#,##0.00\ _K_č"/>
  </numFmts>
  <fonts count="163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2"/>
      <color indexed="2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b/>
      <sz val="14"/>
      <color indexed="25"/>
      <name val="Arial"/>
      <family val="2"/>
    </font>
    <font>
      <b/>
      <sz val="11"/>
      <color indexed="2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family val="0"/>
    </font>
    <font>
      <sz val="10"/>
      <name val="Helv"/>
      <family val="2"/>
    </font>
    <font>
      <sz val="10"/>
      <name val="Arial Narrow"/>
      <family val="2"/>
    </font>
    <font>
      <sz val="10"/>
      <name val="MS Sans Serif"/>
      <family val="2"/>
    </font>
    <font>
      <sz val="10"/>
      <color indexed="8"/>
      <name val="Arial CE"/>
      <family val="2"/>
    </font>
    <font>
      <sz val="10"/>
      <name val="Univers (WN)"/>
      <family val="0"/>
    </font>
    <font>
      <sz val="10"/>
      <color indexed="9"/>
      <name val="Arial CE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sz val="8"/>
      <color indexed="8"/>
      <name val="Arial CE"/>
      <family val="2"/>
    </font>
    <font>
      <sz val="8"/>
      <name val="Arial CE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8"/>
      <name val="CG Times (E1)"/>
      <family val="0"/>
    </font>
    <font>
      <sz val="8"/>
      <name val="Times New Roman"/>
      <family val="1"/>
    </font>
    <font>
      <sz val="10"/>
      <color indexed="17"/>
      <name val="Arial CE"/>
      <family val="2"/>
    </font>
    <font>
      <b/>
      <sz val="12"/>
      <name val="Arial CE"/>
      <family val="0"/>
    </font>
    <font>
      <sz val="8"/>
      <color indexed="8"/>
      <name val="Arial"/>
      <family val="2"/>
    </font>
    <font>
      <b/>
      <sz val="20"/>
      <color indexed="9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Arial"/>
      <family val="2"/>
    </font>
    <font>
      <b/>
      <sz val="24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0"/>
    </font>
    <font>
      <sz val="8"/>
      <color indexed="12"/>
      <name val="Times New Roman"/>
      <family val="1"/>
    </font>
    <font>
      <sz val="8"/>
      <color indexed="8"/>
      <name val="HelveticaNewE"/>
      <family val="5"/>
    </font>
    <font>
      <b/>
      <sz val="10"/>
      <color indexed="9"/>
      <name val="Arial CE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0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2"/>
      <name val="Courier New CE"/>
      <family val="0"/>
    </font>
    <font>
      <b/>
      <i/>
      <u val="single"/>
      <sz val="14"/>
      <name val="Arial CE"/>
      <family val="0"/>
    </font>
    <font>
      <b/>
      <u val="single"/>
      <sz val="12"/>
      <name val="Courier New CE"/>
      <family val="0"/>
    </font>
    <font>
      <b/>
      <i/>
      <u val="single"/>
      <sz val="14"/>
      <name val="Courier New CE"/>
      <family val="0"/>
    </font>
    <font>
      <b/>
      <sz val="18"/>
      <color indexed="62"/>
      <name val="Cambria"/>
      <family val="2"/>
    </font>
    <font>
      <sz val="10"/>
      <name val="Courier"/>
      <family val="3"/>
    </font>
    <font>
      <sz val="10"/>
      <color indexed="60"/>
      <name val="Arial CE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sz val="11"/>
      <name val="Arial"/>
      <family val="2"/>
    </font>
    <font>
      <sz val="10"/>
      <name val="GE Inspira"/>
      <family val="2"/>
    </font>
    <font>
      <sz val="12"/>
      <name val="Arial"/>
      <family val="2"/>
    </font>
    <font>
      <sz val="10"/>
      <name val="Univers (E1)"/>
      <family val="0"/>
    </font>
    <font>
      <sz val="14"/>
      <name val="Tahoma"/>
      <family val="2"/>
    </font>
    <font>
      <sz val="11"/>
      <name val="Arial CE"/>
      <family val="2"/>
    </font>
    <font>
      <b/>
      <sz val="10"/>
      <color indexed="8"/>
      <name val="Arial CE"/>
      <family val="2"/>
    </font>
    <font>
      <sz val="10"/>
      <color indexed="52"/>
      <name val="Arial CE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6"/>
      <name val="Arial"/>
      <family val="2"/>
    </font>
    <font>
      <sz val="14"/>
      <name val="Wingdings"/>
      <family val="0"/>
    </font>
    <font>
      <b/>
      <sz val="8"/>
      <name val="Trebuchet MS"/>
      <family val="2"/>
    </font>
    <font>
      <b/>
      <sz val="9"/>
      <color indexed="9"/>
      <name val="Arial CE"/>
      <family val="2"/>
    </font>
    <font>
      <b/>
      <sz val="9"/>
      <name val="Arial CE"/>
      <family val="2"/>
    </font>
    <font>
      <i/>
      <sz val="10"/>
      <name val="Comic Sans MS"/>
      <family val="4"/>
    </font>
    <font>
      <u val="single"/>
      <sz val="10"/>
      <name val="Courier New CE"/>
      <family val="0"/>
    </font>
    <font>
      <i/>
      <u val="single"/>
      <sz val="10"/>
      <name val="Courier New CE"/>
      <family val="0"/>
    </font>
    <font>
      <b/>
      <sz val="10"/>
      <name val="Courier New CE"/>
      <family val="0"/>
    </font>
    <font>
      <b/>
      <u val="single"/>
      <sz val="10"/>
      <name val="Courier New CE"/>
      <family val="0"/>
    </font>
    <font>
      <b/>
      <sz val="14"/>
      <name val="Arial CE"/>
      <family val="0"/>
    </font>
    <font>
      <b/>
      <sz val="12"/>
      <name val="Univers (WN)"/>
      <family val="0"/>
    </font>
    <font>
      <b/>
      <sz val="10"/>
      <name val="Univers (WN)"/>
      <family val="0"/>
    </font>
    <font>
      <sz val="11"/>
      <name val="Times New Roman CE"/>
      <family val="1"/>
    </font>
    <font>
      <sz val="10"/>
      <color indexed="10"/>
      <name val="Arial CE"/>
      <family val="2"/>
    </font>
    <font>
      <b/>
      <sz val="20"/>
      <name val="Arial"/>
      <family val="2"/>
    </font>
    <font>
      <b/>
      <i/>
      <u val="single"/>
      <sz val="24"/>
      <name val="Times New Roman CE"/>
      <family val="1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20"/>
      <name val="Arial CE"/>
      <family val="2"/>
    </font>
    <font>
      <sz val="12"/>
      <name val="宋体"/>
      <family val="0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9"/>
      <color indexed="12"/>
      <name val="Times New Roman CE"/>
      <family val="1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25"/>
      <name val="Arial"/>
      <family val="2"/>
    </font>
    <font>
      <b/>
      <sz val="11"/>
      <color indexed="27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Arial1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11"/>
      <family val="0"/>
    </font>
    <font>
      <b/>
      <i/>
      <sz val="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1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"/>
      <color theme="0"/>
      <name val="Calibri"/>
      <family val="2"/>
    </font>
    <font>
      <b/>
      <sz val="18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/>
      <top style="hair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/>
      <right/>
      <top style="thin">
        <color indexed="55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 applyProtection="0">
      <alignment/>
    </xf>
    <xf numFmtId="0" fontId="30" fillId="0" borderId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 applyProtection="0">
      <alignment/>
    </xf>
    <xf numFmtId="49" fontId="32" fillId="0" borderId="0">
      <alignment/>
      <protection/>
    </xf>
    <xf numFmtId="49" fontId="32" fillId="0" borderId="0">
      <alignment/>
      <protection/>
    </xf>
    <xf numFmtId="49" fontId="32" fillId="0" borderId="0">
      <alignment/>
      <protection/>
    </xf>
    <xf numFmtId="49" fontId="32" fillId="0" borderId="0">
      <alignment/>
      <protection/>
    </xf>
    <xf numFmtId="49" fontId="32" fillId="0" borderId="0">
      <alignment/>
      <protection/>
    </xf>
    <xf numFmtId="49" fontId="32" fillId="0" borderId="0">
      <alignment/>
      <protection/>
    </xf>
    <xf numFmtId="49" fontId="32" fillId="0" borderId="0">
      <alignment/>
      <protection/>
    </xf>
    <xf numFmtId="49" fontId="32" fillId="0" borderId="0">
      <alignment/>
      <protection/>
    </xf>
    <xf numFmtId="49" fontId="32" fillId="0" borderId="0">
      <alignment/>
      <protection/>
    </xf>
    <xf numFmtId="49" fontId="32" fillId="0" borderId="0">
      <alignment/>
      <protection/>
    </xf>
    <xf numFmtId="49" fontId="32" fillId="0" borderId="0">
      <alignment/>
      <protection/>
    </xf>
    <xf numFmtId="49" fontId="32" fillId="0" borderId="0">
      <alignment/>
      <protection/>
    </xf>
    <xf numFmtId="0" fontId="30" fillId="0" borderId="0" applyProtection="0">
      <alignment/>
    </xf>
    <xf numFmtId="0" fontId="31" fillId="0" borderId="0">
      <alignment/>
      <protection/>
    </xf>
    <xf numFmtId="0" fontId="30" fillId="0" borderId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25" fillId="2" borderId="0" applyProtection="0">
      <alignment/>
    </xf>
    <xf numFmtId="0" fontId="25" fillId="3" borderId="0" applyProtection="0">
      <alignment/>
    </xf>
    <xf numFmtId="167" fontId="0" fillId="0" borderId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25" fillId="3" borderId="0" applyProtection="0">
      <alignment/>
    </xf>
    <xf numFmtId="0" fontId="25" fillId="3" borderId="0" applyProtection="0">
      <alignment/>
    </xf>
    <xf numFmtId="0" fontId="25" fillId="3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0" fillId="0" borderId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 vertical="top"/>
      <protection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49" fontId="30" fillId="0" borderId="1">
      <alignment/>
      <protection/>
    </xf>
    <xf numFmtId="49" fontId="30" fillId="0" borderId="1">
      <alignment/>
      <protection/>
    </xf>
    <xf numFmtId="49" fontId="30" fillId="0" borderId="1">
      <alignment/>
      <protection/>
    </xf>
    <xf numFmtId="49" fontId="30" fillId="0" borderId="1">
      <alignment/>
      <protection/>
    </xf>
    <xf numFmtId="49" fontId="30" fillId="0" borderId="2">
      <alignment/>
      <protection/>
    </xf>
    <xf numFmtId="49" fontId="30" fillId="0" borderId="2">
      <alignment/>
      <protection/>
    </xf>
    <xf numFmtId="49" fontId="30" fillId="0" borderId="2">
      <alignment/>
      <protection/>
    </xf>
    <xf numFmtId="49" fontId="30" fillId="0" borderId="2">
      <alignment/>
      <protection/>
    </xf>
    <xf numFmtId="49" fontId="30" fillId="0" borderId="1">
      <alignment/>
      <protection/>
    </xf>
    <xf numFmtId="0" fontId="139" fillId="4" borderId="0" applyNumberFormat="0" applyBorder="0" applyAlignment="0" applyProtection="0"/>
    <xf numFmtId="0" fontId="5" fillId="5" borderId="0" applyNumberFormat="0" applyBorder="0" applyAlignment="0" applyProtection="0"/>
    <xf numFmtId="0" fontId="139" fillId="6" borderId="0" applyNumberFormat="0" applyBorder="0" applyAlignment="0" applyProtection="0"/>
    <xf numFmtId="0" fontId="5" fillId="7" borderId="0" applyNumberFormat="0" applyBorder="0" applyAlignment="0" applyProtection="0"/>
    <xf numFmtId="0" fontId="139" fillId="8" borderId="0" applyNumberFormat="0" applyBorder="0" applyAlignment="0" applyProtection="0"/>
    <xf numFmtId="0" fontId="5" fillId="9" borderId="0" applyNumberFormat="0" applyBorder="0" applyAlignment="0" applyProtection="0"/>
    <xf numFmtId="0" fontId="139" fillId="10" borderId="0" applyNumberFormat="0" applyBorder="0" applyAlignment="0" applyProtection="0"/>
    <xf numFmtId="0" fontId="5" fillId="11" borderId="0" applyNumberFormat="0" applyBorder="0" applyAlignment="0" applyProtection="0"/>
    <xf numFmtId="0" fontId="139" fillId="12" borderId="0" applyNumberFormat="0" applyBorder="0" applyAlignment="0" applyProtection="0"/>
    <xf numFmtId="0" fontId="5" fillId="13" borderId="0" applyNumberFormat="0" applyBorder="0" applyAlignment="0" applyProtection="0"/>
    <xf numFmtId="0" fontId="139" fillId="14" borderId="0" applyNumberFormat="0" applyBorder="0" applyAlignment="0" applyProtection="0"/>
    <xf numFmtId="0" fontId="5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139" fillId="20" borderId="0" applyNumberFormat="0" applyBorder="0" applyAlignment="0" applyProtection="0"/>
    <xf numFmtId="0" fontId="5" fillId="13" borderId="0" applyNumberFormat="0" applyBorder="0" applyAlignment="0" applyProtection="0"/>
    <xf numFmtId="0" fontId="139" fillId="21" borderId="0" applyNumberFormat="0" applyBorder="0" applyAlignment="0" applyProtection="0"/>
    <xf numFmtId="0" fontId="5" fillId="7" borderId="0" applyNumberFormat="0" applyBorder="0" applyAlignment="0" applyProtection="0"/>
    <xf numFmtId="0" fontId="139" fillId="22" borderId="0" applyNumberFormat="0" applyBorder="0" applyAlignment="0" applyProtection="0"/>
    <xf numFmtId="0" fontId="5" fillId="23" borderId="0" applyNumberFormat="0" applyBorder="0" applyAlignment="0" applyProtection="0"/>
    <xf numFmtId="0" fontId="139" fillId="24" borderId="0" applyNumberFormat="0" applyBorder="0" applyAlignment="0" applyProtection="0"/>
    <xf numFmtId="0" fontId="5" fillId="16" borderId="0" applyNumberFormat="0" applyBorder="0" applyAlignment="0" applyProtection="0"/>
    <xf numFmtId="0" fontId="139" fillId="25" borderId="0" applyNumberFormat="0" applyBorder="0" applyAlignment="0" applyProtection="0"/>
    <xf numFmtId="0" fontId="5" fillId="13" borderId="0" applyNumberFormat="0" applyBorder="0" applyAlignment="0" applyProtection="0"/>
    <xf numFmtId="0" fontId="139" fillId="26" borderId="0" applyNumberFormat="0" applyBorder="0" applyAlignment="0" applyProtection="0"/>
    <xf numFmtId="0" fontId="5" fillId="9" borderId="0" applyNumberFormat="0" applyBorder="0" applyAlignment="0" applyProtection="0"/>
    <xf numFmtId="0" fontId="35" fillId="27" borderId="0" applyNumberFormat="0" applyBorder="0" applyAlignment="0" applyProtection="0"/>
    <xf numFmtId="0" fontId="34" fillId="5" borderId="0" applyNumberFormat="0" applyBorder="0" applyAlignment="0" applyProtection="0"/>
    <xf numFmtId="0" fontId="34" fillId="7" borderId="0" applyNumberFormat="0" applyBorder="0" applyAlignment="0" applyProtection="0"/>
    <xf numFmtId="0" fontId="34" fillId="28" borderId="0" applyNumberFormat="0" applyBorder="0" applyAlignment="0" applyProtection="0"/>
    <xf numFmtId="0" fontId="34" fillId="18" borderId="0" applyNumberFormat="0" applyBorder="0" applyAlignment="0" applyProtection="0"/>
    <xf numFmtId="0" fontId="34" fillId="5" borderId="0" applyNumberFormat="0" applyBorder="0" applyAlignment="0" applyProtection="0"/>
    <xf numFmtId="0" fontId="3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140" fillId="31" borderId="0" applyNumberFormat="0" applyBorder="0" applyAlignment="0" applyProtection="0"/>
    <xf numFmtId="0" fontId="6" fillId="13" borderId="0" applyNumberFormat="0" applyBorder="0" applyAlignment="0" applyProtection="0"/>
    <xf numFmtId="0" fontId="140" fillId="32" borderId="0" applyNumberFormat="0" applyBorder="0" applyAlignment="0" applyProtection="0"/>
    <xf numFmtId="0" fontId="6" fillId="33" borderId="0" applyNumberFormat="0" applyBorder="0" applyAlignment="0" applyProtection="0"/>
    <xf numFmtId="0" fontId="140" fillId="34" borderId="0" applyNumberFormat="0" applyBorder="0" applyAlignment="0" applyProtection="0"/>
    <xf numFmtId="0" fontId="6" fillId="29" borderId="0" applyNumberFormat="0" applyBorder="0" applyAlignment="0" applyProtection="0"/>
    <xf numFmtId="0" fontId="140" fillId="35" borderId="0" applyNumberFormat="0" applyBorder="0" applyAlignment="0" applyProtection="0"/>
    <xf numFmtId="0" fontId="6" fillId="16" borderId="0" applyNumberFormat="0" applyBorder="0" applyAlignment="0" applyProtection="0"/>
    <xf numFmtId="0" fontId="140" fillId="36" borderId="0" applyNumberFormat="0" applyBorder="0" applyAlignment="0" applyProtection="0"/>
    <xf numFmtId="0" fontId="6" fillId="13" borderId="0" applyNumberFormat="0" applyBorder="0" applyAlignment="0" applyProtection="0"/>
    <xf numFmtId="0" fontId="140" fillId="37" borderId="0" applyNumberFormat="0" applyBorder="0" applyAlignment="0" applyProtection="0"/>
    <xf numFmtId="0" fontId="6" fillId="7" borderId="0" applyNumberFormat="0" applyBorder="0" applyAlignment="0" applyProtection="0"/>
    <xf numFmtId="0" fontId="36" fillId="38" borderId="0" applyNumberFormat="0" applyBorder="0" applyAlignment="0" applyProtection="0"/>
    <xf numFmtId="0" fontId="36" fillId="7" borderId="0" applyNumberFormat="0" applyBorder="0" applyAlignment="0" applyProtection="0"/>
    <xf numFmtId="0" fontId="36" fillId="2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7" borderId="0" applyNumberFormat="0" applyBorder="0" applyAlignment="0" applyProtection="0"/>
    <xf numFmtId="0" fontId="6" fillId="40" borderId="0" applyNumberFormat="0" applyBorder="0" applyAlignment="0" applyProtection="0"/>
    <xf numFmtId="0" fontId="6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0" borderId="0" applyNumberFormat="0" applyBorder="0" applyAlignment="0" applyProtection="0"/>
    <xf numFmtId="0" fontId="6" fillId="33" borderId="0" applyNumberFormat="0" applyBorder="0" applyAlignment="0" applyProtection="0"/>
    <xf numFmtId="3" fontId="37" fillId="0" borderId="0">
      <alignment/>
      <protection/>
    </xf>
    <xf numFmtId="0" fontId="8" fillId="16" borderId="0" applyNumberFormat="0" applyBorder="0" applyAlignment="0" applyProtection="0"/>
    <xf numFmtId="49" fontId="38" fillId="0" borderId="3" applyNumberFormat="0" applyFont="0" applyAlignment="0">
      <protection/>
    </xf>
    <xf numFmtId="0" fontId="39" fillId="0" borderId="0" applyNumberFormat="0" applyFill="0" applyBorder="0" applyAlignment="0">
      <protection/>
    </xf>
    <xf numFmtId="169" fontId="22" fillId="0" borderId="0" applyNumberFormat="0" applyFill="0" applyBorder="0" applyAlignment="0">
      <protection/>
    </xf>
    <xf numFmtId="0" fontId="16" fillId="19" borderId="4" applyNumberFormat="0" applyAlignment="0" applyProtection="0"/>
    <xf numFmtId="0" fontId="141" fillId="0" borderId="5" applyNumberFormat="0" applyFill="0" applyAlignment="0" applyProtection="0"/>
    <xf numFmtId="0" fontId="7" fillId="0" borderId="6" applyNumberFormat="0" applyFill="0" applyAlignment="0" applyProtection="0"/>
    <xf numFmtId="3" fontId="40" fillId="0" borderId="0">
      <alignment/>
      <protection/>
    </xf>
    <xf numFmtId="49" fontId="41" fillId="0" borderId="7">
      <alignment/>
      <protection hidden="1" locked="0"/>
    </xf>
    <xf numFmtId="49" fontId="41" fillId="0" borderId="1">
      <alignment vertical="top" wrapText="1"/>
      <protection hidden="1" locked="0"/>
    </xf>
    <xf numFmtId="3" fontId="42" fillId="19" borderId="8">
      <alignment horizontal="center"/>
      <protection locked="0"/>
    </xf>
    <xf numFmtId="3" fontId="41" fillId="0" borderId="1">
      <alignment horizontal="center"/>
      <protection hidden="1"/>
    </xf>
    <xf numFmtId="3" fontId="42" fillId="19" borderId="8">
      <alignment horizontal="center"/>
      <protection locked="0"/>
    </xf>
    <xf numFmtId="3" fontId="42" fillId="19" borderId="8">
      <alignment horizontal="center"/>
      <protection locked="0"/>
    </xf>
    <xf numFmtId="3" fontId="42" fillId="19" borderId="8">
      <alignment horizontal="center"/>
      <protection locked="0"/>
    </xf>
    <xf numFmtId="3" fontId="42" fillId="19" borderId="8">
      <alignment horizontal="center"/>
      <protection locked="0"/>
    </xf>
    <xf numFmtId="3" fontId="42" fillId="19" borderId="8">
      <alignment horizontal="center"/>
      <protection locked="0"/>
    </xf>
    <xf numFmtId="3" fontId="42" fillId="19" borderId="8">
      <alignment horizontal="center"/>
      <protection locked="0"/>
    </xf>
    <xf numFmtId="3" fontId="42" fillId="19" borderId="8">
      <alignment horizontal="center"/>
      <protection locked="0"/>
    </xf>
    <xf numFmtId="3" fontId="42" fillId="19" borderId="8">
      <alignment horizontal="center"/>
      <protection locked="0"/>
    </xf>
    <xf numFmtId="1" fontId="41" fillId="0" borderId="9">
      <alignment horizontal="center"/>
      <protection locked="0"/>
    </xf>
    <xf numFmtId="1" fontId="41" fillId="0" borderId="1">
      <alignment horizontal="center" vertical="top" wrapText="1"/>
      <protection locked="0"/>
    </xf>
    <xf numFmtId="0" fontId="42" fillId="0" borderId="10">
      <alignment/>
      <protection hidden="1"/>
    </xf>
    <xf numFmtId="0" fontId="23" fillId="0" borderId="11">
      <alignment horizontal="left" indent="1"/>
      <protection/>
    </xf>
    <xf numFmtId="0" fontId="42" fillId="0" borderId="12">
      <alignment horizontal="left" vertical="top" wrapText="1"/>
      <protection hidden="1"/>
    </xf>
    <xf numFmtId="3" fontId="41" fillId="0" borderId="7">
      <alignment horizontal="right"/>
      <protection hidden="1"/>
    </xf>
    <xf numFmtId="3" fontId="41" fillId="0" borderId="1">
      <alignment horizontal="right" vertical="top" wrapText="1"/>
      <protection hidden="1"/>
    </xf>
    <xf numFmtId="3" fontId="41" fillId="0" borderId="1">
      <alignment horizontal="right"/>
      <protection hidden="1"/>
    </xf>
    <xf numFmtId="3" fontId="41" fillId="0" borderId="1">
      <alignment horizontal="right"/>
      <protection hidden="1"/>
    </xf>
    <xf numFmtId="3" fontId="42" fillId="19" borderId="8">
      <alignment horizontal="center"/>
      <protection locked="0"/>
    </xf>
    <xf numFmtId="3" fontId="42" fillId="19" borderId="8">
      <alignment horizontal="center"/>
      <protection locked="0"/>
    </xf>
    <xf numFmtId="3" fontId="42" fillId="19" borderId="8">
      <alignment horizontal="center"/>
      <protection locked="0"/>
    </xf>
    <xf numFmtId="170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0" fillId="0" borderId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3" fillId="0" borderId="13" applyFill="0" applyBorder="0">
      <alignment vertical="center"/>
      <protection/>
    </xf>
    <xf numFmtId="4" fontId="42" fillId="0" borderId="0">
      <alignment/>
      <protection/>
    </xf>
    <xf numFmtId="15" fontId="33" fillId="0" borderId="0" applyFont="0" applyFill="0" applyBorder="0" applyAlignment="0" applyProtection="0"/>
    <xf numFmtId="179" fontId="33" fillId="0" borderId="0" applyFont="0" applyFill="0" applyBorder="0" applyProtection="0">
      <alignment horizontal="left"/>
    </xf>
    <xf numFmtId="180" fontId="44" fillId="0" borderId="0" applyFont="0" applyFill="0" applyBorder="0" applyAlignment="0" applyProtection="0"/>
    <xf numFmtId="39" fontId="31" fillId="0" borderId="0" applyFont="0" applyFill="0" applyBorder="0" applyAlignment="0" applyProtection="0"/>
    <xf numFmtId="181" fontId="45" fillId="0" borderId="0" applyFont="0" applyFill="0" applyBorder="0" applyAlignment="0"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17" borderId="0" applyNumberFormat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4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42" fillId="0" borderId="0" applyFont="0" applyBorder="0" applyProtection="0">
      <alignment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13" fillId="17" borderId="0" applyNumberFormat="0" applyBorder="0" applyAlignment="0" applyProtection="0"/>
    <xf numFmtId="38" fontId="23" fillId="30" borderId="0" applyNumberFormat="0" applyBorder="0" applyAlignment="0" applyProtection="0"/>
    <xf numFmtId="0" fontId="49" fillId="45" borderId="0">
      <alignment horizontal="center"/>
      <protection/>
    </xf>
    <xf numFmtId="0" fontId="50" fillId="46" borderId="0">
      <alignment horizontal="left" vertical="center" indent="1"/>
      <protection/>
    </xf>
    <xf numFmtId="0" fontId="51" fillId="46" borderId="0">
      <alignment horizontal="left" vertical="center" indent="1"/>
      <protection/>
    </xf>
    <xf numFmtId="0" fontId="51" fillId="46" borderId="0">
      <alignment horizontal="left" vertical="center" indent="1"/>
      <protection/>
    </xf>
    <xf numFmtId="0" fontId="25" fillId="47" borderId="0">
      <alignment horizontal="left" vertical="center" indent="2"/>
      <protection/>
    </xf>
    <xf numFmtId="0" fontId="24" fillId="47" borderId="0">
      <alignment horizontal="left" vertical="center" indent="2"/>
      <protection/>
    </xf>
    <xf numFmtId="0" fontId="25" fillId="47" borderId="0">
      <alignment horizontal="left" vertical="center" indent="2"/>
      <protection/>
    </xf>
    <xf numFmtId="0" fontId="0" fillId="0" borderId="14" applyBorder="0">
      <alignment horizontal="left" vertical="center" indent="3"/>
      <protection/>
    </xf>
    <xf numFmtId="0" fontId="4" fillId="0" borderId="14" applyBorder="0">
      <alignment horizontal="left" vertical="center" indent="3"/>
      <protection/>
    </xf>
    <xf numFmtId="0" fontId="0" fillId="0" borderId="14" applyBorder="0">
      <alignment horizontal="left" vertical="center" indent="3"/>
      <protection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8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48" borderId="19" applyNumberFormat="0" applyAlignment="0" applyProtection="0"/>
    <xf numFmtId="0" fontId="8" fillId="18" borderId="0" applyNumberFormat="0" applyBorder="0" applyAlignment="0" applyProtection="0"/>
    <xf numFmtId="0" fontId="15" fillId="11" borderId="4" applyNumberFormat="0" applyAlignment="0" applyProtection="0"/>
    <xf numFmtId="190" fontId="59" fillId="0" borderId="20" applyFill="0" applyBorder="0" applyAlignment="0">
      <protection locked="0"/>
    </xf>
    <xf numFmtId="10" fontId="23" fillId="9" borderId="1" applyNumberFormat="0" applyBorder="0" applyAlignment="0" applyProtection="0"/>
    <xf numFmtId="180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181" fontId="59" fillId="0" borderId="0" applyFill="0" applyBorder="0" applyAlignment="0" applyProtection="0"/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37" fontId="59" fillId="0" borderId="0" applyFill="0" applyBorder="0" applyAlignment="0">
      <protection locked="0"/>
    </xf>
    <xf numFmtId="0" fontId="22" fillId="0" borderId="0">
      <alignment/>
      <protection/>
    </xf>
    <xf numFmtId="166" fontId="42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42" fillId="0" borderId="0" applyFont="0" applyFill="0" applyBorder="0" applyAlignment="0" applyProtection="0"/>
    <xf numFmtId="0" fontId="60" fillId="0" borderId="0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1" fillId="48" borderId="19" applyNumberFormat="0" applyAlignment="0" applyProtection="0"/>
    <xf numFmtId="0" fontId="144" fillId="49" borderId="21" applyNumberFormat="0" applyAlignment="0" applyProtection="0"/>
    <xf numFmtId="0" fontId="9" fillId="48" borderId="19" applyNumberFormat="0" applyAlignment="0" applyProtection="0"/>
    <xf numFmtId="0" fontId="62" fillId="0" borderId="22" applyNumberFormat="0" applyFont="0" applyFill="0" applyAlignment="0" applyProtection="0"/>
    <xf numFmtId="0" fontId="12" fillId="0" borderId="23" applyNumberFormat="0" applyFill="0" applyAlignment="0" applyProtection="0"/>
    <xf numFmtId="195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0" fillId="0" borderId="0" applyFill="0" applyBorder="0" applyAlignment="0" applyProtection="0"/>
    <xf numFmtId="44" fontId="0" fillId="0" borderId="0" applyFont="0" applyBorder="0" applyAlignment="0" applyProtection="0"/>
    <xf numFmtId="44" fontId="0" fillId="0" borderId="0" applyFont="0" applyBorder="0" applyAlignment="0" applyProtection="0"/>
    <xf numFmtId="199" fontId="30" fillId="0" borderId="0" applyFill="0" applyBorder="0" applyAlignment="0" applyProtection="0"/>
    <xf numFmtId="44" fontId="3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35" fillId="0" borderId="0" applyFont="0" applyFill="0" applyBorder="0" applyAlignment="0" applyProtection="0"/>
    <xf numFmtId="49" fontId="30" fillId="0" borderId="1" applyNumberFormat="0">
      <alignment vertical="center" wrapText="1"/>
      <protection/>
    </xf>
    <xf numFmtId="49" fontId="63" fillId="0" borderId="18" applyNumberFormat="0">
      <alignment horizontal="left" vertical="center"/>
      <protection/>
    </xf>
    <xf numFmtId="0" fontId="145" fillId="0" borderId="24" applyNumberFormat="0" applyFill="0" applyAlignment="0" applyProtection="0"/>
    <xf numFmtId="0" fontId="64" fillId="0" borderId="15" applyNumberFormat="0" applyFill="0" applyAlignment="0" applyProtection="0"/>
    <xf numFmtId="0" fontId="146" fillId="0" borderId="25" applyNumberFormat="0" applyFill="0" applyAlignment="0" applyProtection="0"/>
    <xf numFmtId="0" fontId="65" fillId="0" borderId="16" applyNumberFormat="0" applyFill="0" applyAlignment="0" applyProtection="0"/>
    <xf numFmtId="0" fontId="147" fillId="0" borderId="26" applyNumberFormat="0" applyFill="0" applyAlignment="0" applyProtection="0"/>
    <xf numFmtId="0" fontId="66" fillId="0" borderId="27" applyNumberFormat="0" applyFill="0" applyAlignment="0" applyProtection="0"/>
    <xf numFmtId="0" fontId="14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" fontId="67" fillId="0" borderId="0" applyFill="0" applyBorder="0" applyProtection="0">
      <alignment horizontal="right"/>
    </xf>
    <xf numFmtId="4" fontId="68" fillId="0" borderId="0" applyFill="0" applyBorder="0" applyProtection="0">
      <alignment/>
    </xf>
    <xf numFmtId="4" fontId="69" fillId="0" borderId="0" applyFill="0" applyBorder="0" applyProtection="0">
      <alignment/>
    </xf>
    <xf numFmtId="4" fontId="70" fillId="0" borderId="0" applyFill="0" applyBorder="0" applyProtection="0">
      <alignment/>
    </xf>
    <xf numFmtId="0" fontId="32" fillId="0" borderId="0" applyBorder="0" applyAlignment="0">
      <protection/>
    </xf>
    <xf numFmtId="0" fontId="1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" fontId="47" fillId="0" borderId="0">
      <alignment/>
      <protection/>
    </xf>
    <xf numFmtId="0" fontId="72" fillId="0" borderId="0">
      <alignment/>
      <protection/>
    </xf>
    <xf numFmtId="0" fontId="11" fillId="23" borderId="0" applyNumberFormat="0" applyBorder="0" applyAlignment="0" applyProtection="0"/>
    <xf numFmtId="0" fontId="73" fillId="23" borderId="0" applyNumberFormat="0" applyBorder="0" applyAlignment="0" applyProtection="0"/>
    <xf numFmtId="0" fontId="149" fillId="50" borderId="0" applyNumberFormat="0" applyBorder="0" applyAlignment="0" applyProtection="0"/>
    <xf numFmtId="0" fontId="74" fillId="23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201" fontId="75" fillId="0" borderId="0">
      <alignment/>
      <protection/>
    </xf>
    <xf numFmtId="169" fontId="76" fillId="0" borderId="0" applyFill="0" applyBorder="0" applyAlignment="0">
      <protection/>
    </xf>
    <xf numFmtId="0" fontId="30" fillId="0" borderId="0" applyNumberFormat="0" applyFill="0" applyBorder="0" applyAlignment="0" applyProtection="0"/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15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1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2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13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7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3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139" fillId="0" borderId="0">
      <alignment/>
      <protection/>
    </xf>
    <xf numFmtId="0" fontId="30" fillId="0" borderId="0">
      <alignment/>
      <protection/>
    </xf>
    <xf numFmtId="0" fontId="30" fillId="9" borderId="28" applyNumberFormat="0" applyFont="0" applyAlignment="0" applyProtection="0"/>
    <xf numFmtId="0" fontId="17" fillId="19" borderId="29" applyNumberFormat="0" applyAlignment="0" applyProtection="0"/>
    <xf numFmtId="203" fontId="45" fillId="0" borderId="30" applyFont="0" applyFill="0" applyBorder="0" applyAlignment="0" applyProtection="0"/>
    <xf numFmtId="203" fontId="45" fillId="0" borderId="30" applyFont="0" applyFill="0" applyBorder="0" applyAlignment="0" applyProtection="0"/>
    <xf numFmtId="204" fontId="33" fillId="0" borderId="0" applyFont="0" applyFill="0" applyBorder="0" applyAlignment="0" applyProtection="0"/>
    <xf numFmtId="205" fontId="33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79" fillId="0" borderId="0" applyFont="0" applyFill="0" applyBorder="0" applyAlignment="0" applyProtection="0"/>
    <xf numFmtId="207" fontId="79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80" fillId="0" borderId="0">
      <alignment/>
      <protection/>
    </xf>
    <xf numFmtId="0" fontId="81" fillId="19" borderId="0">
      <alignment/>
      <protection/>
    </xf>
    <xf numFmtId="0" fontId="82" fillId="0" borderId="31" applyNumberFormat="0" applyFont="0" applyFill="0" applyAlignment="0" applyProtection="0"/>
    <xf numFmtId="0" fontId="40" fillId="0" borderId="0">
      <alignment/>
      <protection/>
    </xf>
    <xf numFmtId="0" fontId="39" fillId="0" borderId="2">
      <alignment horizontal="justify" vertical="center" wrapText="1"/>
      <protection locked="0"/>
    </xf>
    <xf numFmtId="0" fontId="0" fillId="51" borderId="32" applyNumberFormat="0" applyFont="0" applyAlignment="0" applyProtection="0"/>
    <xf numFmtId="0" fontId="0" fillId="9" borderId="28" applyNumberFormat="0" applyFont="0" applyAlignment="0" applyProtection="0"/>
    <xf numFmtId="0" fontId="0" fillId="9" borderId="28" applyNumberFormat="0" applyFont="0" applyAlignment="0" applyProtection="0"/>
    <xf numFmtId="0" fontId="83" fillId="0" borderId="23" applyNumberFormat="0" applyFill="0" applyAlignment="0" applyProtection="0"/>
    <xf numFmtId="0" fontId="84" fillId="0" borderId="0">
      <alignment horizontal="left" vertical="top"/>
      <protection/>
    </xf>
    <xf numFmtId="0" fontId="85" fillId="0" borderId="0">
      <alignment horizontal="left" vertical="top"/>
      <protection/>
    </xf>
    <xf numFmtId="0" fontId="86" fillId="0" borderId="0">
      <alignment horizontal="left" vertical="top"/>
      <protection/>
    </xf>
    <xf numFmtId="0" fontId="87" fillId="52" borderId="12">
      <alignment horizontal="left"/>
      <protection/>
    </xf>
    <xf numFmtId="0" fontId="88" fillId="1" borderId="0">
      <alignment horizontal="center" vertical="center"/>
      <protection/>
    </xf>
    <xf numFmtId="0" fontId="88" fillId="1" borderId="33">
      <alignment horizontal="centerContinuous" vertical="center"/>
      <protection/>
    </xf>
    <xf numFmtId="0" fontId="89" fillId="52" borderId="1">
      <alignment horizontal="left" vertical="center"/>
      <protection/>
    </xf>
    <xf numFmtId="0" fontId="84" fillId="0" borderId="0">
      <alignment horizontal="left" vertical="top"/>
      <protection/>
    </xf>
    <xf numFmtId="208" fontId="84" fillId="0" borderId="0">
      <alignment horizontal="right" vertical="top"/>
      <protection/>
    </xf>
    <xf numFmtId="0" fontId="85" fillId="0" borderId="0">
      <alignment horizontal="centerContinuous" vertical="top"/>
      <protection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0" fillId="0" borderId="0">
      <alignment/>
      <protection/>
    </xf>
    <xf numFmtId="0" fontId="151" fillId="0" borderId="34" applyNumberFormat="0" applyFill="0" applyAlignment="0" applyProtection="0"/>
    <xf numFmtId="0" fontId="14" fillId="0" borderId="35" applyNumberFormat="0" applyFill="0" applyAlignment="0" applyProtection="0"/>
    <xf numFmtId="0" fontId="23" fillId="0" borderId="1">
      <alignment horizontal="center" vertical="center"/>
      <protection/>
    </xf>
    <xf numFmtId="209" fontId="91" fillId="0" borderId="0">
      <alignment horizontal="center" vertical="center"/>
      <protection/>
    </xf>
    <xf numFmtId="3" fontId="38" fillId="0" borderId="1" applyFill="0">
      <alignment horizontal="right" vertical="center"/>
      <protection/>
    </xf>
    <xf numFmtId="0" fontId="23" fillId="0" borderId="2">
      <alignment horizontal="left" vertical="center" wrapText="1" indent="1"/>
      <protection/>
    </xf>
    <xf numFmtId="0" fontId="92" fillId="0" borderId="36">
      <alignment horizontal="left" vertical="center" wrapText="1" indent="1"/>
      <protection/>
    </xf>
    <xf numFmtId="0" fontId="23" fillId="0" borderId="2">
      <alignment horizontal="left" vertical="center" wrapText="1" indent="1"/>
      <protection/>
    </xf>
    <xf numFmtId="0" fontId="23" fillId="0" borderId="0">
      <alignment horizontal="left" vertical="center" wrapText="1" indent="1"/>
      <protection/>
    </xf>
    <xf numFmtId="0" fontId="38" fillId="0" borderId="1">
      <alignment horizontal="left" vertical="center" wrapText="1"/>
      <protection/>
    </xf>
    <xf numFmtId="0" fontId="41" fillId="0" borderId="0">
      <alignment/>
      <protection/>
    </xf>
    <xf numFmtId="38" fontId="33" fillId="52" borderId="0" applyNumberFormat="0" applyFont="0" applyBorder="0" applyAlignment="0" applyProtection="0"/>
    <xf numFmtId="0" fontId="93" fillId="53" borderId="0">
      <alignment/>
      <protection/>
    </xf>
    <xf numFmtId="210" fontId="93" fillId="53" borderId="0">
      <alignment/>
      <protection/>
    </xf>
    <xf numFmtId="0" fontId="94" fillId="54" borderId="0">
      <alignment/>
      <protection/>
    </xf>
    <xf numFmtId="1" fontId="30" fillId="0" borderId="0">
      <alignment horizontal="center" vertical="center"/>
      <protection locked="0"/>
    </xf>
    <xf numFmtId="1" fontId="30" fillId="0" borderId="0">
      <alignment horizontal="center" vertical="center"/>
      <protection locked="0"/>
    </xf>
    <xf numFmtId="1" fontId="30" fillId="0" borderId="0">
      <alignment horizontal="center" vertical="center"/>
      <protection locked="0"/>
    </xf>
    <xf numFmtId="0" fontId="82" fillId="0" borderId="37" applyNumberFormat="0" applyFill="0" applyAlignment="0" applyProtection="0"/>
    <xf numFmtId="0" fontId="152" fillId="55" borderId="0" applyNumberFormat="0" applyBorder="0" applyAlignment="0" applyProtection="0"/>
    <xf numFmtId="0" fontId="13" fillId="13" borderId="0" applyNumberFormat="0" applyBorder="0" applyAlignment="0" applyProtection="0"/>
    <xf numFmtId="0" fontId="95" fillId="0" borderId="0">
      <alignment/>
      <protection/>
    </xf>
    <xf numFmtId="0" fontId="33" fillId="0" borderId="0">
      <alignment/>
      <protection/>
    </xf>
    <xf numFmtId="4" fontId="41" fillId="0" borderId="0" applyFill="0" applyBorder="0" applyProtection="0">
      <alignment horizontal="left"/>
    </xf>
    <xf numFmtId="4" fontId="96" fillId="0" borderId="0" applyFill="0" applyBorder="0" applyProtection="0">
      <alignment/>
    </xf>
    <xf numFmtId="4" fontId="97" fillId="0" borderId="0" applyFill="0" applyBorder="0" applyProtection="0">
      <alignment/>
    </xf>
    <xf numFmtId="4" fontId="98" fillId="0" borderId="0" applyFill="0" applyProtection="0">
      <alignment/>
    </xf>
    <xf numFmtId="4" fontId="99" fillId="0" borderId="0" applyFill="0" applyBorder="0" applyProtection="0">
      <alignment/>
    </xf>
    <xf numFmtId="4" fontId="98" fillId="0" borderId="0" applyFill="0" applyBorder="0" applyProtection="0">
      <alignment/>
    </xf>
    <xf numFmtId="4" fontId="99" fillId="0" borderId="0" applyFill="0" applyBorder="0" applyProtection="0">
      <alignment/>
    </xf>
    <xf numFmtId="0" fontId="43" fillId="56" borderId="0">
      <alignment horizontal="left"/>
      <protection/>
    </xf>
    <xf numFmtId="0" fontId="100" fillId="57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Protection="0">
      <alignment/>
    </xf>
    <xf numFmtId="0" fontId="31" fillId="0" borderId="0">
      <alignment/>
      <protection/>
    </xf>
    <xf numFmtId="0" fontId="1" fillId="0" borderId="0">
      <alignment vertical="top"/>
      <protection/>
    </xf>
    <xf numFmtId="0" fontId="30" fillId="0" borderId="0" applyProtection="0">
      <alignment/>
    </xf>
    <xf numFmtId="38" fontId="101" fillId="0" borderId="0" applyFill="0" applyBorder="0" applyAlignment="0" applyProtection="0"/>
    <xf numFmtId="206" fontId="102" fillId="0" borderId="0" applyFill="0" applyBorder="0" applyAlignment="0" applyProtection="0"/>
    <xf numFmtId="0" fontId="153" fillId="58" borderId="0" applyNumberFormat="0" applyBorder="0" applyAlignment="0" applyProtection="0"/>
    <xf numFmtId="49" fontId="103" fillId="0" borderId="0" applyFill="0" applyBorder="0" applyProtection="0">
      <alignment/>
    </xf>
    <xf numFmtId="0" fontId="1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11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8" fontId="4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37" applyNumberFormat="0" applyFill="0" applyAlignment="0" applyProtection="0"/>
    <xf numFmtId="38" fontId="33" fillId="0" borderId="38" applyNumberFormat="0" applyFont="0" applyFill="0" applyAlignment="0" applyProtection="0"/>
    <xf numFmtId="0" fontId="43" fillId="0" borderId="0">
      <alignment/>
      <protection/>
    </xf>
    <xf numFmtId="0" fontId="105" fillId="3" borderId="39">
      <alignment vertical="center"/>
      <protection/>
    </xf>
    <xf numFmtId="10" fontId="79" fillId="0" borderId="40" applyNumberFormat="0" applyFont="0" applyFill="0" applyAlignment="0" applyProtection="0"/>
    <xf numFmtId="0" fontId="106" fillId="0" borderId="0">
      <alignment/>
      <protection/>
    </xf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155" fillId="59" borderId="41" applyNumberFormat="0" applyAlignment="0" applyProtection="0"/>
    <xf numFmtId="0" fontId="107" fillId="11" borderId="4" applyNumberFormat="0" applyAlignment="0" applyProtection="0"/>
    <xf numFmtId="0" fontId="156" fillId="60" borderId="41" applyNumberFormat="0" applyAlignment="0" applyProtection="0"/>
    <xf numFmtId="0" fontId="108" fillId="30" borderId="4" applyNumberFormat="0" applyAlignment="0" applyProtection="0"/>
    <xf numFmtId="0" fontId="157" fillId="60" borderId="42" applyNumberFormat="0" applyAlignment="0" applyProtection="0"/>
    <xf numFmtId="0" fontId="109" fillId="30" borderId="29" applyNumberFormat="0" applyAlignment="0" applyProtection="0"/>
    <xf numFmtId="0" fontId="1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19" fontId="25" fillId="0" borderId="43" applyFont="0" applyFill="0" applyBorder="0" applyAlignment="0" applyProtection="0"/>
    <xf numFmtId="219" fontId="25" fillId="0" borderId="43" applyFont="0" applyFill="0" applyBorder="0" applyAlignment="0" applyProtection="0"/>
    <xf numFmtId="0" fontId="30" fillId="0" borderId="0">
      <alignment/>
      <protection/>
    </xf>
    <xf numFmtId="21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4" fillId="0" borderId="0">
      <alignment/>
      <protection/>
    </xf>
    <xf numFmtId="0" fontId="111" fillId="16" borderId="0" applyNumberFormat="0" applyBorder="0" applyAlignment="0" applyProtection="0"/>
    <xf numFmtId="0" fontId="140" fillId="61" borderId="0" applyNumberFormat="0" applyBorder="0" applyAlignment="0" applyProtection="0"/>
    <xf numFmtId="0" fontId="6" fillId="62" borderId="0" applyNumberFormat="0" applyBorder="0" applyAlignment="0" applyProtection="0"/>
    <xf numFmtId="0" fontId="140" fillId="63" borderId="0" applyNumberFormat="0" applyBorder="0" applyAlignment="0" applyProtection="0"/>
    <xf numFmtId="0" fontId="6" fillId="33" borderId="0" applyNumberFormat="0" applyBorder="0" applyAlignment="0" applyProtection="0"/>
    <xf numFmtId="0" fontId="140" fillId="64" borderId="0" applyNumberFormat="0" applyBorder="0" applyAlignment="0" applyProtection="0"/>
    <xf numFmtId="0" fontId="6" fillId="29" borderId="0" applyNumberFormat="0" applyBorder="0" applyAlignment="0" applyProtection="0"/>
    <xf numFmtId="0" fontId="140" fillId="65" borderId="0" applyNumberFormat="0" applyBorder="0" applyAlignment="0" applyProtection="0"/>
    <xf numFmtId="0" fontId="6" fillId="42" borderId="0" applyNumberFormat="0" applyBorder="0" applyAlignment="0" applyProtection="0"/>
    <xf numFmtId="0" fontId="140" fillId="66" borderId="0" applyNumberFormat="0" applyBorder="0" applyAlignment="0" applyProtection="0"/>
    <xf numFmtId="0" fontId="6" fillId="40" borderId="0" applyNumberFormat="0" applyBorder="0" applyAlignment="0" applyProtection="0"/>
    <xf numFmtId="0" fontId="140" fillId="67" borderId="0" applyNumberFormat="0" applyBorder="0" applyAlignment="0" applyProtection="0"/>
    <xf numFmtId="0" fontId="6" fillId="44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6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33" borderId="0" applyNumberFormat="0" applyBorder="0" applyAlignment="0" applyProtection="0"/>
    <xf numFmtId="0" fontId="43" fillId="2" borderId="0" applyProtection="0">
      <alignment/>
    </xf>
    <xf numFmtId="0" fontId="43" fillId="3" borderId="0" applyProtection="0">
      <alignment/>
    </xf>
    <xf numFmtId="0" fontId="0" fillId="0" borderId="0">
      <alignment/>
      <protection/>
    </xf>
    <xf numFmtId="0" fontId="112" fillId="0" borderId="0">
      <alignment vertical="center"/>
      <protection/>
    </xf>
  </cellStyleXfs>
  <cellXfs count="228">
    <xf numFmtId="0" fontId="0" fillId="0" borderId="0" xfId="0" applyAlignment="1">
      <alignment/>
    </xf>
    <xf numFmtId="164" fontId="4" fillId="0" borderId="0" xfId="646" applyNumberFormat="1" applyFont="1" applyAlignment="1">
      <alignment/>
      <protection/>
    </xf>
    <xf numFmtId="0" fontId="0" fillId="0" borderId="0" xfId="646">
      <alignment/>
      <protection/>
    </xf>
    <xf numFmtId="49" fontId="3" fillId="0" borderId="0" xfId="646" applyNumberFormat="1" applyFont="1" applyAlignment="1">
      <alignment/>
      <protection/>
    </xf>
    <xf numFmtId="49" fontId="19" fillId="0" borderId="0" xfId="646" applyNumberFormat="1" applyFont="1" applyAlignment="1">
      <alignment horizontal="left" vertical="top"/>
      <protection/>
    </xf>
    <xf numFmtId="49" fontId="22" fillId="0" borderId="0" xfId="661" applyNumberFormat="1" applyFont="1" applyAlignment="1">
      <alignment horizontal="center"/>
      <protection/>
    </xf>
    <xf numFmtId="49" fontId="3" fillId="0" borderId="14" xfId="646" applyNumberFormat="1" applyFont="1" applyBorder="1" applyAlignment="1">
      <alignment horizontal="center"/>
      <protection/>
    </xf>
    <xf numFmtId="49" fontId="3" fillId="0" borderId="0" xfId="646" applyNumberFormat="1" applyFont="1" applyAlignment="1">
      <alignment horizontal="center"/>
      <protection/>
    </xf>
    <xf numFmtId="49" fontId="23" fillId="0" borderId="0" xfId="646" applyNumberFormat="1" applyFont="1" applyAlignment="1">
      <alignment horizontal="center" vertical="top"/>
      <protection/>
    </xf>
    <xf numFmtId="49" fontId="21" fillId="32" borderId="0" xfId="646" applyNumberFormat="1" applyFont="1" applyFill="1" applyAlignment="1">
      <alignment horizontal="center"/>
      <protection/>
    </xf>
    <xf numFmtId="49" fontId="21" fillId="0" borderId="0" xfId="646" applyNumberFormat="1" applyFont="1" applyAlignment="1">
      <alignment horizontal="center"/>
      <protection/>
    </xf>
    <xf numFmtId="164" fontId="3" fillId="0" borderId="0" xfId="646" applyNumberFormat="1" applyFont="1" applyAlignment="1">
      <alignment/>
      <protection/>
    </xf>
    <xf numFmtId="0" fontId="0" fillId="0" borderId="14" xfId="646" applyNumberFormat="1" applyFont="1" applyBorder="1">
      <alignment/>
      <protection/>
    </xf>
    <xf numFmtId="0" fontId="2" fillId="0" borderId="14" xfId="646" applyNumberFormat="1" applyFont="1" applyBorder="1" applyAlignment="1">
      <alignment horizontal="center"/>
      <protection/>
    </xf>
    <xf numFmtId="0" fontId="0" fillId="0" borderId="0" xfId="646" applyNumberFormat="1" applyBorder="1">
      <alignment/>
      <protection/>
    </xf>
    <xf numFmtId="0" fontId="0" fillId="0" borderId="0" xfId="646" applyNumberFormat="1">
      <alignment/>
      <protection/>
    </xf>
    <xf numFmtId="0" fontId="2" fillId="0" borderId="0" xfId="646" applyNumberFormat="1" applyFont="1" applyBorder="1" applyAlignment="1">
      <alignment horizontal="left"/>
      <protection/>
    </xf>
    <xf numFmtId="0" fontId="2" fillId="0" borderId="0" xfId="646" applyNumberFormat="1" applyFont="1" applyBorder="1" applyAlignment="1">
      <alignment horizontal="right"/>
      <protection/>
    </xf>
    <xf numFmtId="0" fontId="24" fillId="0" borderId="0" xfId="646" applyNumberFormat="1" applyFont="1" applyAlignment="1">
      <alignment/>
      <protection/>
    </xf>
    <xf numFmtId="49" fontId="22" fillId="32" borderId="44" xfId="646" applyNumberFormat="1" applyFont="1" applyFill="1" applyBorder="1" applyAlignment="1">
      <alignment horizontal="center" vertical="center"/>
      <protection/>
    </xf>
    <xf numFmtId="49" fontId="22" fillId="32" borderId="44" xfId="646" applyNumberFormat="1" applyFont="1" applyFill="1" applyBorder="1" applyAlignment="1">
      <alignment horizontal="left" vertical="center" wrapText="1"/>
      <protection/>
    </xf>
    <xf numFmtId="166" fontId="22" fillId="32" borderId="44" xfId="646" applyNumberFormat="1" applyFont="1" applyFill="1" applyBorder="1" applyAlignment="1">
      <alignment horizontal="center" vertical="center"/>
      <protection/>
    </xf>
    <xf numFmtId="49" fontId="24" fillId="0" borderId="44" xfId="646" applyNumberFormat="1" applyFont="1" applyFill="1" applyBorder="1" applyAlignment="1">
      <alignment vertical="center"/>
      <protection/>
    </xf>
    <xf numFmtId="49" fontId="24" fillId="0" borderId="44" xfId="646" applyNumberFormat="1" applyFont="1" applyFill="1" applyBorder="1" applyAlignment="1">
      <alignment horizontal="left" vertical="center" wrapText="1"/>
      <protection/>
    </xf>
    <xf numFmtId="166" fontId="25" fillId="0" borderId="44" xfId="646" applyNumberFormat="1" applyFont="1" applyFill="1" applyBorder="1" applyAlignment="1">
      <alignment horizontal="center" vertical="center"/>
      <protection/>
    </xf>
    <xf numFmtId="166" fontId="25" fillId="0" borderId="44" xfId="646" applyNumberFormat="1" applyFont="1" applyBorder="1" applyAlignment="1">
      <alignment horizontal="center" vertical="center"/>
      <protection/>
    </xf>
    <xf numFmtId="49" fontId="24" fillId="0" borderId="44" xfId="646" applyNumberFormat="1" applyFont="1" applyBorder="1" applyAlignment="1">
      <alignment horizontal="left" vertical="center" wrapText="1"/>
      <protection/>
    </xf>
    <xf numFmtId="0" fontId="26" fillId="0" borderId="0" xfId="646" applyFont="1">
      <alignment/>
      <protection/>
    </xf>
    <xf numFmtId="49" fontId="2" fillId="0" borderId="0" xfId="646" applyNumberFormat="1" applyFont="1" applyAlignment="1">
      <alignment horizontal="left" indent="1"/>
      <protection/>
    </xf>
    <xf numFmtId="165" fontId="2" fillId="0" borderId="0" xfId="646" applyNumberFormat="1" applyFont="1" applyAlignment="1">
      <alignment/>
      <protection/>
    </xf>
    <xf numFmtId="0" fontId="0" fillId="0" borderId="44" xfId="646" applyFont="1" applyBorder="1">
      <alignment/>
      <protection/>
    </xf>
    <xf numFmtId="49" fontId="25" fillId="0" borderId="44" xfId="646" applyNumberFormat="1" applyFont="1" applyBorder="1" applyAlignment="1">
      <alignment horizontal="center"/>
      <protection/>
    </xf>
    <xf numFmtId="166" fontId="27" fillId="0" borderId="44" xfId="646" applyNumberFormat="1" applyFont="1" applyBorder="1" applyAlignment="1">
      <alignment horizontal="center"/>
      <protection/>
    </xf>
    <xf numFmtId="0" fontId="28" fillId="0" borderId="0" xfId="661" applyFont="1" applyBorder="1" applyAlignment="1">
      <alignment vertical="center"/>
      <protection/>
    </xf>
    <xf numFmtId="0" fontId="29" fillId="0" borderId="0" xfId="661" applyFont="1" applyBorder="1" applyAlignment="1">
      <alignment horizontal="center" vertical="center" wrapText="1"/>
      <protection/>
    </xf>
    <xf numFmtId="2" fontId="114" fillId="0" borderId="0" xfId="659" applyFont="1" applyBorder="1" applyAlignment="1">
      <alignment vertical="center"/>
      <protection/>
    </xf>
    <xf numFmtId="2" fontId="30" fillId="0" borderId="0" xfId="659" applyFont="1" applyBorder="1" applyAlignment="1">
      <alignment vertical="center"/>
      <protection/>
    </xf>
    <xf numFmtId="2" fontId="81" fillId="0" borderId="0" xfId="659" applyFont="1" applyBorder="1" applyAlignment="1">
      <alignment vertical="center"/>
      <protection/>
    </xf>
    <xf numFmtId="2" fontId="30" fillId="0" borderId="45" xfId="659" applyBorder="1" applyAlignment="1">
      <alignment vertical="center"/>
      <protection/>
    </xf>
    <xf numFmtId="2" fontId="30" fillId="0" borderId="0" xfId="659" applyBorder="1" applyAlignment="1">
      <alignment vertical="center"/>
      <protection/>
    </xf>
    <xf numFmtId="2" fontId="30" fillId="0" borderId="0" xfId="659" applyBorder="1" applyAlignment="1">
      <alignment horizontal="center" vertical="center"/>
      <protection/>
    </xf>
    <xf numFmtId="220" fontId="30" fillId="0" borderId="0" xfId="659" applyNumberFormat="1" applyBorder="1" applyAlignment="1">
      <alignment vertical="center"/>
      <protection/>
    </xf>
    <xf numFmtId="2" fontId="30" fillId="0" borderId="46" xfId="659" applyBorder="1" applyAlignment="1">
      <alignment vertical="center"/>
      <protection/>
    </xf>
    <xf numFmtId="2" fontId="40" fillId="0" borderId="2" xfId="659" applyFont="1" applyBorder="1" applyAlignment="1">
      <alignment horizontal="center" vertical="center" wrapText="1"/>
      <protection/>
    </xf>
    <xf numFmtId="220" fontId="40" fillId="0" borderId="2" xfId="659" applyNumberFormat="1" applyFont="1" applyBorder="1" applyAlignment="1">
      <alignment horizontal="center" vertical="center" wrapText="1"/>
      <protection/>
    </xf>
    <xf numFmtId="2" fontId="40" fillId="0" borderId="45" xfId="659" applyFont="1" applyBorder="1" applyAlignment="1">
      <alignment horizontal="center" vertical="center" wrapText="1"/>
      <protection/>
    </xf>
    <xf numFmtId="2" fontId="40" fillId="0" borderId="0" xfId="659" applyFont="1" applyBorder="1" applyAlignment="1">
      <alignment horizontal="center" vertical="center" wrapText="1"/>
      <protection/>
    </xf>
    <xf numFmtId="220" fontId="40" fillId="0" borderId="0" xfId="659" applyNumberFormat="1" applyFont="1" applyBorder="1" applyAlignment="1">
      <alignment horizontal="center" vertical="center" wrapText="1"/>
      <protection/>
    </xf>
    <xf numFmtId="2" fontId="40" fillId="0" borderId="46" xfId="659" applyFont="1" applyBorder="1" applyAlignment="1">
      <alignment horizontal="center" vertical="center" wrapText="1"/>
      <protection/>
    </xf>
    <xf numFmtId="2" fontId="113" fillId="0" borderId="45" xfId="659" applyFont="1" applyFill="1" applyBorder="1">
      <alignment/>
      <protection/>
    </xf>
    <xf numFmtId="2" fontId="113" fillId="0" borderId="0" xfId="659" applyFont="1" applyFill="1" applyBorder="1">
      <alignment/>
      <protection/>
    </xf>
    <xf numFmtId="198" fontId="115" fillId="0" borderId="0" xfId="659" applyNumberFormat="1" applyFont="1" applyBorder="1" applyAlignment="1">
      <alignment vertical="center"/>
      <protection/>
    </xf>
    <xf numFmtId="2" fontId="4" fillId="0" borderId="0" xfId="659" applyFont="1" applyBorder="1" applyAlignment="1">
      <alignment vertical="center"/>
      <protection/>
    </xf>
    <xf numFmtId="220" fontId="116" fillId="0" borderId="0" xfId="659" applyNumberFormat="1" applyFont="1" applyBorder="1" applyAlignment="1">
      <alignment vertical="center"/>
      <protection/>
    </xf>
    <xf numFmtId="220" fontId="4" fillId="0" borderId="0" xfId="659" applyNumberFormat="1" applyFont="1" applyBorder="1" applyAlignment="1">
      <alignment vertical="center"/>
      <protection/>
    </xf>
    <xf numFmtId="2" fontId="4" fillId="0" borderId="46" xfId="659" applyFont="1" applyBorder="1" applyAlignment="1">
      <alignment vertical="center"/>
      <protection/>
    </xf>
    <xf numFmtId="2" fontId="117" fillId="0" borderId="45" xfId="659" applyFont="1" applyFill="1" applyBorder="1" applyAlignment="1">
      <alignment horizontal="left" vertical="center" wrapText="1"/>
      <protection/>
    </xf>
    <xf numFmtId="2" fontId="117" fillId="0" borderId="0" xfId="659" applyFont="1" applyFill="1" applyBorder="1" applyAlignment="1">
      <alignment horizontal="left" vertical="center" wrapText="1"/>
      <protection/>
    </xf>
    <xf numFmtId="0" fontId="116" fillId="0" borderId="47" xfId="659" applyNumberFormat="1" applyFont="1" applyBorder="1" applyAlignment="1">
      <alignment vertical="center" wrapText="1"/>
      <protection/>
    </xf>
    <xf numFmtId="0" fontId="116" fillId="0" borderId="48" xfId="659" applyNumberFormat="1" applyFont="1" applyBorder="1" applyAlignment="1">
      <alignment vertical="center" wrapText="1"/>
      <protection/>
    </xf>
    <xf numFmtId="2" fontId="116" fillId="0" borderId="49" xfId="659" applyFont="1" applyBorder="1" applyAlignment="1">
      <alignment horizontal="center" vertical="center"/>
      <protection/>
    </xf>
    <xf numFmtId="1" fontId="116" fillId="0" borderId="49" xfId="659" applyNumberFormat="1" applyFont="1" applyBorder="1" applyAlignment="1">
      <alignment horizontal="center" vertical="center"/>
      <protection/>
    </xf>
    <xf numFmtId="220" fontId="116" fillId="0" borderId="49" xfId="659" applyNumberFormat="1" applyFont="1" applyBorder="1" applyAlignment="1">
      <alignment vertical="center"/>
      <protection/>
    </xf>
    <xf numFmtId="221" fontId="116" fillId="0" borderId="50" xfId="659" applyNumberFormat="1" applyFont="1" applyBorder="1" applyAlignment="1">
      <alignment vertical="center"/>
      <protection/>
    </xf>
    <xf numFmtId="2" fontId="116" fillId="0" borderId="0" xfId="659" applyFont="1" applyAlignment="1">
      <alignment vertical="center"/>
      <protection/>
    </xf>
    <xf numFmtId="2" fontId="30" fillId="0" borderId="49" xfId="659" applyFont="1" applyFill="1" applyBorder="1" applyAlignment="1">
      <alignment horizontal="center" vertical="center"/>
      <protection/>
    </xf>
    <xf numFmtId="2" fontId="30" fillId="0" borderId="47" xfId="659" applyFont="1" applyFill="1" applyBorder="1" applyAlignment="1">
      <alignment vertical="center" wrapText="1"/>
      <protection/>
    </xf>
    <xf numFmtId="2" fontId="30" fillId="0" borderId="48" xfId="659" applyFont="1" applyFill="1" applyBorder="1" applyAlignment="1">
      <alignment vertical="center" wrapText="1"/>
      <protection/>
    </xf>
    <xf numFmtId="2" fontId="30" fillId="0" borderId="0" xfId="659" applyAlignment="1">
      <alignment vertical="center"/>
      <protection/>
    </xf>
    <xf numFmtId="2" fontId="43" fillId="0" borderId="0" xfId="659" applyNumberFormat="1" applyFont="1" applyFill="1" applyBorder="1" applyAlignment="1">
      <alignment horizontal="right" vertical="center"/>
      <protection/>
    </xf>
    <xf numFmtId="2" fontId="30" fillId="0" borderId="0" xfId="659" applyBorder="1" applyAlignment="1">
      <alignment horizontal="right" vertical="center"/>
      <protection/>
    </xf>
    <xf numFmtId="2" fontId="43" fillId="0" borderId="0" xfId="659" applyFont="1" applyAlignment="1">
      <alignment vertical="center"/>
      <protection/>
    </xf>
    <xf numFmtId="2" fontId="113" fillId="0" borderId="51" xfId="659" applyFont="1" applyFill="1" applyBorder="1" applyAlignment="1">
      <alignment vertical="center"/>
      <protection/>
    </xf>
    <xf numFmtId="2" fontId="113" fillId="0" borderId="52" xfId="659" applyFont="1" applyFill="1" applyBorder="1" applyAlignment="1">
      <alignment vertical="center"/>
      <protection/>
    </xf>
    <xf numFmtId="2" fontId="104" fillId="0" borderId="53" xfId="659" applyFont="1" applyFill="1" applyBorder="1" applyAlignment="1">
      <alignment horizontal="center" vertical="center"/>
      <protection/>
    </xf>
    <xf numFmtId="220" fontId="104" fillId="0" borderId="53" xfId="659" applyNumberFormat="1" applyFont="1" applyBorder="1" applyAlignment="1">
      <alignment vertical="center"/>
      <protection/>
    </xf>
    <xf numFmtId="220" fontId="104" fillId="0" borderId="54" xfId="659" applyNumberFormat="1" applyFont="1" applyBorder="1" applyAlignment="1">
      <alignment vertical="center"/>
      <protection/>
    </xf>
    <xf numFmtId="221" fontId="113" fillId="0" borderId="2" xfId="659" applyNumberFormat="1" applyFont="1" applyFill="1" applyBorder="1" applyAlignment="1">
      <alignment vertical="center"/>
      <protection/>
    </xf>
    <xf numFmtId="2" fontId="113" fillId="0" borderId="55" xfId="659" applyFont="1" applyFill="1" applyBorder="1" applyAlignment="1">
      <alignment vertical="center"/>
      <protection/>
    </xf>
    <xf numFmtId="2" fontId="104" fillId="0" borderId="55" xfId="659" applyFont="1" applyFill="1" applyBorder="1" applyAlignment="1">
      <alignment horizontal="center" vertical="center"/>
      <protection/>
    </xf>
    <xf numFmtId="220" fontId="104" fillId="0" borderId="55" xfId="659" applyNumberFormat="1" applyFont="1" applyBorder="1" applyAlignment="1">
      <alignment vertical="center"/>
      <protection/>
    </xf>
    <xf numFmtId="221" fontId="113" fillId="0" borderId="55" xfId="659" applyNumberFormat="1" applyFont="1" applyFill="1" applyBorder="1" applyAlignment="1">
      <alignment vertical="center"/>
      <protection/>
    </xf>
    <xf numFmtId="2" fontId="30" fillId="0" borderId="0" xfId="659">
      <alignment/>
      <protection/>
    </xf>
    <xf numFmtId="220" fontId="30" fillId="0" borderId="0" xfId="659" applyNumberFormat="1" applyAlignment="1">
      <alignment vertical="center"/>
      <protection/>
    </xf>
    <xf numFmtId="0" fontId="30" fillId="0" borderId="0" xfId="659" applyNumberFormat="1" applyAlignment="1">
      <alignment vertical="center" wrapText="1"/>
      <protection/>
    </xf>
    <xf numFmtId="2" fontId="104" fillId="0" borderId="0" xfId="659" applyFont="1" applyFill="1" applyBorder="1" applyAlignment="1">
      <alignment horizontal="center" vertical="center"/>
      <protection/>
    </xf>
    <xf numFmtId="220" fontId="104" fillId="0" borderId="0" xfId="659" applyNumberFormat="1" applyFont="1" applyBorder="1" applyAlignment="1">
      <alignment vertical="center"/>
      <protection/>
    </xf>
    <xf numFmtId="221" fontId="113" fillId="0" borderId="0" xfId="659" applyNumberFormat="1" applyFont="1" applyFill="1" applyBorder="1" applyAlignment="1">
      <alignment vertical="center"/>
      <protection/>
    </xf>
    <xf numFmtId="2" fontId="30" fillId="0" borderId="0" xfId="659" applyAlignment="1">
      <alignment horizontal="center" vertical="center"/>
      <protection/>
    </xf>
    <xf numFmtId="0" fontId="118" fillId="0" borderId="1" xfId="648" applyFont="1" applyFill="1" applyBorder="1" applyAlignment="1">
      <alignment horizontal="center"/>
      <protection/>
    </xf>
    <xf numFmtId="0" fontId="159" fillId="0" borderId="1" xfId="0" applyFont="1" applyBorder="1" applyAlignment="1">
      <alignment/>
    </xf>
    <xf numFmtId="0" fontId="118" fillId="69" borderId="1" xfId="648" applyFont="1" applyFill="1" applyBorder="1" applyAlignment="1">
      <alignment horizontal="left"/>
      <protection/>
    </xf>
    <xf numFmtId="0" fontId="118" fillId="69" borderId="1" xfId="648" applyFont="1" applyFill="1" applyBorder="1" applyAlignment="1">
      <alignment horizontal="center"/>
      <protection/>
    </xf>
    <xf numFmtId="0" fontId="119" fillId="0" borderId="1" xfId="648" applyFont="1" applyFill="1" applyBorder="1">
      <alignment/>
      <protection/>
    </xf>
    <xf numFmtId="0" fontId="119" fillId="0" borderId="1" xfId="648" applyFont="1" applyFill="1" applyBorder="1" applyAlignment="1">
      <alignment horizontal="center"/>
      <protection/>
    </xf>
    <xf numFmtId="222" fontId="119" fillId="69" borderId="1" xfId="648" applyNumberFormat="1" applyFont="1" applyFill="1" applyBorder="1">
      <alignment/>
      <protection/>
    </xf>
    <xf numFmtId="222" fontId="159" fillId="0" borderId="1" xfId="0" applyNumberFormat="1" applyFont="1" applyBorder="1" applyAlignment="1">
      <alignment/>
    </xf>
    <xf numFmtId="0" fontId="120" fillId="0" borderId="1" xfId="648" applyFont="1" applyFill="1" applyBorder="1">
      <alignment/>
      <protection/>
    </xf>
    <xf numFmtId="0" fontId="120" fillId="69" borderId="1" xfId="648" applyFont="1" applyFill="1" applyBorder="1">
      <alignment/>
      <protection/>
    </xf>
    <xf numFmtId="0" fontId="118" fillId="69" borderId="1" xfId="648" applyFont="1" applyFill="1" applyBorder="1">
      <alignment/>
      <protection/>
    </xf>
    <xf numFmtId="222" fontId="119" fillId="0" borderId="1" xfId="648" applyNumberFormat="1" applyFont="1" applyFill="1" applyBorder="1">
      <alignment/>
      <protection/>
    </xf>
    <xf numFmtId="0" fontId="119" fillId="69" borderId="1" xfId="648" applyFont="1" applyFill="1" applyBorder="1">
      <alignment/>
      <protection/>
    </xf>
    <xf numFmtId="0" fontId="121" fillId="69" borderId="1" xfId="648" applyFont="1" applyFill="1" applyBorder="1">
      <alignment/>
      <protection/>
    </xf>
    <xf numFmtId="0" fontId="119" fillId="0" borderId="1" xfId="0" applyFont="1" applyBorder="1" applyAlignment="1">
      <alignment vertical="center"/>
    </xf>
    <xf numFmtId="223" fontId="119" fillId="0" borderId="1" xfId="648" applyNumberFormat="1" applyFont="1" applyFill="1" applyBorder="1" applyAlignment="1">
      <alignment horizontal="center"/>
      <protection/>
    </xf>
    <xf numFmtId="0" fontId="118" fillId="0" borderId="1" xfId="648" applyFont="1" applyFill="1" applyBorder="1">
      <alignment/>
      <protection/>
    </xf>
    <xf numFmtId="0" fontId="119" fillId="0" borderId="0" xfId="648" applyFont="1">
      <alignment/>
      <protection/>
    </xf>
    <xf numFmtId="0" fontId="119" fillId="0" borderId="0" xfId="648" applyFont="1" applyFill="1">
      <alignment/>
      <protection/>
    </xf>
    <xf numFmtId="0" fontId="159" fillId="0" borderId="0" xfId="0" applyFont="1" applyAlignment="1">
      <alignment/>
    </xf>
    <xf numFmtId="1" fontId="119" fillId="0" borderId="0" xfId="648" applyNumberFormat="1" applyFont="1" applyFill="1" applyAlignment="1">
      <alignment horizontal="center"/>
      <protection/>
    </xf>
    <xf numFmtId="222" fontId="119" fillId="0" borderId="0" xfId="648" applyNumberFormat="1" applyFont="1" applyFill="1">
      <alignment/>
      <protection/>
    </xf>
    <xf numFmtId="222" fontId="159" fillId="0" borderId="0" xfId="0" applyNumberFormat="1" applyFont="1" applyAlignment="1">
      <alignment/>
    </xf>
    <xf numFmtId="0" fontId="119" fillId="0" borderId="0" xfId="648" applyFont="1" applyFill="1" applyBorder="1">
      <alignment/>
      <protection/>
    </xf>
    <xf numFmtId="1" fontId="119" fillId="0" borderId="0" xfId="648" applyNumberFormat="1" applyFont="1" applyFill="1" applyBorder="1" applyAlignment="1">
      <alignment horizontal="center"/>
      <protection/>
    </xf>
    <xf numFmtId="0" fontId="119" fillId="0" borderId="0" xfId="648" applyFont="1" applyFill="1" applyBorder="1" applyAlignment="1">
      <alignment wrapText="1"/>
      <protection/>
    </xf>
    <xf numFmtId="0" fontId="121" fillId="0" borderId="18" xfId="648" applyFont="1" applyBorder="1">
      <alignment/>
      <protection/>
    </xf>
    <xf numFmtId="0" fontId="121" fillId="0" borderId="18" xfId="648" applyFont="1" applyBorder="1" applyAlignment="1">
      <alignment horizontal="center"/>
      <protection/>
    </xf>
    <xf numFmtId="8" fontId="160" fillId="0" borderId="18" xfId="0" applyNumberFormat="1" applyFont="1" applyBorder="1" applyAlignment="1">
      <alignment/>
    </xf>
    <xf numFmtId="0" fontId="119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124" fillId="0" borderId="0" xfId="0" applyNumberFormat="1" applyFont="1" applyAlignment="1">
      <alignment/>
    </xf>
    <xf numFmtId="49" fontId="125" fillId="0" borderId="44" xfId="0" applyNumberFormat="1" applyFont="1" applyBorder="1" applyAlignment="1">
      <alignment horizontal="left" vertical="top" wrapText="1"/>
    </xf>
    <xf numFmtId="49" fontId="127" fillId="0" borderId="0" xfId="0" applyNumberFormat="1" applyFont="1" applyAlignment="1">
      <alignment/>
    </xf>
    <xf numFmtId="0" fontId="30" fillId="0" borderId="0" xfId="665" applyBorder="1" applyAlignment="1">
      <alignment/>
      <protection/>
    </xf>
    <xf numFmtId="2" fontId="113" fillId="0" borderId="56" xfId="665" applyNumberFormat="1" applyFont="1" applyFill="1" applyBorder="1" applyAlignment="1">
      <alignment horizontal="right" vertical="center"/>
      <protection/>
    </xf>
    <xf numFmtId="226" fontId="130" fillId="0" borderId="56" xfId="665" applyNumberFormat="1" applyFont="1" applyFill="1" applyBorder="1" applyAlignment="1">
      <alignment horizontal="right" vertical="center"/>
      <protection/>
    </xf>
    <xf numFmtId="0" fontId="43" fillId="70" borderId="57" xfId="665" applyFont="1" applyFill="1" applyBorder="1" applyAlignment="1">
      <alignment vertical="top" shrinkToFit="1"/>
      <protection/>
    </xf>
    <xf numFmtId="0" fontId="43" fillId="70" borderId="0" xfId="665" applyFont="1" applyFill="1" applyBorder="1" applyAlignment="1">
      <alignment vertical="top" wrapText="1"/>
      <protection/>
    </xf>
    <xf numFmtId="0" fontId="43" fillId="70" borderId="0" xfId="665" applyFont="1" applyFill="1" applyBorder="1" applyAlignment="1">
      <alignment horizontal="center" vertical="top"/>
      <protection/>
    </xf>
    <xf numFmtId="226" fontId="113" fillId="70" borderId="58" xfId="665" applyNumberFormat="1" applyFont="1" applyFill="1" applyBorder="1" applyAlignment="1">
      <alignment horizontal="center" vertical="top"/>
      <protection/>
    </xf>
    <xf numFmtId="0" fontId="43" fillId="0" borderId="0" xfId="665" applyFont="1" applyBorder="1" applyAlignment="1">
      <alignment vertical="top"/>
      <protection/>
    </xf>
    <xf numFmtId="0" fontId="30" fillId="0" borderId="57" xfId="665" applyFont="1" applyBorder="1" applyAlignment="1">
      <alignment vertical="top" wrapText="1"/>
      <protection/>
    </xf>
    <xf numFmtId="0" fontId="43" fillId="0" borderId="0" xfId="665" applyFont="1" applyBorder="1" applyAlignment="1">
      <alignment vertical="top" wrapText="1"/>
      <protection/>
    </xf>
    <xf numFmtId="0" fontId="30" fillId="0" borderId="0" xfId="665" applyFont="1" applyFill="1" applyBorder="1" applyAlignment="1">
      <alignment vertical="top" wrapText="1"/>
      <protection/>
    </xf>
    <xf numFmtId="0" fontId="30" fillId="0" borderId="0" xfId="665" applyFont="1" applyBorder="1" applyAlignment="1">
      <alignment horizontal="center" vertical="top" wrapText="1"/>
      <protection/>
    </xf>
    <xf numFmtId="2" fontId="30" fillId="0" borderId="0" xfId="665" applyNumberFormat="1" applyFont="1" applyBorder="1" applyAlignment="1">
      <alignment horizontal="right" vertical="top" wrapText="1"/>
      <protection/>
    </xf>
    <xf numFmtId="2" fontId="30" fillId="0" borderId="0" xfId="665" applyNumberFormat="1" applyBorder="1" applyAlignment="1">
      <alignment horizontal="right" vertical="top" wrapText="1"/>
      <protection/>
    </xf>
    <xf numFmtId="2" fontId="30" fillId="0" borderId="58" xfId="665" applyNumberFormat="1" applyFont="1" applyBorder="1" applyAlignment="1">
      <alignment horizontal="right" vertical="top" wrapText="1"/>
      <protection/>
    </xf>
    <xf numFmtId="0" fontId="30" fillId="0" borderId="0" xfId="665" applyFont="1" applyBorder="1" applyAlignment="1">
      <alignment vertical="top" wrapText="1"/>
      <protection/>
    </xf>
    <xf numFmtId="0" fontId="30" fillId="0" borderId="0" xfId="665" applyFont="1" applyFill="1" applyBorder="1" applyAlignment="1">
      <alignment horizontal="center" vertical="top" wrapText="1"/>
      <protection/>
    </xf>
    <xf numFmtId="2" fontId="30" fillId="0" borderId="0" xfId="665" applyNumberFormat="1" applyFont="1" applyFill="1" applyBorder="1" applyAlignment="1">
      <alignment horizontal="right" vertical="top" wrapText="1"/>
      <protection/>
    </xf>
    <xf numFmtId="227" fontId="30" fillId="0" borderId="57" xfId="665" applyNumberFormat="1" applyBorder="1" applyAlignment="1">
      <alignment horizontal="left" vertical="top" wrapText="1"/>
      <protection/>
    </xf>
    <xf numFmtId="4" fontId="30" fillId="0" borderId="0" xfId="665" applyNumberFormat="1" applyBorder="1" applyAlignment="1">
      <alignment horizontal="right" vertical="top" wrapText="1"/>
      <protection/>
    </xf>
    <xf numFmtId="0" fontId="30" fillId="0" borderId="0" xfId="665" applyFont="1" applyFill="1" applyBorder="1" applyAlignment="1" applyProtection="1">
      <alignment/>
      <protection locked="0"/>
    </xf>
    <xf numFmtId="0" fontId="30" fillId="0" borderId="0" xfId="665" applyBorder="1" applyAlignment="1">
      <alignment shrinkToFit="1"/>
      <protection/>
    </xf>
    <xf numFmtId="0" fontId="30" fillId="0" borderId="0" xfId="665" applyBorder="1" applyAlignment="1">
      <alignment wrapText="1"/>
      <protection/>
    </xf>
    <xf numFmtId="0" fontId="30" fillId="0" borderId="0" xfId="665" applyBorder="1" applyAlignment="1">
      <alignment horizontal="center"/>
      <protection/>
    </xf>
    <xf numFmtId="4" fontId="30" fillId="0" borderId="0" xfId="665" applyNumberFormat="1" applyBorder="1" applyAlignment="1">
      <alignment horizontal="center"/>
      <protection/>
    </xf>
    <xf numFmtId="226" fontId="30" fillId="0" borderId="0" xfId="665" applyNumberFormat="1" applyBorder="1" applyAlignment="1">
      <alignment horizontal="center"/>
      <protection/>
    </xf>
    <xf numFmtId="227" fontId="30" fillId="0" borderId="59" xfId="665" applyNumberFormat="1" applyBorder="1" applyAlignment="1">
      <alignment horizontal="left" vertical="top" wrapText="1"/>
      <protection/>
    </xf>
    <xf numFmtId="0" fontId="30" fillId="0" borderId="39" xfId="665" applyFont="1" applyFill="1" applyBorder="1" applyAlignment="1">
      <alignment vertical="top" wrapText="1"/>
      <protection/>
    </xf>
    <xf numFmtId="0" fontId="30" fillId="0" borderId="39" xfId="665" applyFont="1" applyBorder="1" applyAlignment="1">
      <alignment horizontal="center" vertical="top" wrapText="1"/>
      <protection/>
    </xf>
    <xf numFmtId="2" fontId="30" fillId="0" borderId="39" xfId="665" applyNumberFormat="1" applyFont="1" applyBorder="1" applyAlignment="1">
      <alignment horizontal="right" vertical="top" wrapText="1"/>
      <protection/>
    </xf>
    <xf numFmtId="2" fontId="30" fillId="0" borderId="39" xfId="665" applyNumberFormat="1" applyBorder="1" applyAlignment="1">
      <alignment horizontal="right" vertical="top" wrapText="1"/>
      <protection/>
    </xf>
    <xf numFmtId="3" fontId="43" fillId="0" borderId="60" xfId="665" applyNumberFormat="1" applyFont="1" applyBorder="1" applyAlignment="1">
      <alignment horizontal="right" vertical="top" wrapText="1"/>
      <protection/>
    </xf>
    <xf numFmtId="0" fontId="43" fillId="0" borderId="39" xfId="665" applyFont="1" applyFill="1" applyBorder="1" applyAlignment="1">
      <alignment vertical="top" wrapText="1"/>
      <protection/>
    </xf>
    <xf numFmtId="0" fontId="128" fillId="0" borderId="61" xfId="665" applyFont="1" applyFill="1" applyBorder="1" applyAlignment="1">
      <alignment horizontal="center" vertical="center"/>
      <protection/>
    </xf>
    <xf numFmtId="0" fontId="94" fillId="0" borderId="56" xfId="665" applyFont="1" applyFill="1" applyBorder="1" applyAlignment="1">
      <alignment horizontal="center" vertical="center" wrapText="1"/>
      <protection/>
    </xf>
    <xf numFmtId="2" fontId="114" fillId="0" borderId="62" xfId="665" applyNumberFormat="1" applyFont="1" applyFill="1" applyBorder="1" applyAlignment="1">
      <alignment horizontal="right" vertical="center"/>
      <protection/>
    </xf>
    <xf numFmtId="4" fontId="30" fillId="0" borderId="58" xfId="665" applyNumberFormat="1" applyFont="1" applyBorder="1" applyAlignment="1">
      <alignment horizontal="right" vertical="top" wrapText="1"/>
      <protection/>
    </xf>
    <xf numFmtId="4" fontId="30" fillId="0" borderId="0" xfId="665" applyNumberFormat="1" applyFill="1" applyBorder="1" applyAlignment="1">
      <alignment horizontal="right" vertical="top" wrapText="1"/>
      <protection/>
    </xf>
    <xf numFmtId="4" fontId="30" fillId="0" borderId="58" xfId="665" applyNumberFormat="1" applyFont="1" applyFill="1" applyBorder="1" applyAlignment="1">
      <alignment horizontal="right" vertical="top" wrapText="1"/>
      <protection/>
    </xf>
    <xf numFmtId="0" fontId="116" fillId="0" borderId="47" xfId="659" applyNumberFormat="1" applyFont="1" applyBorder="1" applyAlignment="1">
      <alignment vertical="center"/>
      <protection/>
    </xf>
    <xf numFmtId="0" fontId="116" fillId="0" borderId="47" xfId="659" applyNumberFormat="1" applyFont="1" applyFill="1" applyBorder="1" applyAlignment="1">
      <alignment vertical="center" wrapText="1"/>
      <protection/>
    </xf>
    <xf numFmtId="0" fontId="0" fillId="0" borderId="0" xfId="635" applyAlignment="1">
      <alignment/>
      <protection/>
    </xf>
    <xf numFmtId="164" fontId="3" fillId="0" borderId="0" xfId="635" applyNumberFormat="1" applyFont="1" applyAlignment="1">
      <alignment/>
      <protection/>
    </xf>
    <xf numFmtId="49" fontId="3" fillId="0" borderId="0" xfId="635" applyNumberFormat="1" applyFont="1" applyAlignment="1">
      <alignment/>
      <protection/>
    </xf>
    <xf numFmtId="224" fontId="3" fillId="0" borderId="0" xfId="635" applyNumberFormat="1" applyFont="1" applyFill="1" applyBorder="1" applyAlignment="1">
      <alignment/>
      <protection/>
    </xf>
    <xf numFmtId="225" fontId="3" fillId="0" borderId="0" xfId="635" applyNumberFormat="1" applyFont="1" applyAlignment="1">
      <alignment/>
      <protection/>
    </xf>
    <xf numFmtId="165" fontId="3" fillId="0" borderId="0" xfId="635" applyNumberFormat="1" applyFont="1" applyAlignment="1">
      <alignment/>
      <protection/>
    </xf>
    <xf numFmtId="0" fontId="122" fillId="0" borderId="0" xfId="635" applyFont="1" applyAlignment="1">
      <alignment/>
      <protection/>
    </xf>
    <xf numFmtId="49" fontId="2" fillId="0" borderId="14" xfId="635" applyNumberFormat="1" applyFont="1" applyBorder="1" applyAlignment="1">
      <alignment horizontal="center"/>
      <protection/>
    </xf>
    <xf numFmtId="49" fontId="2" fillId="0" borderId="14" xfId="635" applyNumberFormat="1" applyFont="1" applyBorder="1" applyAlignment="1">
      <alignment/>
      <protection/>
    </xf>
    <xf numFmtId="49" fontId="2" fillId="0" borderId="0" xfId="635" applyNumberFormat="1" applyFont="1" applyAlignment="1">
      <alignment horizontal="right"/>
      <protection/>
    </xf>
    <xf numFmtId="49" fontId="2" fillId="0" borderId="0" xfId="635" applyNumberFormat="1" applyFont="1" applyAlignment="1">
      <alignment/>
      <protection/>
    </xf>
    <xf numFmtId="49" fontId="2" fillId="0" borderId="0" xfId="635" applyNumberFormat="1" applyFont="1" applyAlignment="1">
      <alignment horizontal="center"/>
      <protection/>
    </xf>
    <xf numFmtId="0" fontId="123" fillId="0" borderId="0" xfId="635" applyFont="1" applyAlignment="1">
      <alignment/>
      <protection/>
    </xf>
    <xf numFmtId="164" fontId="124" fillId="0" borderId="0" xfId="635" applyNumberFormat="1" applyFont="1" applyAlignment="1">
      <alignment/>
      <protection/>
    </xf>
    <xf numFmtId="49" fontId="124" fillId="0" borderId="0" xfId="635" applyNumberFormat="1" applyFont="1" applyAlignment="1">
      <alignment/>
      <protection/>
    </xf>
    <xf numFmtId="0" fontId="124" fillId="0" borderId="0" xfId="635" applyNumberFormat="1" applyFont="1" applyAlignment="1">
      <alignment/>
      <protection/>
    </xf>
    <xf numFmtId="224" fontId="124" fillId="0" borderId="0" xfId="635" applyNumberFormat="1" applyFont="1" applyFill="1" applyBorder="1" applyAlignment="1">
      <alignment/>
      <protection/>
    </xf>
    <xf numFmtId="225" fontId="124" fillId="0" borderId="0" xfId="635" applyNumberFormat="1" applyFont="1" applyAlignment="1">
      <alignment/>
      <protection/>
    </xf>
    <xf numFmtId="165" fontId="124" fillId="0" borderId="0" xfId="635" applyNumberFormat="1" applyFont="1" applyAlignment="1">
      <alignment/>
      <protection/>
    </xf>
    <xf numFmtId="0" fontId="26" fillId="0" borderId="0" xfId="635" applyFont="1" applyAlignment="1">
      <alignment/>
      <protection/>
    </xf>
    <xf numFmtId="164" fontId="2" fillId="0" borderId="0" xfId="635" applyNumberFormat="1" applyFont="1" applyAlignment="1">
      <alignment/>
      <protection/>
    </xf>
    <xf numFmtId="0" fontId="2" fillId="0" borderId="0" xfId="635" applyNumberFormat="1" applyFont="1" applyAlignment="1">
      <alignment/>
      <protection/>
    </xf>
    <xf numFmtId="224" fontId="2" fillId="0" borderId="0" xfId="635" applyNumberFormat="1" applyFont="1" applyFill="1" applyBorder="1" applyAlignment="1">
      <alignment/>
      <protection/>
    </xf>
    <xf numFmtId="225" fontId="2" fillId="0" borderId="0" xfId="635" applyNumberFormat="1" applyFont="1" applyAlignment="1">
      <alignment/>
      <protection/>
    </xf>
    <xf numFmtId="165" fontId="2" fillId="0" borderId="0" xfId="635" applyNumberFormat="1" applyFont="1" applyAlignment="1">
      <alignment/>
      <protection/>
    </xf>
    <xf numFmtId="0" fontId="4" fillId="0" borderId="0" xfId="635" applyFont="1" applyAlignment="1">
      <alignment vertical="top"/>
      <protection/>
    </xf>
    <xf numFmtId="164" fontId="125" fillId="0" borderId="44" xfId="635" applyNumberFormat="1" applyFont="1" applyBorder="1" applyAlignment="1">
      <alignment horizontal="right" vertical="top"/>
      <protection/>
    </xf>
    <xf numFmtId="49" fontId="125" fillId="0" borderId="44" xfId="635" applyNumberFormat="1" applyFont="1" applyBorder="1" applyAlignment="1">
      <alignment horizontal="center" vertical="top"/>
      <protection/>
    </xf>
    <xf numFmtId="49" fontId="125" fillId="0" borderId="44" xfId="635" applyNumberFormat="1" applyFont="1" applyBorder="1" applyAlignment="1">
      <alignment horizontal="left" vertical="top"/>
      <protection/>
    </xf>
    <xf numFmtId="49" fontId="125" fillId="0" borderId="44" xfId="635" applyNumberFormat="1" applyFont="1" applyBorder="1" applyAlignment="1">
      <alignment horizontal="left" vertical="top" wrapText="1"/>
      <protection/>
    </xf>
    <xf numFmtId="224" fontId="126" fillId="0" borderId="44" xfId="635" applyNumberFormat="1" applyFont="1" applyFill="1" applyBorder="1" applyAlignment="1">
      <alignment horizontal="right" vertical="top"/>
      <protection/>
    </xf>
    <xf numFmtId="225" fontId="125" fillId="0" borderId="44" xfId="635" applyNumberFormat="1" applyFont="1" applyBorder="1" applyAlignment="1">
      <alignment horizontal="right" vertical="top"/>
      <protection/>
    </xf>
    <xf numFmtId="165" fontId="125" fillId="0" borderId="44" xfId="635" applyNumberFormat="1" applyFont="1" applyBorder="1" applyAlignment="1">
      <alignment horizontal="right" vertical="top"/>
      <protection/>
    </xf>
    <xf numFmtId="0" fontId="161" fillId="0" borderId="0" xfId="635" applyFont="1" applyAlignment="1">
      <alignment horizontal="center" vertical="center"/>
      <protection/>
    </xf>
    <xf numFmtId="164" fontId="161" fillId="0" borderId="0" xfId="635" applyNumberFormat="1" applyFont="1" applyAlignment="1">
      <alignment horizontal="center" vertical="center"/>
      <protection/>
    </xf>
    <xf numFmtId="49" fontId="161" fillId="0" borderId="0" xfId="635" applyNumberFormat="1" applyFont="1" applyAlignment="1">
      <alignment horizontal="center" vertical="center"/>
      <protection/>
    </xf>
    <xf numFmtId="224" fontId="161" fillId="0" borderId="0" xfId="635" applyNumberFormat="1" applyFont="1" applyFill="1" applyBorder="1" applyAlignment="1">
      <alignment horizontal="center" vertical="center"/>
      <protection/>
    </xf>
    <xf numFmtId="225" fontId="161" fillId="0" borderId="0" xfId="635" applyNumberFormat="1" applyFont="1" applyAlignment="1">
      <alignment horizontal="center" vertical="center"/>
      <protection/>
    </xf>
    <xf numFmtId="165" fontId="161" fillId="0" borderId="0" xfId="635" applyNumberFormat="1" applyFont="1" applyAlignment="1">
      <alignment horizontal="center" vertical="center"/>
      <protection/>
    </xf>
    <xf numFmtId="164" fontId="1" fillId="0" borderId="0" xfId="635" applyNumberFormat="1" applyFont="1" applyAlignment="1">
      <alignment horizontal="right" vertical="top"/>
      <protection/>
    </xf>
    <xf numFmtId="49" fontId="1" fillId="0" borderId="0" xfId="635" applyNumberFormat="1" applyFont="1" applyAlignment="1">
      <alignment horizontal="center" vertical="top"/>
      <protection/>
    </xf>
    <xf numFmtId="49" fontId="1" fillId="0" borderId="0" xfId="635" applyNumberFormat="1" applyFont="1" applyAlignment="1">
      <alignment horizontal="left" vertical="top"/>
      <protection/>
    </xf>
    <xf numFmtId="224" fontId="34" fillId="0" borderId="0" xfId="635" applyNumberFormat="1" applyFont="1" applyFill="1" applyBorder="1" applyAlignment="1">
      <alignment horizontal="right" vertical="top"/>
      <protection/>
    </xf>
    <xf numFmtId="225" fontId="1" fillId="0" borderId="0" xfId="635" applyNumberFormat="1" applyFont="1" applyAlignment="1">
      <alignment horizontal="right" vertical="top"/>
      <protection/>
    </xf>
    <xf numFmtId="165" fontId="1" fillId="0" borderId="0" xfId="635" applyNumberFormat="1" applyFont="1" applyAlignment="1">
      <alignment horizontal="right" vertical="top"/>
      <protection/>
    </xf>
    <xf numFmtId="0" fontId="125" fillId="0" borderId="44" xfId="635" applyNumberFormat="1" applyFont="1" applyBorder="1" applyAlignment="1">
      <alignment horizontal="left" vertical="top" wrapText="1"/>
      <protection/>
    </xf>
    <xf numFmtId="0" fontId="29" fillId="0" borderId="0" xfId="661" applyFont="1" applyBorder="1" applyAlignment="1">
      <alignment horizontal="left" vertical="top" wrapText="1"/>
      <protection/>
    </xf>
    <xf numFmtId="0" fontId="29" fillId="0" borderId="0" xfId="661" applyFont="1" applyBorder="1" applyAlignment="1">
      <alignment horizontal="left" vertical="center" wrapText="1"/>
      <protection/>
    </xf>
    <xf numFmtId="0" fontId="22" fillId="0" borderId="0" xfId="647" applyFont="1" applyAlignment="1">
      <alignment horizontal="left" wrapText="1"/>
      <protection/>
    </xf>
    <xf numFmtId="49" fontId="20" fillId="0" borderId="0" xfId="661" applyNumberFormat="1" applyFont="1" applyAlignment="1">
      <alignment horizontal="center"/>
      <protection/>
    </xf>
    <xf numFmtId="49" fontId="21" fillId="0" borderId="0" xfId="661" applyNumberFormat="1" applyFont="1" applyAlignment="1">
      <alignment horizontal="center"/>
      <protection/>
    </xf>
    <xf numFmtId="49" fontId="22" fillId="0" borderId="0" xfId="661" applyNumberFormat="1" applyFont="1" applyAlignment="1">
      <alignment horizontal="center"/>
      <protection/>
    </xf>
    <xf numFmtId="49" fontId="22" fillId="32" borderId="0" xfId="646" applyNumberFormat="1" applyFont="1" applyFill="1" applyAlignment="1">
      <alignment horizontal="left"/>
      <protection/>
    </xf>
    <xf numFmtId="49" fontId="22" fillId="0" borderId="0" xfId="646" applyNumberFormat="1" applyFont="1" applyFill="1" applyAlignment="1">
      <alignment horizontal="left"/>
      <protection/>
    </xf>
    <xf numFmtId="49" fontId="27" fillId="32" borderId="44" xfId="646" applyNumberFormat="1" applyFont="1" applyFill="1" applyBorder="1" applyAlignment="1">
      <alignment horizontal="center"/>
      <protection/>
    </xf>
    <xf numFmtId="2" fontId="113" fillId="0" borderId="63" xfId="659" applyFont="1" applyBorder="1" applyAlignment="1">
      <alignment horizontal="center" vertical="center"/>
      <protection/>
    </xf>
    <xf numFmtId="2" fontId="113" fillId="0" borderId="64" xfId="659" applyFont="1" applyBorder="1" applyAlignment="1">
      <alignment horizontal="center" vertical="center"/>
      <protection/>
    </xf>
    <xf numFmtId="0" fontId="30" fillId="0" borderId="0" xfId="659" applyNumberFormat="1" applyFont="1" applyBorder="1" applyAlignment="1">
      <alignment vertical="center" wrapText="1"/>
      <protection/>
    </xf>
    <xf numFmtId="0" fontId="30" fillId="0" borderId="0" xfId="659" applyNumberFormat="1" applyBorder="1" applyAlignment="1">
      <alignment vertical="center" wrapText="1"/>
      <protection/>
    </xf>
    <xf numFmtId="2" fontId="30" fillId="0" borderId="0" xfId="659">
      <alignment/>
      <protection/>
    </xf>
    <xf numFmtId="0" fontId="129" fillId="0" borderId="62" xfId="665" applyFont="1" applyFill="1" applyBorder="1" applyAlignment="1">
      <alignment horizontal="center" vertical="center" wrapText="1"/>
      <protection/>
    </xf>
    <xf numFmtId="0" fontId="162" fillId="0" borderId="0" xfId="0" applyFont="1" applyAlignment="1">
      <alignment horizontal="center"/>
    </xf>
    <xf numFmtId="0" fontId="100" fillId="0" borderId="65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</cellXfs>
  <cellStyles count="836">
    <cellStyle name="Normal" xfId="0"/>
    <cellStyle name="_02 Výkaz výměr BS" xfId="15"/>
    <cellStyle name="_02 Výkaz výměr BS_Rozpočet-Pohořelec" xfId="16"/>
    <cellStyle name="_02 Výkaz výměr EPS" xfId="17"/>
    <cellStyle name="_02 Výkaz výměr EPS_Rozpočet-Pohořelec" xfId="18"/>
    <cellStyle name="_04_OP_Hala N1_6WX01-05_vod.hosp._080130" xfId="19"/>
    <cellStyle name="_04_STMO_NS01_SO01-SO04_rozpocet_090313" xfId="20"/>
    <cellStyle name="_05 rozpočet 3 s RKZ" xfId="21"/>
    <cellStyle name="_05_AGC_Bar_SO0708_WX01-02_080328" xfId="22"/>
    <cellStyle name="_05_GVB_EW_01_TP7_061207" xfId="23"/>
    <cellStyle name="_05_GVB_EW_01_TP7_061207_04_M13_SHZ_6ZX_SOUPIS VÝKONU_090514" xfId="24"/>
    <cellStyle name="_05_GVB_EY_EV_01_TP7_061201" xfId="25"/>
    <cellStyle name="_05_GVB_EY_EV_01_TP7_061201_04_M13_SHZ_6ZX_SOUPIS VÝKONU_090514" xfId="26"/>
    <cellStyle name="_06_AGC_Bar_WX0102_BQ_oceneni_wat manag _080206" xfId="27"/>
    <cellStyle name="_06_GCZ_BQ_SO_1145" xfId="28"/>
    <cellStyle name="_06_GCZ_BQ_SO_1241_Hruba" xfId="29"/>
    <cellStyle name="_06_GCZ_BQ_SO_1242+1710_Hruba" xfId="30"/>
    <cellStyle name="_06_GCZ_BQ_SO_1510_Hruba" xfId="31"/>
    <cellStyle name="_06_GCZ_BQ_SO_1810_Hruba" xfId="32"/>
    <cellStyle name="_06_GCZ_BQ_SO_WX_061120" xfId="33"/>
    <cellStyle name="_06_GCZ_BQ_SO_WX_061207oceneni" xfId="34"/>
    <cellStyle name="_06_GVB_TP7_NS07_070105_oceneni" xfId="35"/>
    <cellStyle name="_07-Výkaz výměr" xfId="36"/>
    <cellStyle name="_07-Výkaz výměr_Rozpočet-Pohořelec" xfId="37"/>
    <cellStyle name="_13-057-Pohorelec-ZTV-VV-cena" xfId="38"/>
    <cellStyle name="_134-08 Aldis HK_email" xfId="39"/>
    <cellStyle name="_166_PP_0103_ENN_sp_1 objekt A,C,D,F,I,P1" xfId="40"/>
    <cellStyle name="_166_PP_0103_ENN_sp_1 objekt A,C,D,F,I,P1_SO_010_Dil_c.39_EPS_JIMI_OSTRÁ" xfId="41"/>
    <cellStyle name="_166_PP_0103_ENN_sp_1 objekt A,C,D,F,I,P1_SO_010_Dil_c.40_EZS_JIMI_OSTRÁ" xfId="42"/>
    <cellStyle name="_166_PP_101_ENN_SP objekt A" xfId="43"/>
    <cellStyle name="_166_PP_101_ENN_SP objekt A_SO_010_Dil_c.39_EPS_JIMI_OSTRÁ" xfId="44"/>
    <cellStyle name="_166_PP_101_ENN_SP objekt A_SO_010_Dil_c.40_EZS_JIMI_OSTRÁ" xfId="45"/>
    <cellStyle name="_5385_2_IPB_WX_SO 16-19_FOT_070716" xfId="46"/>
    <cellStyle name="_5385_2_IPB_WX_SO 16-19_FOT_070716_04_M13_SHZ_6ZX_SOUPIS VÝKONU_090514" xfId="47"/>
    <cellStyle name="_5411_OP_Infrastruktura_VZOR_080123" xfId="48"/>
    <cellStyle name="_5463_04_NUC_XX01_FOT_200_Hala17_070405" xfId="49"/>
    <cellStyle name="_5463_04_NUC_XX01_FOT_200_Hala17_070405_04_M13_SHZ_6ZX_SOUPIS VÝKONU_090514" xfId="50"/>
    <cellStyle name="_5506_komunikace_VV_070723" xfId="51"/>
    <cellStyle name="_5559_PP_NS_vzor_070913" xfId="52"/>
    <cellStyle name="_5559_PP_NS_vzor_070913_04_M13_SHZ_6ZX_SOUPIS VÝKONU_090514" xfId="53"/>
    <cellStyle name="_5610_05_AGC_Bar_XXXX_FOT_080326" xfId="54"/>
    <cellStyle name="_5610_06_AGC_Bar_XXXX_FOT_000_vzor_080103" xfId="55"/>
    <cellStyle name="_5674_HANWHA_kan.splaskova_080619" xfId="56"/>
    <cellStyle name="_5674_HANWHA_odvodn.ploch_080609" xfId="57"/>
    <cellStyle name="_5674_HANWHA_vod.pozarni_FOT_0800609" xfId="58"/>
    <cellStyle name="_6156_BD Petřiny_propočet DSP_úprava ceny_070125" xfId="59"/>
    <cellStyle name="_6156_BD Petřiny_propočet DSP_úprava ceny_070125__1-6-Minigolf_RO_101118_FINAL" xfId="60"/>
    <cellStyle name="_6156_BD Petřiny_propočet DSP_úprava ceny_070125_HIT_KOM_rozpocet" xfId="61"/>
    <cellStyle name="_6156_BD Petřiny_propočet DSP_úprava ceny_070125_HIT-PP-SO04-energetika" xfId="62"/>
    <cellStyle name="_6156_BD Petřiny_propočet DSP_úprava ceny_070125_HIT-SPEC-ESL-EPS-090723" xfId="63"/>
    <cellStyle name="_6156_BD Petřiny_propočet DSP_úprava ceny_070125_HIT-VZ-PP-R" xfId="64"/>
    <cellStyle name="_6156_BD Petřiny_propočet DSP_úprava ceny_070125_Výkaz výměr ZTI - HIT Litoměřice-rev 4" xfId="65"/>
    <cellStyle name="_6VX01" xfId="66"/>
    <cellStyle name="_7071_Gymnázium Zborovská_SO 02_VV" xfId="67"/>
    <cellStyle name="_7071_Gymnázium Zborovská_SO 02_VV__1-6-Minigolf_RO_101118_FINAL" xfId="68"/>
    <cellStyle name="_7071_Gymnázium Zborovská_SO 02_VV_HIT_KOM_rozpocet" xfId="69"/>
    <cellStyle name="_7071_Gymnázium Zborovská_SO 02_VV_HIT-PP-SO04-energetika" xfId="70"/>
    <cellStyle name="_7071_Gymnázium Zborovská_SO 02_VV_HIT-SPEC-ESL-EPS-090723" xfId="71"/>
    <cellStyle name="_7071_Gymnázium Zborovská_SO 02_VV_HIT-VZ-PP-R" xfId="72"/>
    <cellStyle name="_7071_Gymnázium Zborovská_SO 02_VV_Výkaz výměr ZTI - HIT Litoměřice-rev 4" xfId="73"/>
    <cellStyle name="_BoQ Hanka finishes" xfId="74"/>
    <cellStyle name="_BVG TP 7_Complete_061204" xfId="75"/>
    <cellStyle name="_BVG TP 7_Complete_061204_04_M13_SHZ_6ZX_SOUPIS VÝKONU_090514" xfId="76"/>
    <cellStyle name="_C.1.10.1 Rozpočet EPS" xfId="77"/>
    <cellStyle name="_C.1.10.1 Rozpočet EPS_Rozpočet-Pohořelec" xfId="78"/>
    <cellStyle name="_C.1.10.2 Rozpočet BS" xfId="79"/>
    <cellStyle name="_C.1.10.2 Rozpočet BS_Rozpočet-Pohořelec" xfId="80"/>
    <cellStyle name="_C.1.3 Rozpočet ZTI" xfId="81"/>
    <cellStyle name="_C.1.3 Rozpočet ZTI_Rozpočet-Pohořelec" xfId="82"/>
    <cellStyle name="_C.1.4 Rozpočet ÚT" xfId="83"/>
    <cellStyle name="_C.1.4 Rozpočet ÚT_Rozpočet-Pohořelec" xfId="84"/>
    <cellStyle name="_C.1.5 Rozpočet VZT" xfId="85"/>
    <cellStyle name="_C.1.5 Rozpočet VZT_Rozpočet-Pohořelec" xfId="86"/>
    <cellStyle name="_C.1.6 Rozpočet CHL" xfId="87"/>
    <cellStyle name="_C.1.6 Rozpočet CHL_Rozpočet-Pohořelec" xfId="88"/>
    <cellStyle name="_C.1.7 Rozpočet MaR" xfId="89"/>
    <cellStyle name="_C.1.7 Rozpočet MaR_Rozpočet-Pohořelec" xfId="90"/>
    <cellStyle name="_C.1.7_vykazv_MaR" xfId="91"/>
    <cellStyle name="_C.1.7_vykazv_MaR_Rozpočet-Pohořelec" xfId="92"/>
    <cellStyle name="_C.1.8 Rozpočet SILNO" xfId="93"/>
    <cellStyle name="_C.1.8 Rozpočet SILNO_Rozpočet-Pohořelec" xfId="94"/>
    <cellStyle name="_C.4 Rozpočet Přípojka elektro" xfId="95"/>
    <cellStyle name="_C.4 Rozpočet Přípojka elektro_Rozpočet-Pohořelec" xfId="96"/>
    <cellStyle name="_C4_04_Vřkaz vřmýr" xfId="97"/>
    <cellStyle name="_C4_04_Vřkaz vřmýr_Rozpočet-Pohořelec" xfId="98"/>
    <cellStyle name="_Copy of JP - BoQ new" xfId="99"/>
    <cellStyle name="_ElSil Nabídka_MTS Letná_250708 Revize2" xfId="100"/>
    <cellStyle name="_ElSil ZS stavba 307B Most přes rybník Koberný 041108" xfId="101"/>
    <cellStyle name="_F6_BS_SO 01+04_6SX01" xfId="102"/>
    <cellStyle name="_Formular_nabidky_RC_2003" xfId="103"/>
    <cellStyle name="_FOXCONN - FoT - SO16.3_060523" xfId="104"/>
    <cellStyle name="_FOXCONN - FoT - SO16.3_060627" xfId="105"/>
    <cellStyle name="_GE Security PRICEBOOK 2009 MASTER V1.6a 09-06-28  1200" xfId="106"/>
    <cellStyle name="_GVB_ TP 7_6-NS07_061206 zm oc" xfId="107"/>
    <cellStyle name="_GVB_ TP 7_6-NS07_061206 zm oc_04_M13_SHZ_6ZX_SOUPIS VÝKONU_090514" xfId="108"/>
    <cellStyle name="_GVB_ TP 7_6-NS07_061207 zm" xfId="109"/>
    <cellStyle name="_GVB_ TP 7_6-NS07_061207 zm_04_M13_SHZ_6ZX_SOUPIS VÝKONU_090514" xfId="110"/>
    <cellStyle name="_GVB_ TP7_6IK01A_BQ_SO1141_070104" xfId="111"/>
    <cellStyle name="_GVB_ TP7_6IK01A_BQ_SO1141_070104_04_M13_SHZ_6ZX_SOUPIS VÝKONU_090514" xfId="112"/>
    <cellStyle name="_GVB_ TP7_NS07_rev 2_070205_ BQ" xfId="113"/>
    <cellStyle name="_GVB_ TP7_NS07_rev 2_070205_ BQ_04_M13_SHZ_6ZX_SOUPIS VÝKONU_090514" xfId="114"/>
    <cellStyle name="_GVB_ TP7_NS07_rev.1_070111ocenění" xfId="115"/>
    <cellStyle name="_GVB_ TP7_NS07_rev.1_070111ocenění_04_M13_SHZ_6ZX_SOUPIS VÝKONU_090514" xfId="116"/>
    <cellStyle name="_GVB_ TP7_NS07_rev.1_070116ocenění" xfId="117"/>
    <cellStyle name="_GVB_ TP7_NS07_rev.1_070116ocenění_04_M13_SHZ_6ZX_SOUPIS VÝKONU_090514" xfId="118"/>
    <cellStyle name="_GVB_TP7_F5_Water Treat.070223_" xfId="119"/>
    <cellStyle name="_GVB_TP7_F5_Water Treat.070223__04_M13_SHZ_6ZX_SOUPIS VÝKONU_090514" xfId="120"/>
    <cellStyle name="_GVB_TP7_F5_Water Treat.070731_" xfId="121"/>
    <cellStyle name="_GVB_TP7_F5_Water Treat.070731__04_M13_SHZ_6ZX_SOUPIS VÝKONU_090514" xfId="122"/>
    <cellStyle name="_GVP_TP 7_stoka DA3_070130 - mp" xfId="123"/>
    <cellStyle name="_JindrichBudgetOct08" xfId="124"/>
    <cellStyle name="_JP - BoQ Dan Jonak" xfId="125"/>
    <cellStyle name="_kalkulace ElSil ZS stavba 307B Most přes rybník Koberný 031108" xfId="126"/>
    <cellStyle name="_kalkulace ElSil_COPA_Centrum_Národní_Revize1_130209" xfId="127"/>
    <cellStyle name="_Ladronka_2_VV-DVD_kontrola_FINAL" xfId="128"/>
    <cellStyle name="_Ladronka_2_VV-DVD_kontrola_FINAL 2" xfId="129"/>
    <cellStyle name="_Ladronka_2_VV-DVD_kontrola_FINAL 2 2" xfId="130"/>
    <cellStyle name="_Ladronka_2_VV-DVD_kontrola_FINAL 2 3" xfId="131"/>
    <cellStyle name="_Ladronka_2_VV-DVD_kontrola_FINAL 2 4" xfId="132"/>
    <cellStyle name="_Ladronka_2_VV-DVD_kontrola_FINAL 2 5" xfId="133"/>
    <cellStyle name="_Ladronka_2_VV-DVD_kontrola_FINAL 2 6" xfId="134"/>
    <cellStyle name="_Ladronka_2_VV-DVD_kontrola_FINAL 2__1-6-Minigolf_RO_101118_FINAL" xfId="135"/>
    <cellStyle name="_Ladronka_2_VV-DVD_kontrola_FINAL 2_Rozpočet" xfId="136"/>
    <cellStyle name="_Ladronka_2_VV-DVD_kontrola_FINAL 2_Rozpočet_1" xfId="137"/>
    <cellStyle name="_Ladronka_2_VV-DVD_kontrola_FINAL_HIT-SPEC-ESL-EPS-090723" xfId="138"/>
    <cellStyle name="_Ladronka_2_VV-DVD_kontrola_FINAL_HIT-VZ-PP-R" xfId="139"/>
    <cellStyle name="_MS Čáslav výkazy kpl" xfId="140"/>
    <cellStyle name="_Mustr_nab_20111110_VM" xfId="141"/>
    <cellStyle name="_Nabídka KV SiPass" xfId="142"/>
    <cellStyle name="_Nabídka MTS - ON_Příbram revize0" xfId="143"/>
    <cellStyle name="_odhad cen_GVB_ TP 7_6-NS07_061207 zm" xfId="144"/>
    <cellStyle name="_odhad cen_GVB_ TP 7_6-NS07_061207 zm_04_M13_SHZ_6ZX_SOUPIS VÝKONU_090514" xfId="145"/>
    <cellStyle name="_PC03_08_vykaz vymer1" xfId="146"/>
    <cellStyle name="_PERSONAL" xfId="147"/>
    <cellStyle name="_PERSONAL 2" xfId="148"/>
    <cellStyle name="_PERSONAL__1-6-Minigolf_RO_101118_FINAL" xfId="149"/>
    <cellStyle name="_PERSONAL_1" xfId="150"/>
    <cellStyle name="_PERSONAL_1 2" xfId="151"/>
    <cellStyle name="_PERSONAL_1__1-6-Minigolf_RO_101118_FINAL" xfId="152"/>
    <cellStyle name="_PERSONAL_1_HIT_KOM_rozpocet" xfId="153"/>
    <cellStyle name="_PERSONAL_1_HIT-PP-SO04-energetika" xfId="154"/>
    <cellStyle name="_PERSONAL_1_HIT-SPEC-ESL-EPS-090723" xfId="155"/>
    <cellStyle name="_PERSONAL_1_HIT-VZ-PP-R" xfId="156"/>
    <cellStyle name="_PERSONAL_1_SO_010_Dil_c.39_EPS_JIMI_OSTRÁ" xfId="157"/>
    <cellStyle name="_PERSONAL_1_SO_010_Dil_c.40_EZS_JIMI_OSTRÁ" xfId="158"/>
    <cellStyle name="_PERSONAL_1_Výkaz výměr ZTI - HIT Litoměřice-rev 4" xfId="159"/>
    <cellStyle name="_PERSONAL_HIT_KOM_rozpocet" xfId="160"/>
    <cellStyle name="_PERSONAL_HIT-PP-SO04-energetika" xfId="161"/>
    <cellStyle name="_PERSONAL_HIT-SPEC-ESL-EPS-090723" xfId="162"/>
    <cellStyle name="_PERSONAL_HIT-VZ-PP-R" xfId="163"/>
    <cellStyle name="_PERSONAL_Profese výrobky Boleslav 14" xfId="164"/>
    <cellStyle name="_PERSONAL_SO_010_Dil_c.39_EPS_JIMI_OSTRÁ" xfId="165"/>
    <cellStyle name="_PERSONAL_SO_010_Dil_c.40_EZS_JIMI_OSTRÁ" xfId="166"/>
    <cellStyle name="_PERSONAL_Výkaz výměr ZTI - HIT Litoměřice-rev 4" xfId="167"/>
    <cellStyle name="_PO_C4-001d_ZTI vykaz vymer_TD-0" xfId="168"/>
    <cellStyle name="_PO_C4-002b_DOMEK vykaz vymer" xfId="169"/>
    <cellStyle name="_PO_C4-100_ZTI vykaz vymer_TD-0" xfId="170"/>
    <cellStyle name="_PO_C4-300_PLYN vykaz vymer_TD-0" xfId="171"/>
    <cellStyle name="_PO_D2-001d_ZTI vykaz vymer_TD-0" xfId="172"/>
    <cellStyle name="_PO_D2-002b_DOMEK vykaz vymer_TD-0" xfId="173"/>
    <cellStyle name="_PO_D2-100_ZTI vykaz vymer_TD" xfId="174"/>
    <cellStyle name="_PO_D2-300_PLYN vykaz vymer_TD" xfId="175"/>
    <cellStyle name="_propočet kubatur čerpací stanice - šachty" xfId="176"/>
    <cellStyle name="_propočet kubatur šachty" xfId="177"/>
    <cellStyle name="_PS 01 Rozpočet - stl. vzduch technický" xfId="178"/>
    <cellStyle name="_PS 01 Rozpočet - stl. vzduch technický_Rozpočet-Pohořelec" xfId="179"/>
    <cellStyle name="_PS 01 Rozpočet - stolový výtah" xfId="180"/>
    <cellStyle name="_PS 01 Rozpočet - stolový výtah_Rozpočet-Pohořelec" xfId="181"/>
    <cellStyle name="_PS 01 Rozpočet - vysavač" xfId="182"/>
    <cellStyle name="_PS 01 Rozpočet - vysavač_Rozpočet-Pohořelec" xfId="183"/>
    <cellStyle name="_PS 01 Rozpočet -jeřáb" xfId="184"/>
    <cellStyle name="_PS 01 Rozpočet -jeřáb_Rozpočet-Pohořelec" xfId="185"/>
    <cellStyle name="_Q-Sadovky-výkaz-2003-07-01" xfId="186"/>
    <cellStyle name="_Q-Sadovky-výkaz-2003-07-01 2" xfId="187"/>
    <cellStyle name="_Q-Sadovky-výkaz-2003-07-01_1" xfId="188"/>
    <cellStyle name="_Q-Sadovky-výkaz-2003-07-01_1 2" xfId="189"/>
    <cellStyle name="_Q-Sadovky-výkaz-2003-07-01_1 2 2" xfId="190"/>
    <cellStyle name="_Q-Sadovky-výkaz-2003-07-01_1 2 3" xfId="191"/>
    <cellStyle name="_Q-Sadovky-výkaz-2003-07-01_1 2 4" xfId="192"/>
    <cellStyle name="_Q-Sadovky-výkaz-2003-07-01_1 2 5" xfId="193"/>
    <cellStyle name="_Q-Sadovky-výkaz-2003-07-01_1 2 6" xfId="194"/>
    <cellStyle name="_Q-Sadovky-výkaz-2003-07-01_1__1-6-Minigolf_RO_101118_FINAL" xfId="195"/>
    <cellStyle name="_Q-Sadovky-výkaz-2003-07-01_1_HIT_KOM_rozpocet" xfId="196"/>
    <cellStyle name="_Q-Sadovky-výkaz-2003-07-01_1_HIT_KOM_rozpocet__1-6-Minigolf_RO_101118_FINAL" xfId="197"/>
    <cellStyle name="_Q-Sadovky-výkaz-2003-07-01_1_HIT-SPEC-ESL-EPS-090723" xfId="198"/>
    <cellStyle name="_Q-Sadovky-výkaz-2003-07-01_1_HIT-VZ-PP-R" xfId="199"/>
    <cellStyle name="_Q-Sadovky-výkaz-2003-07-01_1_Výkaz výměr ZTI - HIT Litoměřice-rev 4" xfId="200"/>
    <cellStyle name="_Q-Sadovky-výkaz-2003-07-01_2" xfId="201"/>
    <cellStyle name="_Q-Sadovky-výkaz-2003-07-01_2 2" xfId="202"/>
    <cellStyle name="_Q-Sadovky-výkaz-2003-07-01_2 2 2" xfId="203"/>
    <cellStyle name="_Q-Sadovky-výkaz-2003-07-01_2 2 2__1-6-Minigolf_RO_101118_FINAL" xfId="204"/>
    <cellStyle name="_Q-Sadovky-výkaz-2003-07-01_2 2 3" xfId="205"/>
    <cellStyle name="_Q-Sadovky-výkaz-2003-07-01_2 2 3__1-6-Minigolf_RO_101118_FINAL" xfId="206"/>
    <cellStyle name="_Q-Sadovky-výkaz-2003-07-01_2 2 4" xfId="207"/>
    <cellStyle name="_Q-Sadovky-výkaz-2003-07-01_2 2 4__1-6-Minigolf_RO_101118_FINAL" xfId="208"/>
    <cellStyle name="_Q-Sadovky-výkaz-2003-07-01_2 2 5" xfId="209"/>
    <cellStyle name="_Q-Sadovky-výkaz-2003-07-01_2 2 5__1-6-Minigolf_RO_101118_FINAL" xfId="210"/>
    <cellStyle name="_Q-Sadovky-výkaz-2003-07-01_2 2 6" xfId="211"/>
    <cellStyle name="_Q-Sadovky-výkaz-2003-07-01_2 2 6__1-6-Minigolf_RO_101118_FINAL" xfId="212"/>
    <cellStyle name="_Q-Sadovky-výkaz-2003-07-01_2 2_Rozpočet" xfId="213"/>
    <cellStyle name="_Q-Sadovky-výkaz-2003-07-01_2 2_Rozpočet__1-6-Minigolf_RO_101118_FINAL" xfId="214"/>
    <cellStyle name="_Q-Sadovky-výkaz-2003-07-01_2 2_Rozpočet_1" xfId="215"/>
    <cellStyle name="_Q-Sadovky-výkaz-2003-07-01_2 2_Rozpočet_1__1-6-Minigolf_RO_101118_FINAL" xfId="216"/>
    <cellStyle name="_Q-Sadovky-výkaz-2003-07-01_2__1-6-Minigolf_RO_101118_FINAL" xfId="217"/>
    <cellStyle name="_Q-Sadovky-výkaz-2003-07-01_2_HIT_KOM_rozpocet" xfId="218"/>
    <cellStyle name="_Q-Sadovky-výkaz-2003-07-01_2_HIT_KOM_rozpocet__1-6-Minigolf_RO_101118_FINAL" xfId="219"/>
    <cellStyle name="_Q-Sadovky-výkaz-2003-07-01_2_HIT-SPEC-ESL-EPS-090723" xfId="220"/>
    <cellStyle name="_Q-Sadovky-výkaz-2003-07-01_2_HIT-SPEC-ESL-EPS-090723__1-6-Minigolf_RO_101118_FINAL" xfId="221"/>
    <cellStyle name="_Q-Sadovky-výkaz-2003-07-01_2_HIT-SPEC-ESL-EPS-090723_9078_Alzheimer_vv" xfId="222"/>
    <cellStyle name="_Q-Sadovky-výkaz-2003-07-01_2_HIT-SPEC-ESL-EPS-090723_9078_Alzheimer_vv__1-6-Minigolf_RO_101118_FINAL" xfId="223"/>
    <cellStyle name="_Q-Sadovky-výkaz-2003-07-01_2_HIT-VZ-PP-R" xfId="224"/>
    <cellStyle name="_Q-Sadovky-výkaz-2003-07-01_2_HIT-VZ-PP-R__1-6-Minigolf_RO_101118_FINAL" xfId="225"/>
    <cellStyle name="_Q-Sadovky-výkaz-2003-07-01_2_HIT-VZ-PP-R_9078_Alzheimer_vv" xfId="226"/>
    <cellStyle name="_Q-Sadovky-výkaz-2003-07-01_2_HIT-VZ-PP-R_9078_Alzheimer_vv__1-6-Minigolf_RO_101118_FINAL" xfId="227"/>
    <cellStyle name="_Q-Sadovky-výkaz-2003-07-01_2_Výkaz výměr ZTI - HIT Litoměřice-rev 4" xfId="228"/>
    <cellStyle name="_Q-Sadovky-výkaz-2003-07-01_2_Výkaz výměr ZTI - HIT Litoměřice-rev 4__1-6-Minigolf_RO_101118_FINAL" xfId="229"/>
    <cellStyle name="_Q-Sadovky-výkaz-2003-07-01_2_Výkaz výměr ZTI - HIT Litoměřice-rev 4_9078_Alzheimer_vv" xfId="230"/>
    <cellStyle name="_Q-Sadovky-výkaz-2003-07-01_2_Výkaz výměr ZTI - HIT Litoměřice-rev 4_9078_Alzheimer_vv__1-6-Minigolf_RO_101118_FINAL" xfId="231"/>
    <cellStyle name="_Q-Sadovky-výkaz-2003-07-01_3" xfId="232"/>
    <cellStyle name="_Q-Sadovky-výkaz-2003-07-01_3 2" xfId="233"/>
    <cellStyle name="_Q-Sadovky-výkaz-2003-07-01_3 2 2" xfId="234"/>
    <cellStyle name="_Q-Sadovky-výkaz-2003-07-01_3 2 3" xfId="235"/>
    <cellStyle name="_Q-Sadovky-výkaz-2003-07-01_3 2 4" xfId="236"/>
    <cellStyle name="_Q-Sadovky-výkaz-2003-07-01_3 2 5" xfId="237"/>
    <cellStyle name="_Q-Sadovky-výkaz-2003-07-01_3 2 6" xfId="238"/>
    <cellStyle name="_Q-Sadovky-výkaz-2003-07-01_3__1-6-Minigolf_RO_101118_FINAL" xfId="239"/>
    <cellStyle name="_Q-Sadovky-výkaz-2003-07-01_3_HIT_KOM_rozpocet" xfId="240"/>
    <cellStyle name="_Q-Sadovky-výkaz-2003-07-01_3_HIT_KOM_rozpocet__1-6-Minigolf_RO_101118_FINAL" xfId="241"/>
    <cellStyle name="_Q-Sadovky-výkaz-2003-07-01_3_HIT-SPEC-ESL-EPS-090723" xfId="242"/>
    <cellStyle name="_Q-Sadovky-výkaz-2003-07-01_3_HIT-VZ-PP-R" xfId="243"/>
    <cellStyle name="_Q-Sadovky-výkaz-2003-07-01_3_Výkaz výměr ZTI - HIT Litoměřice-rev 4" xfId="244"/>
    <cellStyle name="_Q-Sadovky-výkaz-2003-07-01_HIT-SPEC-ESL-EPS-090723" xfId="245"/>
    <cellStyle name="_Q-Sadovky-výkaz-2003-07-01_HIT-VZ-PP-R" xfId="246"/>
    <cellStyle name="_Q-Sadovky-výkaz-2003-07-01_Výkaz výměr ZTI - HIT Litoměřice-rev 4" xfId="247"/>
    <cellStyle name="_Rozpočet_Buštěhrad" xfId="248"/>
    <cellStyle name="_Rozpočet_Buštěhrad_13-057-Pohorelec-ZTK-VV-cena" xfId="249"/>
    <cellStyle name="_Rozpočet_Buštěhrad_13-057-Pohorelec-ZTV-VV-cena" xfId="250"/>
    <cellStyle name="_Rozpočet_Buštěhrad_POH5_SO01_D-1-4-3_02_vykaz_ceny" xfId="251"/>
    <cellStyle name="_Rozpočet_Buštěhrad_Rozpočet-Pohořelec" xfId="252"/>
    <cellStyle name="_Rozpočet_Buštěhrad_Rozpočet-Pohořelec_SO01" xfId="253"/>
    <cellStyle name="_Rozpočet_Buštěhrad_SO 01 D.1.4.9 SHZ_rozp" xfId="254"/>
    <cellStyle name="_Rozpočet_Buštěhrad_SO01_D.1.4.2_SK - ROZP" xfId="255"/>
    <cellStyle name="_Rozpočet_Buštěhrad_SO01_D.1.4.4_SK - ROZP" xfId="256"/>
    <cellStyle name="_sablony WX_080414_cz_en" xfId="257"/>
    <cellStyle name="_SO 010 - Díl č.37-45 - slaboproud" xfId="258"/>
    <cellStyle name="_SO 01c_ESO_specifikace" xfId="259"/>
    <cellStyle name="_SO 01c_ESO_specifikace_HIT_KOM_rozpocet" xfId="260"/>
    <cellStyle name="_SO 01c_ESO_specifikace_HIT-PP-SO04-energetika" xfId="261"/>
    <cellStyle name="_SO 01c_ESO_specifikace_HIT-SPEC-ESL-EPS-090723" xfId="262"/>
    <cellStyle name="_SO 01c_ESO_specifikace_HIT-VZ-PP-R" xfId="263"/>
    <cellStyle name="_SO 01c_ESO_specifikace_SO_010_Dil_c.39_EPS_JIMI_OSTRÁ" xfId="264"/>
    <cellStyle name="_SO 01c_ESO_specifikace_SO_010_Dil_c.40_EZS_JIMI_OSTRÁ" xfId="265"/>
    <cellStyle name="_SO 01c_ESO_specifikace_Výkaz výměr ZTI - HIT Litoměřice-rev 4" xfId="266"/>
    <cellStyle name="_SO 020 - Díl č.37,39,42,43 - Slaboproud" xfId="267"/>
    <cellStyle name="_SO 03_kanalizacni pripojky_090223" xfId="268"/>
    <cellStyle name="_SO 03_Vytlak SV_090331" xfId="269"/>
    <cellStyle name="_SO 05_F6_rain wat drain.060531" xfId="270"/>
    <cellStyle name="_SO 05_F6_rain wat drain.060531_04_M13_SHZ_6ZX_SOUPIS VÝKONU_090514" xfId="271"/>
    <cellStyle name="_SO 11_ rain water drainage_070424" xfId="272"/>
    <cellStyle name="_SO 11_ rain water drainage_080211" xfId="273"/>
    <cellStyle name="_SO 15_fire water pipeline_070413" xfId="274"/>
    <cellStyle name="_SO 16_6VX01_vzduchotechnika" xfId="275"/>
    <cellStyle name="_SO 17_ přípojka splašk.kanalizace" xfId="276"/>
    <cellStyle name="_SO 18_ příp. dešť.kan._zmeny 070820" xfId="277"/>
    <cellStyle name="_SO 18_ přípojka dešť.kanalizace" xfId="278"/>
    <cellStyle name="_SO 21_kanalizace splašková_070807" xfId="279"/>
    <cellStyle name="_SO 22_ kanalizace destova v arealu" xfId="280"/>
    <cellStyle name="_SO 22_ kanalizace destova v arealu_04_M13_SHZ_6ZX_SOUPIS VÝKONU_090514" xfId="281"/>
    <cellStyle name="_SO 363_fire water supply_rev.1_070116" xfId="282"/>
    <cellStyle name="_SO 399.1,2_sewerage" xfId="283"/>
    <cellStyle name="_SO 399.1,2_sewerage_F5_070221" xfId="284"/>
    <cellStyle name="_SO 399.1,2_sewerage_F5_zmeny k 070730" xfId="285"/>
    <cellStyle name="_SO 399.1,2_sewerage_rev.1_070108" xfId="286"/>
    <cellStyle name="_SO 399.3 Roads of drainage_rev.1_070111" xfId="287"/>
    <cellStyle name="_SO 399.3 Roads of drainage_zmeny k_070731" xfId="288"/>
    <cellStyle name="_SO_1124_Retention pond_zmena_B_ 070202" xfId="289"/>
    <cellStyle name="_SO-02 elektroinstalace" xfId="290"/>
    <cellStyle name="_SO-02 elektroinstalace_SO_010_Dil_c.39_EPS_JIMI_OSTRÁ" xfId="291"/>
    <cellStyle name="_SO-02 elektroinstalace_SO_010_Dil_c.40_EZS_JIMI_OSTRÁ" xfId="292"/>
    <cellStyle name="_stav" xfId="293"/>
    <cellStyle name="_stav_Štefan-VV 1.kolo - 131107" xfId="294"/>
    <cellStyle name="_TI_SO 01_060301_cz_en" xfId="295"/>
    <cellStyle name="_TI_SO 01_060301_cz_en_04_M13_SHZ_6ZX_SOUPIS VÝKONU_090514" xfId="296"/>
    <cellStyle name="_Video Update 09-07-29  1700" xfId="297"/>
    <cellStyle name="_Výkaz výměr - simulátory, stlačený vzduch" xfId="298"/>
    <cellStyle name="_Výkaz výměr - simulátory, stlačený vzduch_Rozpočet-Pohořelec" xfId="299"/>
    <cellStyle name="_Výkaz výměr - stolový výtah" xfId="300"/>
    <cellStyle name="_Výkaz výměr - stolový výtah_Rozpočet-Pohořelec" xfId="301"/>
    <cellStyle name="_Výkaz výměr - vysavač" xfId="302"/>
    <cellStyle name="_Výkaz výměr - vysavač_Rozpočet-Pohořelec" xfId="303"/>
    <cellStyle name="_Výkaz výměr -jeřáb" xfId="304"/>
    <cellStyle name="_Výkaz výměr -jeřáb_Rozpočet-Pohořelec" xfId="305"/>
    <cellStyle name="_Výkaz výměr_Chlazení" xfId="306"/>
    <cellStyle name="_Výkaz výměr_Chlazení_Rozpočet-Pohořelec" xfId="307"/>
    <cellStyle name="_Výkaz výměr_Silnoproud" xfId="308"/>
    <cellStyle name="_Výkaz výměr_Silnoproud_Rozpočet-Pohořelec" xfId="309"/>
    <cellStyle name="_Výkaz výměr_Slaboproud" xfId="310"/>
    <cellStyle name="_Výkaz výměr_Slaboproud_Rozpočet-Pohořelec" xfId="311"/>
    <cellStyle name="_Výkaz výměr_UT" xfId="312"/>
    <cellStyle name="_Výkaz výměr_UT_Rozpočet-Pohořelec" xfId="313"/>
    <cellStyle name="_Výkaz výměr_VZT" xfId="314"/>
    <cellStyle name="_Výkaz výměr_VZT_Rozpočet-Pohořelec" xfId="315"/>
    <cellStyle name="_Výkaz výměr-Medicinský vzduch" xfId="316"/>
    <cellStyle name="_Výkaz výměr-Medicinský vzduch_Rozpočet-Pohořelec" xfId="317"/>
    <cellStyle name="_ZTI" xfId="318"/>
    <cellStyle name="_ZTI_Rozpočet-Pohořelec" xfId="319"/>
    <cellStyle name="1" xfId="320"/>
    <cellStyle name="1 2" xfId="321"/>
    <cellStyle name="1_HIT-SPEC-ESL-EPS-090723" xfId="322"/>
    <cellStyle name="1_HIT-VZ-PP-R" xfId="323"/>
    <cellStyle name="1_SO_010_Dil_c.39_EPS_JIMI_OSTRÁ" xfId="324"/>
    <cellStyle name="1_SO_010_Dil_c.39_EPS_JIMI_OSTRÁ_RPZ 6983 INTERSPAR" xfId="325"/>
    <cellStyle name="1_SO_010_Dil_c.40_EZS_JIMI_OSTRÁ" xfId="326"/>
    <cellStyle name="1_SO_010_Dil_c.40_EZS_JIMI_OSTRÁ_RPZ 6983 INTERSPAR" xfId="327"/>
    <cellStyle name="1_Výkaz výměr ZTI - HIT Litoměřice-rev 4" xfId="328"/>
    <cellStyle name="20 % – Zvýraznění1" xfId="329"/>
    <cellStyle name="20 % – Zvýraznění1 2" xfId="330"/>
    <cellStyle name="20 % – Zvýraznění2" xfId="331"/>
    <cellStyle name="20 % – Zvýraznění2 2" xfId="332"/>
    <cellStyle name="20 % – Zvýraznění3" xfId="333"/>
    <cellStyle name="20 % – Zvýraznění3 2" xfId="334"/>
    <cellStyle name="20 % – Zvýraznění4" xfId="335"/>
    <cellStyle name="20 % – Zvýraznění4 2" xfId="336"/>
    <cellStyle name="20 % – Zvýraznění5" xfId="337"/>
    <cellStyle name="20 % – Zvýraznění5 2" xfId="338"/>
    <cellStyle name="20 % – Zvýraznění6" xfId="339"/>
    <cellStyle name="20 % – Zvýraznění6 2" xfId="340"/>
    <cellStyle name="20 % - zvýraznenie1" xfId="341"/>
    <cellStyle name="20 % - zvýraznenie2" xfId="342"/>
    <cellStyle name="20 % - zvýraznenie3" xfId="343"/>
    <cellStyle name="20 % - zvýraznenie4" xfId="344"/>
    <cellStyle name="20 % - zvýraznenie5" xfId="345"/>
    <cellStyle name="20 % - zvýraznenie6" xfId="346"/>
    <cellStyle name="20% - Accent1" xfId="347"/>
    <cellStyle name="20% - Accent2" xfId="348"/>
    <cellStyle name="20% - Accent3" xfId="349"/>
    <cellStyle name="20% - Accent4" xfId="350"/>
    <cellStyle name="20% - Accent5" xfId="351"/>
    <cellStyle name="20% - Accent6" xfId="352"/>
    <cellStyle name="40 % – Zvýraznění1" xfId="353"/>
    <cellStyle name="40 % – Zvýraznění1 2" xfId="354"/>
    <cellStyle name="40 % – Zvýraznění2" xfId="355"/>
    <cellStyle name="40 % – Zvýraznění2 2" xfId="356"/>
    <cellStyle name="40 % – Zvýraznění3" xfId="357"/>
    <cellStyle name="40 % – Zvýraznění3 2" xfId="358"/>
    <cellStyle name="40 % – Zvýraznění4" xfId="359"/>
    <cellStyle name="40 % – Zvýraznění4 2" xfId="360"/>
    <cellStyle name="40 % – Zvýraznění5" xfId="361"/>
    <cellStyle name="40 % – Zvýraznění5 2" xfId="362"/>
    <cellStyle name="40 % – Zvýraznění6" xfId="363"/>
    <cellStyle name="40 % – Zvýraznění6 2" xfId="364"/>
    <cellStyle name="40 % – Zvýraznění6 3" xfId="365"/>
    <cellStyle name="40 % - zvýraznenie1" xfId="366"/>
    <cellStyle name="40 % - zvýraznenie2" xfId="367"/>
    <cellStyle name="40 % - zvýraznenie3" xfId="368"/>
    <cellStyle name="40 % - zvýraznenie4" xfId="369"/>
    <cellStyle name="40 % - zvýraznenie5" xfId="370"/>
    <cellStyle name="40 % - zvýraznenie6" xfId="371"/>
    <cellStyle name="40% - Accent1" xfId="372"/>
    <cellStyle name="40% - Accent2" xfId="373"/>
    <cellStyle name="40% - Accent3" xfId="374"/>
    <cellStyle name="40% - Accent4" xfId="375"/>
    <cellStyle name="40% - Accent5" xfId="376"/>
    <cellStyle name="40% - Accent6" xfId="377"/>
    <cellStyle name="60 % – Zvýraznění1" xfId="378"/>
    <cellStyle name="60 % – Zvýraznění1 2" xfId="379"/>
    <cellStyle name="60 % – Zvýraznění2" xfId="380"/>
    <cellStyle name="60 % – Zvýraznění2 2" xfId="381"/>
    <cellStyle name="60 % – Zvýraznění3" xfId="382"/>
    <cellStyle name="60 % – Zvýraznění3 2" xfId="383"/>
    <cellStyle name="60 % – Zvýraznění4" xfId="384"/>
    <cellStyle name="60 % – Zvýraznění4 2" xfId="385"/>
    <cellStyle name="60 % – Zvýraznění5" xfId="386"/>
    <cellStyle name="60 % – Zvýraznění5 2" xfId="387"/>
    <cellStyle name="60 % – Zvýraznění6" xfId="388"/>
    <cellStyle name="60 % – Zvýraznění6 2" xfId="389"/>
    <cellStyle name="60 % - zvýraznenie1" xfId="390"/>
    <cellStyle name="60 % - zvýraznenie2" xfId="391"/>
    <cellStyle name="60 % - zvýraznenie3" xfId="392"/>
    <cellStyle name="60 % - zvýraznenie4" xfId="393"/>
    <cellStyle name="60 % - zvýraznenie5" xfId="394"/>
    <cellStyle name="60 % - zvýraznenie6" xfId="395"/>
    <cellStyle name="60% - Accent1" xfId="396"/>
    <cellStyle name="60% - Accent2" xfId="397"/>
    <cellStyle name="60% - Accent3" xfId="398"/>
    <cellStyle name="60% - Accent4" xfId="399"/>
    <cellStyle name="60% - Accent5" xfId="400"/>
    <cellStyle name="60% - Accent6" xfId="401"/>
    <cellStyle name="Accent1" xfId="402"/>
    <cellStyle name="Accent2" xfId="403"/>
    <cellStyle name="Accent3" xfId="404"/>
    <cellStyle name="Accent4" xfId="405"/>
    <cellStyle name="Accent5" xfId="406"/>
    <cellStyle name="Accent6" xfId="407"/>
    <cellStyle name="Akcia" xfId="408"/>
    <cellStyle name="Bad" xfId="409"/>
    <cellStyle name="blok_cen" xfId="410"/>
    <cellStyle name="blokcen" xfId="411"/>
    <cellStyle name="Bold 11" xfId="412"/>
    <cellStyle name="Calculation" xfId="413"/>
    <cellStyle name="Celkem" xfId="414"/>
    <cellStyle name="Celkem 2" xfId="415"/>
    <cellStyle name="Cena_Sk" xfId="416"/>
    <cellStyle name="ColStyle1" xfId="417"/>
    <cellStyle name="ColStyle1 2" xfId="418"/>
    <cellStyle name="ColStyle10" xfId="419"/>
    <cellStyle name="ColStyle11" xfId="420"/>
    <cellStyle name="ColStyle12" xfId="421"/>
    <cellStyle name="ColStyle13" xfId="422"/>
    <cellStyle name="ColStyle14" xfId="423"/>
    <cellStyle name="ColStyle15" xfId="424"/>
    <cellStyle name="ColStyle16" xfId="425"/>
    <cellStyle name="ColStyle17" xfId="426"/>
    <cellStyle name="ColStyle18" xfId="427"/>
    <cellStyle name="ColStyle19" xfId="428"/>
    <cellStyle name="ColStyle2" xfId="429"/>
    <cellStyle name="ColStyle2 2" xfId="430"/>
    <cellStyle name="ColStyle3" xfId="431"/>
    <cellStyle name="ColStyle3 2" xfId="432"/>
    <cellStyle name="ColStyle3 3" xfId="433"/>
    <cellStyle name="ColStyle4" xfId="434"/>
    <cellStyle name="ColStyle4 2" xfId="435"/>
    <cellStyle name="ColStyle5" xfId="436"/>
    <cellStyle name="ColStyle6" xfId="437"/>
    <cellStyle name="ColStyle7" xfId="438"/>
    <cellStyle name="ColStyle8" xfId="439"/>
    <cellStyle name="ColStyle9" xfId="440"/>
    <cellStyle name="Comma [0]_3-Projekt" xfId="441"/>
    <cellStyle name="Comma 2" xfId="442"/>
    <cellStyle name="Comma_3-Projekt" xfId="443"/>
    <cellStyle name="Currency (0)" xfId="444"/>
    <cellStyle name="Currency (2)" xfId="445"/>
    <cellStyle name="Currency [0]_3LU9hSJnLyQkkffIimuyOsjVm" xfId="446"/>
    <cellStyle name="Currency 2" xfId="447"/>
    <cellStyle name="Currency_3LU9hSJnLyQkkffIimuyOsjVm" xfId="448"/>
    <cellStyle name="Comma" xfId="449"/>
    <cellStyle name="Čárka 2" xfId="450"/>
    <cellStyle name="Čárka 3" xfId="451"/>
    <cellStyle name="Čárka 4" xfId="452"/>
    <cellStyle name="čárky [0]_02Person IBKS 2005 00" xfId="453"/>
    <cellStyle name="čárky 2" xfId="454"/>
    <cellStyle name="čárky 2 2" xfId="455"/>
    <cellStyle name="Comma [0]" xfId="456"/>
    <cellStyle name="Čísla v krycím listu" xfId="457"/>
    <cellStyle name="číslo.00_" xfId="458"/>
    <cellStyle name="Date" xfId="459"/>
    <cellStyle name="Date-Time" xfId="460"/>
    <cellStyle name="Decimal 1" xfId="461"/>
    <cellStyle name="Decimal 2" xfId="462"/>
    <cellStyle name="Decimal 3" xfId="463"/>
    <cellStyle name="Dezimal [0]_Tabelle1" xfId="464"/>
    <cellStyle name="Dezimal_Tabelle1" xfId="465"/>
    <cellStyle name="Dobrá" xfId="466"/>
    <cellStyle name="Dziesiętny [0]_laroux" xfId="467"/>
    <cellStyle name="Dziesiętny_laroux" xfId="468"/>
    <cellStyle name="Euro" xfId="469"/>
    <cellStyle name="Euro 2" xfId="470"/>
    <cellStyle name="Euro 2 2" xfId="471"/>
    <cellStyle name="Euro 3" xfId="472"/>
    <cellStyle name="Excel Built-in Currency" xfId="473"/>
    <cellStyle name="Excel Built-in Excel Built-in Excel Built-in Excel Built-in Excel Built-in Excel Built-in Normální 15" xfId="474"/>
    <cellStyle name="Excel Built-in Normal" xfId="475"/>
    <cellStyle name="Explanatory Text" xfId="476"/>
    <cellStyle name="Firma" xfId="477"/>
    <cellStyle name="Font_Ariel_Small" xfId="478"/>
    <cellStyle name="Good" xfId="479"/>
    <cellStyle name="Grey" xfId="480"/>
    <cellStyle name="H1" xfId="481"/>
    <cellStyle name="H2" xfId="482"/>
    <cellStyle name="H2 2" xfId="483"/>
    <cellStyle name="H2_AlViS" xfId="484"/>
    <cellStyle name="H3" xfId="485"/>
    <cellStyle name="H3 2" xfId="486"/>
    <cellStyle name="H3_CCTV" xfId="487"/>
    <cellStyle name="H4" xfId="488"/>
    <cellStyle name="H4 2" xfId="489"/>
    <cellStyle name="H4_CCTV" xfId="490"/>
    <cellStyle name="Heading 1" xfId="491"/>
    <cellStyle name="Heading 2" xfId="492"/>
    <cellStyle name="Heading 3" xfId="493"/>
    <cellStyle name="Heading 4" xfId="494"/>
    <cellStyle name="Hlavička" xfId="495"/>
    <cellStyle name="Hlavní nadpis" xfId="496"/>
    <cellStyle name="Hyperlink_JindrichBudgetOct08" xfId="497"/>
    <cellStyle name="Hypertextový odkaz 2" xfId="498"/>
    <cellStyle name="Hypertextový odkaz 3" xfId="499"/>
    <cellStyle name="Hypertextový odkaz 4" xfId="500"/>
    <cellStyle name="Check Cell" xfId="501"/>
    <cellStyle name="Chybně 2" xfId="502"/>
    <cellStyle name="Input" xfId="503"/>
    <cellStyle name="Input %" xfId="504"/>
    <cellStyle name="Input [yellow]" xfId="505"/>
    <cellStyle name="Input 1" xfId="506"/>
    <cellStyle name="Input 10" xfId="507"/>
    <cellStyle name="Input 11" xfId="508"/>
    <cellStyle name="Input 12" xfId="509"/>
    <cellStyle name="Input 13" xfId="510"/>
    <cellStyle name="Input 14" xfId="511"/>
    <cellStyle name="Input 15" xfId="512"/>
    <cellStyle name="Input 16" xfId="513"/>
    <cellStyle name="Input 17" xfId="514"/>
    <cellStyle name="Input 18" xfId="515"/>
    <cellStyle name="Input 19" xfId="516"/>
    <cellStyle name="Input 2" xfId="517"/>
    <cellStyle name="Input 20" xfId="518"/>
    <cellStyle name="Input 21" xfId="519"/>
    <cellStyle name="Input 22" xfId="520"/>
    <cellStyle name="Input 23" xfId="521"/>
    <cellStyle name="Input 24" xfId="522"/>
    <cellStyle name="Input 25" xfId="523"/>
    <cellStyle name="Input 26" xfId="524"/>
    <cellStyle name="Input 27" xfId="525"/>
    <cellStyle name="Input 28" xfId="526"/>
    <cellStyle name="Input 29" xfId="527"/>
    <cellStyle name="Input 3" xfId="528"/>
    <cellStyle name="Input 30" xfId="529"/>
    <cellStyle name="Input 31" xfId="530"/>
    <cellStyle name="Input 32" xfId="531"/>
    <cellStyle name="Input 33" xfId="532"/>
    <cellStyle name="Input 34" xfId="533"/>
    <cellStyle name="Input 35" xfId="534"/>
    <cellStyle name="Input 36" xfId="535"/>
    <cellStyle name="Input 37" xfId="536"/>
    <cellStyle name="Input 38" xfId="537"/>
    <cellStyle name="Input 39" xfId="538"/>
    <cellStyle name="Input 4" xfId="539"/>
    <cellStyle name="Input 40" xfId="540"/>
    <cellStyle name="Input 41" xfId="541"/>
    <cellStyle name="Input 42" xfId="542"/>
    <cellStyle name="Input 43" xfId="543"/>
    <cellStyle name="Input 44" xfId="544"/>
    <cellStyle name="Input 45" xfId="545"/>
    <cellStyle name="Input 46" xfId="546"/>
    <cellStyle name="Input 47" xfId="547"/>
    <cellStyle name="Input 48" xfId="548"/>
    <cellStyle name="Input 49" xfId="549"/>
    <cellStyle name="Input 5" xfId="550"/>
    <cellStyle name="Input 50" xfId="551"/>
    <cellStyle name="Input 51" xfId="552"/>
    <cellStyle name="Input 52" xfId="553"/>
    <cellStyle name="Input 53" xfId="554"/>
    <cellStyle name="Input 54" xfId="555"/>
    <cellStyle name="Input 55" xfId="556"/>
    <cellStyle name="Input 56" xfId="557"/>
    <cellStyle name="Input 57" xfId="558"/>
    <cellStyle name="Input 58" xfId="559"/>
    <cellStyle name="Input 6" xfId="560"/>
    <cellStyle name="Input 7" xfId="561"/>
    <cellStyle name="Input 8" xfId="562"/>
    <cellStyle name="Input 9" xfId="563"/>
    <cellStyle name="Kategorie" xfId="564"/>
    <cellStyle name="Kč(0)" xfId="565"/>
    <cellStyle name="Kč/m(0)" xfId="566"/>
    <cellStyle name="Kč/m3(0)" xfId="567"/>
    <cellStyle name="kolonky" xfId="568"/>
    <cellStyle name="Komma [0]_PL_ACCESS_98" xfId="569"/>
    <cellStyle name="Komma_PL_ACCESS_98" xfId="570"/>
    <cellStyle name="Kontrolná bunka" xfId="571"/>
    <cellStyle name="Kontrolní buňka" xfId="572"/>
    <cellStyle name="Kontrolní buňka 2" xfId="573"/>
    <cellStyle name="lehký dolní okraj" xfId="574"/>
    <cellStyle name="Linked Cell" xfId="575"/>
    <cellStyle name="m(0)" xfId="576"/>
    <cellStyle name="m2(0)" xfId="577"/>
    <cellStyle name="m3(0)" xfId="578"/>
    <cellStyle name="Currency" xfId="579"/>
    <cellStyle name="Měna 2" xfId="580"/>
    <cellStyle name="Měna 2 2" xfId="581"/>
    <cellStyle name="Měna 2 3" xfId="582"/>
    <cellStyle name="Měna 3" xfId="583"/>
    <cellStyle name="Měna 4" xfId="584"/>
    <cellStyle name="Měna 5" xfId="585"/>
    <cellStyle name="měny 2" xfId="586"/>
    <cellStyle name="měny 2 2" xfId="587"/>
    <cellStyle name="Currency [0]" xfId="588"/>
    <cellStyle name="Month" xfId="589"/>
    <cellStyle name="MřížkaNormální" xfId="590"/>
    <cellStyle name="nadpis" xfId="591"/>
    <cellStyle name="Nadpis 1" xfId="592"/>
    <cellStyle name="Nadpis 1 2" xfId="593"/>
    <cellStyle name="Nadpis 2" xfId="594"/>
    <cellStyle name="Nadpis 2 2" xfId="595"/>
    <cellStyle name="Nadpis 3" xfId="596"/>
    <cellStyle name="Nadpis 3 2" xfId="597"/>
    <cellStyle name="Nadpis 4" xfId="598"/>
    <cellStyle name="Nadpis 4 2" xfId="599"/>
    <cellStyle name="nadpis-12" xfId="600"/>
    <cellStyle name="nadpis-podtr." xfId="601"/>
    <cellStyle name="nadpis-podtr-12" xfId="602"/>
    <cellStyle name="nadpis-podtr-šik" xfId="603"/>
    <cellStyle name="NAROW" xfId="604"/>
    <cellStyle name="Název" xfId="605"/>
    <cellStyle name="Název 2" xfId="606"/>
    <cellStyle name="Nazov" xfId="607"/>
    <cellStyle name="Nedefinován" xfId="608"/>
    <cellStyle name="Neutral" xfId="609"/>
    <cellStyle name="Neutrálna" xfId="610"/>
    <cellStyle name="Neutrální" xfId="611"/>
    <cellStyle name="Neutrální 2" xfId="612"/>
    <cellStyle name="Normaali_valais99" xfId="613"/>
    <cellStyle name="normal" xfId="614"/>
    <cellStyle name="Normal - Style1" xfId="615"/>
    <cellStyle name="Normal 11" xfId="616"/>
    <cellStyle name="normal 2" xfId="617"/>
    <cellStyle name="Normal 2 2" xfId="618"/>
    <cellStyle name="Normal 2 3" xfId="619"/>
    <cellStyle name="Normal 2 3 2" xfId="620"/>
    <cellStyle name="Normal 2 4" xfId="621"/>
    <cellStyle name="Normal 2_EPS" xfId="622"/>
    <cellStyle name="Normal 3" xfId="623"/>
    <cellStyle name="Normal 3 2" xfId="624"/>
    <cellStyle name="Normal 5" xfId="625"/>
    <cellStyle name="Normal 6" xfId="626"/>
    <cellStyle name="Normal 7" xfId="627"/>
    <cellStyle name="Normal 8" xfId="628"/>
    <cellStyle name="Normal_02_beton_vyztuz" xfId="629"/>
    <cellStyle name="normální 10" xfId="630"/>
    <cellStyle name="normální 10 2" xfId="631"/>
    <cellStyle name="Normální 10_SO01_D.1.4.5_BS_ROZP" xfId="632"/>
    <cellStyle name="normální 11" xfId="633"/>
    <cellStyle name="normální 12" xfId="634"/>
    <cellStyle name="normální 13" xfId="635"/>
    <cellStyle name="Normální 14" xfId="636"/>
    <cellStyle name="Normální 15" xfId="637"/>
    <cellStyle name="Normální 15 2" xfId="638"/>
    <cellStyle name="Normální 15 3" xfId="639"/>
    <cellStyle name="Normální 15 3 2" xfId="640"/>
    <cellStyle name="Normální 16" xfId="641"/>
    <cellStyle name="Normální 17" xfId="642"/>
    <cellStyle name="Normální 18" xfId="643"/>
    <cellStyle name="normální 18 2" xfId="644"/>
    <cellStyle name="Normální 19" xfId="645"/>
    <cellStyle name="Normální 2" xfId="646"/>
    <cellStyle name="normální 2 2" xfId="647"/>
    <cellStyle name="normální 2 2 2" xfId="648"/>
    <cellStyle name="normální 2 2_Hotel LRMP-111207-cistopis-ECHARRIS_final" xfId="649"/>
    <cellStyle name="normální 2 3" xfId="650"/>
    <cellStyle name="normální 2 4" xfId="651"/>
    <cellStyle name="Normální 2 5" xfId="652"/>
    <cellStyle name="Normální 2 6" xfId="653"/>
    <cellStyle name="normální 2_01 Objekt přístavby 1 etapa 24 11 2009 1.kolo" xfId="654"/>
    <cellStyle name="normální 20" xfId="655"/>
    <cellStyle name="Normální 21" xfId="656"/>
    <cellStyle name="Normální 22" xfId="657"/>
    <cellStyle name="Normální 22 2" xfId="658"/>
    <cellStyle name="normální 23" xfId="659"/>
    <cellStyle name="normální 26" xfId="660"/>
    <cellStyle name="Normální 3" xfId="661"/>
    <cellStyle name="normální 3 10" xfId="662"/>
    <cellStyle name="Normální 3 11" xfId="663"/>
    <cellStyle name="normální 3 2" xfId="664"/>
    <cellStyle name="normální 3 2 2" xfId="665"/>
    <cellStyle name="normální 3 2_SO01_D.1.4.5_BS_ROZP" xfId="666"/>
    <cellStyle name="Normální 3 3" xfId="667"/>
    <cellStyle name="normální 3 4" xfId="668"/>
    <cellStyle name="normální 3 5" xfId="669"/>
    <cellStyle name="normální 3 6" xfId="670"/>
    <cellStyle name="normální 3 7" xfId="671"/>
    <cellStyle name="normální 3 8" xfId="672"/>
    <cellStyle name="normální 3 9" xfId="673"/>
    <cellStyle name="normální 3_01 Objekt přístavby 1 etapa 24 11 2009 1.kolo" xfId="674"/>
    <cellStyle name="Normální 4" xfId="675"/>
    <cellStyle name="normální 4 10" xfId="676"/>
    <cellStyle name="normální 4 11" xfId="677"/>
    <cellStyle name="normální 4 2" xfId="678"/>
    <cellStyle name="Normální 4 3" xfId="679"/>
    <cellStyle name="normální 4 4" xfId="680"/>
    <cellStyle name="normální 4 5" xfId="681"/>
    <cellStyle name="normální 4 6" xfId="682"/>
    <cellStyle name="normální 4 7" xfId="683"/>
    <cellStyle name="normální 4 8" xfId="684"/>
    <cellStyle name="normální 4 9" xfId="685"/>
    <cellStyle name="normální 4_01 Objekt přístavby 1 etapa 24 11 2009 1.kolo" xfId="686"/>
    <cellStyle name="Normální 5" xfId="687"/>
    <cellStyle name="normální 5 2" xfId="688"/>
    <cellStyle name="normální 5_SO01" xfId="689"/>
    <cellStyle name="Normální 6" xfId="690"/>
    <cellStyle name="Normální 6 2" xfId="691"/>
    <cellStyle name="Normální 7" xfId="692"/>
    <cellStyle name="normální 8" xfId="693"/>
    <cellStyle name="Normální 9" xfId="694"/>
    <cellStyle name="Normalny_laroux" xfId="695"/>
    <cellStyle name="Note" xfId="696"/>
    <cellStyle name="Output" xfId="697"/>
    <cellStyle name="Percent ()" xfId="698"/>
    <cellStyle name="Percent () 2" xfId="699"/>
    <cellStyle name="Percent (0)" xfId="700"/>
    <cellStyle name="Percent (1)" xfId="701"/>
    <cellStyle name="Percent [2]" xfId="702"/>
    <cellStyle name="Percent 1" xfId="703"/>
    <cellStyle name="Percent 2" xfId="704"/>
    <cellStyle name="Percent_Account Detail" xfId="705"/>
    <cellStyle name="Podnadpis" xfId="706"/>
    <cellStyle name="políčka" xfId="707"/>
    <cellStyle name="Polozka" xfId="708"/>
    <cellStyle name="Popis" xfId="709"/>
    <cellStyle name="popis polozky" xfId="710"/>
    <cellStyle name="Poznámka" xfId="711"/>
    <cellStyle name="Poznámka 2" xfId="712"/>
    <cellStyle name="Poznámka 3" xfId="713"/>
    <cellStyle name="Prepojená bunka" xfId="714"/>
    <cellStyle name="Price List Descr" xfId="715"/>
    <cellStyle name="Price List Descr Bold/Ital" xfId="716"/>
    <cellStyle name="Price List Descr Italic" xfId="717"/>
    <cellStyle name="Price List Disco Header" xfId="718"/>
    <cellStyle name="Price List Heading 1" xfId="719"/>
    <cellStyle name="Price List Heading-Main" xfId="720"/>
    <cellStyle name="Price List Heading-P/L" xfId="721"/>
    <cellStyle name="Price List P/N" xfId="722"/>
    <cellStyle name="Price List Price" xfId="723"/>
    <cellStyle name="Price List Repl Product" xfId="724"/>
    <cellStyle name="procent 10" xfId="725"/>
    <cellStyle name="procent 11" xfId="726"/>
    <cellStyle name="procent 2" xfId="727"/>
    <cellStyle name="procent 2 2" xfId="728"/>
    <cellStyle name="procent 3" xfId="729"/>
    <cellStyle name="procent 4" xfId="730"/>
    <cellStyle name="procent 5" xfId="731"/>
    <cellStyle name="procent 6" xfId="732"/>
    <cellStyle name="procent 7" xfId="733"/>
    <cellStyle name="procent 8" xfId="734"/>
    <cellStyle name="procent 9" xfId="735"/>
    <cellStyle name="Percent" xfId="736"/>
    <cellStyle name="Procenta 2" xfId="737"/>
    <cellStyle name="Procenta 2 2" xfId="738"/>
    <cellStyle name="Procenta 2 3" xfId="739"/>
    <cellStyle name="Procenta 2 4" xfId="740"/>
    <cellStyle name="Procenta 3" xfId="741"/>
    <cellStyle name="Procenta 4" xfId="742"/>
    <cellStyle name="Procenta 5" xfId="743"/>
    <cellStyle name="ProductNo." xfId="744"/>
    <cellStyle name="Propojená buňka" xfId="745"/>
    <cellStyle name="Propojená buňka 2" xfId="746"/>
    <cellStyle name="R_cert" xfId="747"/>
    <cellStyle name="R_new" xfId="748"/>
    <cellStyle name="R_price" xfId="749"/>
    <cellStyle name="R_text" xfId="750"/>
    <cellStyle name="R_text_important" xfId="751"/>
    <cellStyle name="R_text_Nabídka" xfId="752"/>
    <cellStyle name="R_text2" xfId="753"/>
    <cellStyle name="R_type" xfId="754"/>
    <cellStyle name="rozpočet" xfId="755"/>
    <cellStyle name="Shaded" xfId="756"/>
    <cellStyle name="Skupina1Name" xfId="757"/>
    <cellStyle name="Skupina1Sum" xfId="758"/>
    <cellStyle name="Skupina2Name" xfId="759"/>
    <cellStyle name="Specifikace" xfId="760"/>
    <cellStyle name="Specifikace 2" xfId="761"/>
    <cellStyle name="Specifikace_Hotel LRMP-111207-cistopis-ECHARRIS_final" xfId="762"/>
    <cellStyle name="Spolu" xfId="763"/>
    <cellStyle name="Správně" xfId="764"/>
    <cellStyle name="Správně 2" xfId="765"/>
    <cellStyle name="Standaard_Blad1_3" xfId="766"/>
    <cellStyle name="Standard_aktuell" xfId="767"/>
    <cellStyle name="standardní-Courier12" xfId="768"/>
    <cellStyle name="standardní-podtržený" xfId="769"/>
    <cellStyle name="standardní-podtržený-šikmý" xfId="770"/>
    <cellStyle name="standardní-tučně" xfId="771"/>
    <cellStyle name="standard-podtr" xfId="772"/>
    <cellStyle name="standard-podtr/tučně" xfId="773"/>
    <cellStyle name="standard-podtr_Štefan-VV 1.kolo - 131107" xfId="774"/>
    <cellStyle name="Stín+tučně" xfId="775"/>
    <cellStyle name="Stín+tučně+velké písmo" xfId="776"/>
    <cellStyle name="Styl 1" xfId="777"/>
    <cellStyle name="Styl 1 2" xfId="778"/>
    <cellStyle name="Styl 1 3" xfId="779"/>
    <cellStyle name="Styl 1 4" xfId="780"/>
    <cellStyle name="Styl 1 5" xfId="781"/>
    <cellStyle name="Styl 1_03 01_SM_PREL" xfId="782"/>
    <cellStyle name="Style 1" xfId="783"/>
    <cellStyle name="Style 1 2" xfId="784"/>
    <cellStyle name="Style 1 2 2" xfId="785"/>
    <cellStyle name="Sum" xfId="786"/>
    <cellStyle name="Sum %of HV" xfId="787"/>
    <cellStyle name="Špatně" xfId="788"/>
    <cellStyle name="text" xfId="789"/>
    <cellStyle name="Text upozornění" xfId="790"/>
    <cellStyle name="Text upozornění 2" xfId="791"/>
    <cellStyle name="Text upozornenia" xfId="792"/>
    <cellStyle name="Thousands (0)" xfId="793"/>
    <cellStyle name="Thousands (1)" xfId="794"/>
    <cellStyle name="time" xfId="795"/>
    <cellStyle name="Title" xfId="796"/>
    <cellStyle name="Titul" xfId="797"/>
    <cellStyle name="Total" xfId="798"/>
    <cellStyle name="Total 2" xfId="799"/>
    <cellStyle name="Tučně" xfId="800"/>
    <cellStyle name="TYP ŘÁDKU_2" xfId="801"/>
    <cellStyle name="Underline 2" xfId="802"/>
    <cellStyle name="Upozornenie" xfId="803"/>
    <cellStyle name="Valuta [0]_PL_ACCESS_98" xfId="804"/>
    <cellStyle name="Valuta_PL_ACCESS_98" xfId="805"/>
    <cellStyle name="Vstup" xfId="806"/>
    <cellStyle name="Vstup 2" xfId="807"/>
    <cellStyle name="Výpočet" xfId="808"/>
    <cellStyle name="Výpočet 2" xfId="809"/>
    <cellStyle name="Výstup" xfId="810"/>
    <cellStyle name="Výstup 2" xfId="811"/>
    <cellStyle name="Vysvětlující text" xfId="812"/>
    <cellStyle name="Vysvětlující text 2" xfId="813"/>
    <cellStyle name="Vysvetľujúci text" xfId="814"/>
    <cellStyle name="Währung [0]_Tabelle1" xfId="815"/>
    <cellStyle name="Währung_Tabelle1" xfId="816"/>
    <cellStyle name="Walutowy [0]_laroux" xfId="817"/>
    <cellStyle name="Walutowy_laroux" xfId="818"/>
    <cellStyle name="Warning Text" xfId="819"/>
    <cellStyle name="Year" xfId="820"/>
    <cellStyle name="Year 2" xfId="821"/>
    <cellStyle name="základní" xfId="822"/>
    <cellStyle name="ZboziCena" xfId="823"/>
    <cellStyle name="ZboziNazev" xfId="824"/>
    <cellStyle name="ZboziPocet" xfId="825"/>
    <cellStyle name="Zboží" xfId="826"/>
    <cellStyle name="Zlá" xfId="827"/>
    <cellStyle name="Zvýraznění 1" xfId="828"/>
    <cellStyle name="Zvýraznění 1 2" xfId="829"/>
    <cellStyle name="Zvýraznění 2" xfId="830"/>
    <cellStyle name="Zvýraznění 2 2" xfId="831"/>
    <cellStyle name="Zvýraznění 3" xfId="832"/>
    <cellStyle name="Zvýraznění 3 2" xfId="833"/>
    <cellStyle name="Zvýraznění 4" xfId="834"/>
    <cellStyle name="Zvýraznění 4 2" xfId="835"/>
    <cellStyle name="Zvýraznění 5" xfId="836"/>
    <cellStyle name="Zvýraznění 5 2" xfId="837"/>
    <cellStyle name="Zvýraznění 6" xfId="838"/>
    <cellStyle name="Zvýraznění 6 2" xfId="839"/>
    <cellStyle name="Zvýraznenie1" xfId="840"/>
    <cellStyle name="Zvýraznenie2" xfId="841"/>
    <cellStyle name="Zvýraznenie3" xfId="842"/>
    <cellStyle name="Zvýraznenie4" xfId="843"/>
    <cellStyle name="Zvýraznenie5" xfId="844"/>
    <cellStyle name="Zvýraznenie6" xfId="845"/>
    <cellStyle name="Zvýrazni" xfId="846"/>
    <cellStyle name="Zvýrazni 2" xfId="847"/>
    <cellStyle name="一般_July 31 2007 Pricing DM2-DR2 SKUs (3)" xfId="848"/>
    <cellStyle name="常规_Sheet1" xfId="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ukrom&#233;\2018\02_2018\Pla&#328;any_PD%20Zdravotn&#237;%20st&#345;edisko-zuba&#345;\Revize%202\DOS_Zubn&#237;%20ordinace%20Pla&#328;any%20v&#269;%20OVV_R2\Akce%20SATER\2015\Philip%20Morris\PM_SOB8E_I+II%20etapa\DPS_R0\VV\Souhrnn&#233;%20v&#253;kazy\jin&#233;%20ulo&#382;en&#237;\PM_B8E_1E_Celkov&#253;%20ocen&#283;n&#253;%20v&#253;kaz%20v&#253;m&#283;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NAB\H0132%20&#352;KODA%20I&#381;EVSK\Alarmcom-EPS,EZ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oukrom&#233;\2018\02_2018\Pla&#328;any_PD%20Zdravotn&#237;%20st&#345;edisko-zuba&#345;\Revize%202\DOS_Zubn&#237;%20ordinace%20Pla&#328;any%20v&#269;%20OVV_R2\v&#253;kresy\UP%20Olomouc-TKB\LF%20UP%20Olomouc%20-%20ZDS\SO01-4.9\SO01-4.9%20Rozpo&#269;et_formul&#225;&#3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ukrom&#233;\2018\02_2018\Pla&#328;any_PD%20Zdravotn&#237;%20st&#345;edisko-zuba&#345;\Revize%202\DOS_Zubn&#237;%20ordinace%20Pla&#328;any%20v&#269;%20OVV_R2\Documents%20and%20Settings\uzivatel\Local%20Settings\Temporary%20Internet%20Files\Content.IE5\F9EBPWV1\F1.1-R%20Rozpo&#269;e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\as\_Akce_2009\9058_HIT%20Litom&#283;&#345;ice\Podklady_od_zakaznika\aktualizovan&#233;%20profese\_Akce\3130_Jedli&#269;k&#367;v%20&#250;stav\V&#253;stupy_2\RO_Dostavba%20Jedli&#269;kova%20&#250;stavu%20a%20&#353;kol%20-%20II.etap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_Akce\3130_Jedli&#269;k&#367;v%20&#250;stav\V&#253;stupy_2\RO_Dostavba%20Jedli&#269;kova%20&#250;stavu%20a%20&#353;kol%20-%20II.etap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a\data1\Documents%20and%20Settings\zdanskyd\Local%20Settings\Temporary%20Internet%20Files\OLK149\p&#345;ipom&#237;nky%20k%20zapracov&#225;n&#237;%2013.11.%20a%20d&#225;le\&#352;tefan-VV%201.kolo%20-%2013110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jkl\DWGS-pevn&#233;\Akce%202004\47-DPS%20Kunratice\04-09-22_DIGI\&#269;.%2041%20Zelen&#253;%20ostrov%20roz.%20rozpo&#269;tu%20na%20DC%20(bez%20list.%20v&#253;stupu)\Rozpo&#269;et%20stavby%20dle%20DC\sa_SO51_4_vv_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\as\Projekty\Specifikace%202008\WINDOWS\TEMP\&#269;.%2041%20Zelen&#253;%20ostrov%20roz.%20rozpo&#269;tu%20na%20DC%20(bez%20list.%20v&#253;stupu)\Rozpo&#269;et%20stavby%20dle%20DC\sa_SO51_4_vv_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PKY\ARCHIV%20AKC&#237;\TIPA%20TELEKOM\L&#233;KA&#345;SK&#225;%20FAKULTA%20MU\ROZPO&#268;TY\HIP\Rozpo&#269;et%20celkov&#253;%20DP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\as\questima\Zak&#225;zky\9078_Alzheimer\Other\9069_BD%20Belgick&#225;%2024%20a%2026_RO_up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ianek-xp\dokumenty\DOKUMENTY\6842%20IPS%20HALA%20F%20-%20PNS\v&#253;kaz%20v&#253;m&#283;r%20investor\VYKAZ%20VYMER\SO%20001%20-%20SKLADOV&#193;%20HALA%20-%20F\d)%20%20Zdravotn&#283;%20technick&#233;%20instalace%20-%20ZTI\PO_F-001d_ZTI%20vykaz%20vymer_TD-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Soukrom&#233;\2018\02_2018\Pla&#328;any_PD%20Zdravotn&#237;%20st&#345;edisko-zuba&#345;\Revize%202\DOS_Zubn&#237;%20ordinace%20Pla&#328;any%20v&#269;%20OVV_R2\Documents%20and%20Settings\Jirka\Dokumenty\p&#237;semnosti\Akce%20kongresov&#253;%20hotel%20Aldis\rozpo&#269;et\zabalen&#233;%20subk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\as\_Akce_2009\9058_HIT%20Litom&#283;&#345;ice\Podklady_od_zakaznika\aktualizovan&#233;%20profese\_Akce_2007\7071_Gymn&#225;zium%20Zborovsk&#225;\Podklady_od_zakaznika\E%20ZTI%20Gymn&#225;zium%20Zborovsk&#225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r\Desktop\Stav%20&#250;pravy%20pokoje%20s%20koupelnou%20a%20WC_Na%20Hradb&#225;ch%20Kol&#237;n%20-%20kopie%20-%20Kalk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oukrom&#233;\2018\02_2018\Pla&#328;any_PD%20Zdravotn&#237;%20st&#345;edisko-zuba&#345;\Revize%202\DOS_Zubn&#237;%20ordinace%20Pla&#328;any%20v&#269;%20OVV_R2\Documents%20and%20Settings\firichova\Local%20Settings\Temporary%20Internet%20Files\Content.IE5\SLIR0P6R\Polo&#382;kov&#253;%20rozpo&#269;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raha\rozpo&#269;ty\projekty2007\007_07%20-%20V&#253;m&#283;n&#237;kov&#225;%20stanice%20Hole&#353;ovick&#253;%20pivovar\Nab&#237;dka\Nab&#237;dka%20komplet\166_PP_101_ENN_SP%20objekt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\as\PRESUN\AAA\soubory_a\vila_osek\DSP\IO09_Vodovodni_pripojka\EE_SO69,SO80_arch_D11d_BQ_R2_CZ-E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\as\151-200\161%20AEROCAN\161%2014%2013%20-%20roz&#353;&#237;&#345;en&#237;%20v&#253;robn&#237;ho%20are&#225;lu\1000_Ball_DPS_CD_012016\D%20DOKUMENTACE\SO51_SO52\D14_TECH%20PROST&#344;%20STAVEB\D144_CHLAZEN&#205;\BA_SO5152_D144e_R0_OVV_2016-01-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oukrom&#233;\2018\02_2018\Pla&#328;any_PD%20Zdravotn&#237;%20st&#345;edisko-zuba&#345;\Revize%202\DOS_Zubn&#237;%20ordinace%20Pla&#328;any%20v&#269;%20OVV_R2\Documents%20and%20Settings\mcerny\Plocha\VZOR%20PRO%20NAB&#205;DKY%20a%20V&#221;KAZ\Dokumenty\NAB\H0132%20&#352;KODA%20I&#381;EVSK\Alarmcom-EPS,EZ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\as\DOK\K03_01\NABIDKY_D5\AB_OK_SYSTEM_1698_VSBD26\OK_16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\as\151-200\161%20AEROCAN\161%2014%2013%20-%20roz&#353;&#237;&#345;en&#237;%20v&#253;robn&#237;ho%20are&#225;lu\1000_Ball_DPS_CD_012016\D%20DOKUMENTACE\SO01\D14_TECH%20PROST&#344;%20STAVEB\D143_VZDUCHOTECHNIKA\BA_SO01_D143e_R0_OVV_1812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ítek"/>
      <sheetName val="Rekapitulace"/>
      <sheetName val="D1.1"/>
      <sheetName val="D1.1a"/>
      <sheetName val="D.1.2.1"/>
      <sheetName val="D.1.2.2."/>
      <sheetName val="D.1.4.1"/>
      <sheetName val="D.1.4.2"/>
      <sheetName val="D.1.4.3"/>
      <sheetName val="D.1.4.4"/>
      <sheetName val="D.1.4.5"/>
      <sheetName val="D.1.4.7"/>
      <sheetName val="D.1.4.8"/>
      <sheetName val="D.1.4.9"/>
      <sheetName val="D.1.4.10"/>
      <sheetName val="IO 01"/>
      <sheetName val="IO 02"/>
      <sheetName val="IO 03"/>
      <sheetName val="IO 04"/>
      <sheetName val="IO 05"/>
      <sheetName val="IO 06"/>
      <sheetName val="PS 02"/>
      <sheetName val="PS 03"/>
      <sheetName val="PS 04"/>
      <sheetName val="PS 05"/>
      <sheetName val="#ODKAZ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abídka - EPS Alarmcom (Česky)"/>
      <sheetName val="Nabídka - EZS Alarmcom (Česky)"/>
      <sheetName val="Nabídka _ EZS Alarmcom _Česky_"/>
      <sheetName val="Nabídka_-_EPS_Alarmcom_(Česky)"/>
      <sheetName val="Nabídka_-_EZS_Alarmcom_(Česky)"/>
      <sheetName val="Nabídka___EZS_Alarmcom__Česky_"/>
    </sheetNames>
    <sheetDataSet>
      <sheetData sheetId="1">
        <row r="3">
          <cell r="C3" t="str">
            <v>Alarmcom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2">
          <cell r="C2" t="str">
            <v>4.9 Technické plyny</v>
          </cell>
        </row>
        <row r="5">
          <cell r="A5" t="str">
            <v>SO 01 </v>
          </cell>
          <cell r="C5" t="str">
            <v>Dostavba</v>
          </cell>
        </row>
      </sheetData>
      <sheetData sheetId="1"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35">
          <cell r="H3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7">
          <cell r="C7" t="str">
            <v>ON Příbram - Rekonstrukce křídla D1 monobloku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ce"/>
      <sheetName val="tech_zař"/>
      <sheetName val="HSV"/>
      <sheetName val="rekap_stat"/>
      <sheetName val="pol_stat"/>
      <sheetName val="kom"/>
      <sheetName val="podl_skladb"/>
      <sheetName val="tesař"/>
      <sheetName val="podhledy"/>
      <sheetName val="revdv"/>
      <sheetName val="klempíř"/>
      <sheetName val="balk_střechy"/>
      <sheetName val="truhlář"/>
      <sheetName val="okna"/>
      <sheetName val="dveře"/>
      <sheetName val="prosklené"/>
      <sheetName val="výkl"/>
      <sheetName val="zámečník"/>
      <sheetName val="nášlapy"/>
      <sheetName val="kameník"/>
      <sheetName val="ostat"/>
      <sheetName val="rest"/>
      <sheetName val="bazén"/>
      <sheetName val="koupelny"/>
      <sheetName val="kan"/>
      <sheetName val="vod"/>
      <sheetName val="ZP"/>
      <sheetName val="UT"/>
      <sheetName val="EI"/>
      <sheetName val="MaR"/>
      <sheetName val="NZ"/>
      <sheetName val="SLRek"/>
      <sheetName val="EPS"/>
      <sheetName val="ACS"/>
      <sheetName val="CCTV"/>
      <sheetName val="Stru"/>
      <sheetName val="STA"/>
      <sheetName val="Zvo"/>
      <sheetName val="Koup"/>
      <sheetName val="pbu"/>
      <sheetName val="ERO"/>
      <sheetName val="EZS"/>
      <sheetName val="VZT"/>
      <sheetName val="CH"/>
      <sheetName val="CH_gastro"/>
      <sheetName val="CCE001A_B_C"/>
      <sheetName val="AVrek"/>
      <sheetName val="AVboard"/>
      <sheetName val="AVmeet"/>
      <sheetName val="AVball"/>
      <sheetName val="HasPlyn"/>
      <sheetName val="sprink"/>
      <sheetName val="plynvni"/>
      <sheetName val="plynvně"/>
      <sheetName val="výtah"/>
      <sheetName val="VO"/>
      <sheetName val="TS"/>
      <sheetName val="vodpříp"/>
      <sheetName val="Plpříp"/>
      <sheetName val="SÚ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O 51_4 Výkaz výmě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S-dodávky"/>
      <sheetName val="PS11-kr"/>
      <sheetName val="PS11-pol"/>
      <sheetName val="Kabely HD BO"/>
      <sheetName val="Kabely R SOK"/>
      <sheetName val="Kabely RD BV"/>
      <sheetName val="Kabely POS BV"/>
      <sheetName val="Kabely CEB"/>
      <sheetName val="PS_dodávk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 STAVBY"/>
      <sheetName val="Rekapitulace"/>
      <sheetName val="Všeobecné práce"/>
      <sheetName val="Stavební část"/>
      <sheetName val="Výrobky"/>
      <sheetName val="Rekapitulace TZB"/>
      <sheetName val="ZTI"/>
      <sheetName val="ÚT"/>
      <sheetName val="VZT"/>
      <sheetName val="Silnoproud"/>
      <sheetName val="Slaboproud"/>
      <sheetName val="MaR"/>
      <sheetName val="Gastro"/>
      <sheetName val="S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oložk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O 02 Rozvod tepla a chladu"/>
      <sheetName val="SO 02 Gastro"/>
      <sheetName val="SO 02 SHZ"/>
      <sheetName val="SO 04 Rozvod tepla a chladu"/>
      <sheetName val="SO_02_Rozvod_tepla_a_chladu"/>
      <sheetName val="SO_02_Gastro"/>
      <sheetName val="SO_02_SHZ"/>
      <sheetName val="SO_04_Rozvod_tepla_a_chladu"/>
      <sheetName val="IO_0X"/>
      <sheetName val="Nabídka_-_EZS_Alarmcom_(Česky)"/>
    </sheetNames>
    <sheetDataSet>
      <sheetData sheetId="1">
        <row r="1">
          <cell r="I1">
            <v>1</v>
          </cell>
          <cell r="J1" t="str">
            <v>dílčí koef</v>
          </cell>
        </row>
        <row r="2">
          <cell r="A2" t="str">
            <v>Pozice</v>
          </cell>
          <cell r="B2" t="str">
            <v>Číslo zboží</v>
          </cell>
          <cell r="C2" t="str">
            <v>Název</v>
          </cell>
          <cell r="D2" t="str">
            <v>Množství</v>
          </cell>
          <cell r="F2" t="str">
            <v>Cena</v>
          </cell>
          <cell r="G2" t="str">
            <v>Cena celkem</v>
          </cell>
          <cell r="I2">
            <v>1</v>
          </cell>
          <cell r="J2" t="str">
            <v>celk koef</v>
          </cell>
        </row>
        <row r="4">
          <cell r="C4" t="str">
            <v>1.01 Snídárna</v>
          </cell>
        </row>
        <row r="5">
          <cell r="A5" t="str">
            <v>10101</v>
          </cell>
          <cell r="C5" t="str">
            <v>Stůl s chlazenou vanou - saladeta - atyp</v>
          </cell>
          <cell r="D5" t="str">
            <v>1</v>
          </cell>
          <cell r="E5" t="str">
            <v>ks</v>
          </cell>
          <cell r="F5">
            <v>77352.8</v>
          </cell>
          <cell r="G5">
            <v>77352.8</v>
          </cell>
          <cell r="I5">
            <v>77352.8</v>
          </cell>
        </row>
        <row r="6">
          <cell r="C6" t="str">
            <v>-použitý materiál : DIN 1.4301</v>
          </cell>
          <cell r="F6">
            <v>0</v>
          </cell>
        </row>
        <row r="7">
          <cell r="C7" t="str">
            <v>-základní výška stolu 850 mm</v>
          </cell>
          <cell r="F7">
            <v>0</v>
          </cell>
        </row>
        <row r="8">
          <cell r="C8" t="str">
            <v>-povrch: granitová deska</v>
          </cell>
          <cell r="F8">
            <v>0</v>
          </cell>
        </row>
        <row r="9">
          <cell r="C9" t="str">
            <v>-Rozměr pracovní desky:1500x800mm</v>
          </cell>
          <cell r="F9">
            <v>0</v>
          </cell>
        </row>
        <row r="10">
          <cell r="C10" t="str">
            <v>-výšková stavitelnost +45 mm</v>
          </cell>
          <cell r="F10">
            <v>0</v>
          </cell>
        </row>
        <row r="11">
          <cell r="C11" t="str">
            <v>-1x plná police ve výšce 150 mm,1x vana GN 3/1,</v>
          </cell>
          <cell r="F11">
            <v>0</v>
          </cell>
        </row>
        <row r="12">
          <cell r="C12" t="str">
            <v>-opláštění ze tří stran - dodávka interiéru</v>
          </cell>
          <cell r="F12">
            <v>0</v>
          </cell>
        </row>
        <row r="13">
          <cell r="C13" t="str">
            <v>-posuvné dveře</v>
          </cell>
          <cell r="F13">
            <v>0</v>
          </cell>
        </row>
        <row r="14">
          <cell r="C14" t="str">
            <v>-výdejní police s osvětlením</v>
          </cell>
          <cell r="F14">
            <v>0</v>
          </cell>
        </row>
        <row r="15">
          <cell r="C15" t="str">
            <v>-bez oboustrané pojezdové dráhy, chladící agregát vpravo</v>
          </cell>
          <cell r="F15">
            <v>0</v>
          </cell>
        </row>
        <row r="16">
          <cell r="C16" t="str">
            <v>-vana slouží k dočasnému skladování předem vychlazených pokrmů a</v>
          </cell>
          <cell r="F16">
            <v>0</v>
          </cell>
        </row>
        <row r="17">
          <cell r="C17" t="str">
            <v>nápojů</v>
          </cell>
          <cell r="F17">
            <v>0</v>
          </cell>
        </row>
        <row r="18">
          <cell r="C18" t="str">
            <v>-technické údaje : regulace teploty +2*C B8141až +8*C, přívodní</v>
          </cell>
          <cell r="F18">
            <v>0</v>
          </cell>
        </row>
        <row r="19">
          <cell r="C19" t="str">
            <v>napětí 230V/50Hz</v>
          </cell>
          <cell r="F19">
            <v>0</v>
          </cell>
        </row>
        <row r="20">
          <cell r="C20" t="str">
            <v>-chladivo R134a, pohyblivý přívod s vidlicí</v>
          </cell>
          <cell r="F20">
            <v>0</v>
          </cell>
        </row>
        <row r="21">
          <cell r="C21" t="str">
            <v>-pojízdné provedení</v>
          </cell>
          <cell r="F21">
            <v>0</v>
          </cell>
        </row>
        <row r="22">
          <cell r="C22" t="str">
            <v>Rozměr: 1500x800x850 mm</v>
          </cell>
          <cell r="F22">
            <v>0</v>
          </cell>
        </row>
        <row r="23">
          <cell r="C23" t="str">
            <v>Příkon [230V]: 0,38 kW</v>
          </cell>
          <cell r="F23">
            <v>0</v>
          </cell>
        </row>
        <row r="24">
          <cell r="A24" t="str">
            <v>10102</v>
          </cell>
          <cell r="B24" t="str">
            <v>JIP-S07-15080</v>
          </cell>
          <cell r="C24" t="str">
            <v>Pracovní stůl s dvěma policemi - atyp</v>
          </cell>
          <cell r="D24" t="str">
            <v>2</v>
          </cell>
          <cell r="E24" t="str">
            <v>ks</v>
          </cell>
          <cell r="F24">
            <v>36988.6</v>
          </cell>
          <cell r="G24">
            <v>73977.2</v>
          </cell>
          <cell r="I24">
            <v>36988.6</v>
          </cell>
        </row>
        <row r="25">
          <cell r="C25" t="str">
            <v>-použitý materiál :DIN 1.4301</v>
          </cell>
          <cell r="F25">
            <v>0</v>
          </cell>
        </row>
        <row r="26">
          <cell r="C26" t="str">
            <v>-pracovní deska - granitová</v>
          </cell>
          <cell r="F26">
            <v>0</v>
          </cell>
        </row>
        <row r="27">
          <cell r="C27" t="str">
            <v>-opláštění ze tří stran - řešeno interiérovým obkladem</v>
          </cell>
          <cell r="F27">
            <v>0</v>
          </cell>
        </row>
        <row r="28">
          <cell r="C28" t="str">
            <v>-křídlové dveře - řešeno interiérem</v>
          </cell>
          <cell r="F28">
            <v>0</v>
          </cell>
        </row>
        <row r="29">
          <cell r="C29" t="str">
            <v>-bez zadního lemu</v>
          </cell>
          <cell r="F29">
            <v>0</v>
          </cell>
        </row>
        <row r="30">
          <cell r="C30" t="str">
            <v>-výdejní police s osvětlením</v>
          </cell>
          <cell r="F30">
            <v>0</v>
          </cell>
        </row>
        <row r="31">
          <cell r="C31" t="str">
            <v>-základní výška stolu 850 mm</v>
          </cell>
          <cell r="F31">
            <v>0</v>
          </cell>
        </row>
        <row r="32">
          <cell r="C32" t="str">
            <v>-výšková stavitelnost +45 mm</v>
          </cell>
          <cell r="F32">
            <v>0</v>
          </cell>
        </row>
        <row r="33">
          <cell r="C33" t="str">
            <v>-spodní police ve výšce 150 mm</v>
          </cell>
          <cell r="F33">
            <v>0</v>
          </cell>
        </row>
        <row r="34">
          <cell r="C34" t="str">
            <v>-pojízdné provedení</v>
          </cell>
          <cell r="F34">
            <v>0</v>
          </cell>
        </row>
        <row r="35">
          <cell r="C35" t="str">
            <v>Objednací číslo: JIP-S07-15080</v>
          </cell>
          <cell r="F35">
            <v>0</v>
          </cell>
        </row>
        <row r="36">
          <cell r="C36" t="str">
            <v>Rozměr: 1500x800x850 mm</v>
          </cell>
          <cell r="F36">
            <v>0</v>
          </cell>
        </row>
        <row r="37">
          <cell r="C37" t="str">
            <v>1.02 Bar</v>
          </cell>
          <cell r="F37">
            <v>0</v>
          </cell>
        </row>
        <row r="38">
          <cell r="A38" t="str">
            <v>10201</v>
          </cell>
          <cell r="C38" t="str">
            <v>Keramické umyvadlo s bezdotykovou baterií - dodávka ZT</v>
          </cell>
          <cell r="D38" t="str">
            <v>1</v>
          </cell>
          <cell r="E38" t="str">
            <v>ks</v>
          </cell>
          <cell r="F38">
            <v>0</v>
          </cell>
          <cell r="I38">
            <v>0</v>
          </cell>
        </row>
        <row r="39">
          <cell r="A39" t="str">
            <v>10202</v>
          </cell>
          <cell r="B39" t="str">
            <v>VSF-FKG370</v>
          </cell>
          <cell r="C39" t="str">
            <v>Chladící skříň bílá 347 lt.- 2 prosklené dveře</v>
          </cell>
          <cell r="D39" t="str">
            <v>2</v>
          </cell>
          <cell r="E39" t="str">
            <v>ks</v>
          </cell>
          <cell r="F39">
            <v>19152</v>
          </cell>
          <cell r="G39">
            <v>38304</v>
          </cell>
          <cell r="I39">
            <v>19152</v>
          </cell>
        </row>
        <row r="40">
          <cell r="C40" t="str">
            <v>Rozsah teplot + 1 až + 12*C,</v>
          </cell>
          <cell r="F40">
            <v>0</v>
          </cell>
          <cell r="G40">
            <v>0</v>
          </cell>
        </row>
        <row r="41">
          <cell r="C41" t="str">
            <v>dvoje dveře - neoddělený vnitřní prostor,</v>
          </cell>
          <cell r="F41">
            <v>0</v>
          </cell>
        </row>
        <row r="42">
          <cell r="C42" t="str">
            <v>ventilované chlazení, termostat,</v>
          </cell>
          <cell r="F42">
            <v>0</v>
          </cell>
        </row>
        <row r="43">
          <cell r="C43" t="str">
            <v>automatické odtávání, osvětlení chladícího prostoru,</v>
          </cell>
          <cell r="F43">
            <v>0</v>
          </cell>
        </row>
        <row r="44">
          <cell r="C44" t="str">
            <v>roštové police, zámek, kolečka.</v>
          </cell>
          <cell r="F44">
            <v>0</v>
          </cell>
        </row>
        <row r="45">
          <cell r="C45" t="str">
            <v>Objednací číslo: VSF-FKG370</v>
          </cell>
          <cell r="F45">
            <v>0</v>
          </cell>
        </row>
        <row r="46">
          <cell r="C46" t="str">
            <v>Rozměr: 600x600x1850 mm</v>
          </cell>
          <cell r="F46">
            <v>0</v>
          </cell>
        </row>
        <row r="47">
          <cell r="C47" t="str">
            <v>Příkon [230V]: 0,3 kW</v>
          </cell>
          <cell r="F47">
            <v>0</v>
          </cell>
        </row>
        <row r="48">
          <cell r="A48" t="str">
            <v>10203</v>
          </cell>
          <cell r="B48" t="str">
            <v>LIE-GG1550</v>
          </cell>
          <cell r="C48" t="str">
            <v>Mrazící skříň nerezová 140 lt.</v>
          </cell>
          <cell r="D48" t="str">
            <v>1</v>
          </cell>
          <cell r="E48" t="str">
            <v>ks</v>
          </cell>
          <cell r="F48">
            <v>19949.1</v>
          </cell>
          <cell r="G48">
            <v>19949.1</v>
          </cell>
          <cell r="I48">
            <v>19949.1</v>
          </cell>
        </row>
        <row r="49">
          <cell r="C49" t="str">
            <v>Objem 140 l,</v>
          </cell>
          <cell r="F49">
            <v>0</v>
          </cell>
        </row>
        <row r="50">
          <cell r="C50" t="str">
            <v>nerezové opláštění,</v>
          </cell>
          <cell r="F50">
            <v>0</v>
          </cell>
        </row>
        <row r="51">
          <cell r="C51" t="str">
            <v>digitální ukazatel teploty,</v>
          </cell>
          <cell r="F51">
            <v>0</v>
          </cell>
        </row>
        <row r="52">
          <cell r="C52" t="str">
            <v>teplotní rozsah - 9 až - 26*C.</v>
          </cell>
          <cell r="F52">
            <v>0</v>
          </cell>
        </row>
        <row r="53">
          <cell r="C53" t="str">
            <v>Objednací číslo: LIE-GG1550</v>
          </cell>
          <cell r="F53">
            <v>0</v>
          </cell>
        </row>
        <row r="54">
          <cell r="C54" t="str">
            <v>Rozměr: 600x620x850 mm</v>
          </cell>
          <cell r="F54">
            <v>0</v>
          </cell>
        </row>
        <row r="55">
          <cell r="C55" t="str">
            <v>Příkon [230V]: 0,1 kW</v>
          </cell>
          <cell r="F55">
            <v>0</v>
          </cell>
        </row>
        <row r="56">
          <cell r="A56" t="str">
            <v>10204</v>
          </cell>
          <cell r="B56" t="str">
            <v>MAS-6170784-EC-85</v>
          </cell>
          <cell r="C56" t="str">
            <v>Zchlazovač skla - plné dveře nerezové</v>
          </cell>
          <cell r="D56" t="str">
            <v>1</v>
          </cell>
          <cell r="E56" t="str">
            <v>ks</v>
          </cell>
          <cell r="F56">
            <v>23275</v>
          </cell>
          <cell r="G56">
            <v>23275</v>
          </cell>
          <cell r="I56">
            <v>23275</v>
          </cell>
        </row>
        <row r="57">
          <cell r="C57" t="str">
            <v>pracovní teplota -8 až -10*C,</v>
          </cell>
          <cell r="F57">
            <v>0</v>
          </cell>
        </row>
        <row r="58">
          <cell r="C58" t="str">
            <v>celonerezové provedení (vyjma zadního panelu).</v>
          </cell>
          <cell r="F58">
            <v>0</v>
          </cell>
        </row>
        <row r="59">
          <cell r="C59" t="str">
            <v>Objednací číslo: MAS-6170784-EC-85</v>
          </cell>
          <cell r="F59">
            <v>0</v>
          </cell>
        </row>
        <row r="60">
          <cell r="C60" t="str">
            <v>Rozměr: 507x507x850 mm</v>
          </cell>
          <cell r="F60">
            <v>0</v>
          </cell>
        </row>
        <row r="61">
          <cell r="C61" t="str">
            <v>Příkon [230V]: 0,25 kW</v>
          </cell>
          <cell r="F61">
            <v>0</v>
          </cell>
        </row>
        <row r="62">
          <cell r="A62" t="str">
            <v>10205</v>
          </cell>
          <cell r="B62" t="str">
            <v>MAS-5490705-SL60W</v>
          </cell>
          <cell r="C62" t="str">
            <v>Výrobník ledu chlazený vodou SL 60</v>
          </cell>
          <cell r="D62" t="str">
            <v>1</v>
          </cell>
          <cell r="E62" t="str">
            <v>ks</v>
          </cell>
          <cell r="F62">
            <v>23740.5</v>
          </cell>
          <cell r="G62">
            <v>23740.5</v>
          </cell>
          <cell r="I62">
            <v>23740.5</v>
          </cell>
        </row>
        <row r="63">
          <cell r="C63" t="str">
            <v>výkon 29kg/24h,</v>
          </cell>
          <cell r="F63">
            <v>0</v>
          </cell>
        </row>
        <row r="64">
          <cell r="C64" t="str">
            <v>kapacita zásobníku 9 kg,</v>
          </cell>
          <cell r="F64">
            <v>0</v>
          </cell>
        </row>
        <row r="65">
          <cell r="C65" t="str">
            <v>tvar ledu kalíšky 31x32 mm/14 g,</v>
          </cell>
          <cell r="F65">
            <v>0</v>
          </cell>
        </row>
        <row r="66">
          <cell r="C66" t="str">
            <v>chlazení vodou,</v>
          </cell>
          <cell r="F66">
            <v>0</v>
          </cell>
        </row>
        <row r="67">
          <cell r="C67" t="str">
            <v>min. a max. teplota okolí +10/+38*C,</v>
          </cell>
          <cell r="F67">
            <v>0</v>
          </cell>
        </row>
        <row r="68">
          <cell r="C68" t="str">
            <v>min. a max. teplota vody +5/+32*C,</v>
          </cell>
          <cell r="F68">
            <v>0</v>
          </cell>
        </row>
        <row r="69">
          <cell r="C69" t="str">
            <v>odpad vody průměr 24 mm,</v>
          </cell>
          <cell r="F69">
            <v>0</v>
          </cell>
        </row>
        <row r="70">
          <cell r="C70" t="str">
            <v>celonerezové provedení, kromě dvířek, které jsou</v>
          </cell>
          <cell r="F70">
            <v>0</v>
          </cell>
        </row>
        <row r="71">
          <cell r="C71" t="str">
            <v>z ABS plastu, led je vytvářen nástřikem do</v>
          </cell>
          <cell r="F71">
            <v>0</v>
          </cell>
        </row>
        <row r="72">
          <cell r="C72" t="str">
            <v>formových kalíšků kovovými tryskami.</v>
          </cell>
          <cell r="F72">
            <v>0</v>
          </cell>
        </row>
        <row r="73">
          <cell r="C73" t="str">
            <v>Objednací číslo: MAS-5490705-SL60W</v>
          </cell>
          <cell r="F73">
            <v>0</v>
          </cell>
        </row>
        <row r="74">
          <cell r="C74" t="str">
            <v>Rozměr: 390x517x705 mm</v>
          </cell>
          <cell r="F74">
            <v>0</v>
          </cell>
        </row>
        <row r="75">
          <cell r="A75" t="str">
            <v>10206</v>
          </cell>
          <cell r="B75" t="str">
            <v>JIP-SCHV22N1-15470</v>
          </cell>
          <cell r="C75" t="str">
            <v>Chlazený stůl nápojový s vanou</v>
          </cell>
          <cell r="D75" t="str">
            <v>1</v>
          </cell>
          <cell r="E75" t="str">
            <v>ks</v>
          </cell>
          <cell r="F75">
            <v>72141</v>
          </cell>
          <cell r="G75">
            <v>72141</v>
          </cell>
          <cell r="I75">
            <v>72141</v>
          </cell>
        </row>
        <row r="76">
          <cell r="C76" t="str">
            <v>-použitý materiál : DIN 1.4301</v>
          </cell>
          <cell r="F76">
            <v>0</v>
          </cell>
        </row>
        <row r="77">
          <cell r="C77" t="str">
            <v>-pracovní deska tl.36 mm</v>
          </cell>
          <cell r="F77">
            <v>0</v>
          </cell>
        </row>
        <row r="78">
          <cell r="C78" t="str">
            <v>-základní výška stolu 900 mm</v>
          </cell>
          <cell r="F78">
            <v>0</v>
          </cell>
        </row>
        <row r="79">
          <cell r="C79" t="str">
            <v>-výšková stavitelnost +25 mm</v>
          </cell>
          <cell r="F79">
            <v>0</v>
          </cell>
        </row>
        <row r="80">
          <cell r="C80" t="str">
            <v>-podpěry pro GN 1/1,1x křídlové dveře,2x zásuvka 425x515x310,1x vana</v>
          </cell>
          <cell r="F80">
            <v>0</v>
          </cell>
        </row>
        <row r="81">
          <cell r="C81" t="str">
            <v>GN 1/1, chladící agregát vpravo</v>
          </cell>
          <cell r="F81">
            <v>0</v>
          </cell>
        </row>
        <row r="82">
          <cell r="C82" t="str">
            <v>-vana slouží k dočasnému skladování předem vychlazených pokrmů a</v>
          </cell>
          <cell r="F82">
            <v>0</v>
          </cell>
        </row>
        <row r="83">
          <cell r="C83" t="str">
            <v>nápojů</v>
          </cell>
          <cell r="F83">
            <v>0</v>
          </cell>
        </row>
        <row r="84">
          <cell r="C84" t="str">
            <v>-technické údaje : regulace teploty +2*C až +8*C, přívodní napětí</v>
          </cell>
          <cell r="F84">
            <v>0</v>
          </cell>
        </row>
        <row r="85">
          <cell r="C85" t="str">
            <v>230V/50Hz</v>
          </cell>
          <cell r="F85">
            <v>0</v>
          </cell>
        </row>
        <row r="86">
          <cell r="C86" t="str">
            <v>-chladivo R134a, pohyblivý přívod s vidlicí</v>
          </cell>
          <cell r="F86">
            <v>0</v>
          </cell>
        </row>
        <row r="87">
          <cell r="C87" t="str">
            <v>Objednací číslo: JIP-SCHV22N1-15470</v>
          </cell>
          <cell r="F87">
            <v>0</v>
          </cell>
        </row>
        <row r="88">
          <cell r="C88" t="str">
            <v>Rozměr: 1540x700x900 mm</v>
          </cell>
          <cell r="F88">
            <v>0</v>
          </cell>
        </row>
        <row r="89">
          <cell r="C89" t="str">
            <v>Příkon [230V]: 0,38 kW</v>
          </cell>
          <cell r="F89">
            <v>0</v>
          </cell>
        </row>
        <row r="90">
          <cell r="A90" t="str">
            <v>10207</v>
          </cell>
          <cell r="B90" t="str">
            <v>KAR-SMOOTHER</v>
          </cell>
          <cell r="C90" t="str">
            <v>Barový mixér Blendtec Smoother</v>
          </cell>
          <cell r="D90" t="str">
            <v>1</v>
          </cell>
          <cell r="E90" t="str">
            <v>ks</v>
          </cell>
          <cell r="F90">
            <v>28405</v>
          </cell>
          <cell r="G90">
            <v>28405</v>
          </cell>
          <cell r="I90">
            <v>28405</v>
          </cell>
        </row>
        <row r="91">
          <cell r="C91" t="str">
            <v>-váha 6,8 kg</v>
          </cell>
          <cell r="F91">
            <v>0</v>
          </cell>
        </row>
        <row r="92">
          <cell r="C92" t="str">
            <v>-průhledný druhý kryt snižuje hlučnost s zvyšuje bezpečnost provozu,</v>
          </cell>
          <cell r="F92">
            <v>0</v>
          </cell>
        </row>
        <row r="93">
          <cell r="C93" t="str">
            <v>možno jej zabudovat do pracovní desky pro úsporu místa, v ceně jsou 2</v>
          </cell>
          <cell r="F93">
            <v>0</v>
          </cell>
        </row>
        <row r="94">
          <cell r="C94" t="str">
            <v>polykarbonátové nádoby GE Lexan o obsahu 1,8 litrů</v>
          </cell>
          <cell r="F94">
            <v>0</v>
          </cell>
        </row>
        <row r="95">
          <cell r="C95" t="str">
            <v>-počítadlo jednotlivých provozních cyklů na LCD displeji</v>
          </cell>
          <cell r="F95">
            <v>0</v>
          </cell>
        </row>
        <row r="96">
          <cell r="C96" t="str">
            <v>-automatická regulace otáček mixování</v>
          </cell>
          <cell r="F96">
            <v>0</v>
          </cell>
        </row>
        <row r="97">
          <cell r="C97" t="str">
            <v>-plně automatický mixér</v>
          </cell>
          <cell r="F97">
            <v>0</v>
          </cell>
        </row>
        <row r="98">
          <cell r="C98" t="str">
            <v>Objednací číslo: KAR-SMOOTHER</v>
          </cell>
          <cell r="F98">
            <v>0</v>
          </cell>
        </row>
        <row r="99">
          <cell r="C99" t="str">
            <v>Rozměr: 230x230x430 mm</v>
          </cell>
          <cell r="F99">
            <v>0</v>
          </cell>
        </row>
        <row r="100">
          <cell r="C100" t="str">
            <v>Příkon [230V]: 2 kW</v>
          </cell>
          <cell r="F100">
            <v>0</v>
          </cell>
        </row>
        <row r="101">
          <cell r="A101" t="str">
            <v>10208</v>
          </cell>
          <cell r="C101" t="str">
            <v>neobsazeno</v>
          </cell>
          <cell r="D101" t="str">
            <v>1</v>
          </cell>
          <cell r="E101" t="str">
            <v>ks</v>
          </cell>
          <cell r="F101">
            <v>0</v>
          </cell>
          <cell r="G101">
            <v>0</v>
          </cell>
          <cell r="I101">
            <v>0</v>
          </cell>
        </row>
        <row r="102">
          <cell r="A102" t="str">
            <v>10209</v>
          </cell>
          <cell r="B102" t="str">
            <v>CAR-M3</v>
          </cell>
          <cell r="C102" t="str">
            <v>Mlýnek M3 ke kávovarům</v>
          </cell>
          <cell r="D102" t="str">
            <v>1</v>
          </cell>
          <cell r="E102" t="str">
            <v>ks</v>
          </cell>
          <cell r="F102">
            <v>16625</v>
          </cell>
          <cell r="G102">
            <v>16625</v>
          </cell>
          <cell r="I102">
            <v>16625</v>
          </cell>
        </row>
        <row r="103">
          <cell r="C103" t="str">
            <v>-automatické vypnutí a zapnutí</v>
          </cell>
          <cell r="F103">
            <v>0</v>
          </cell>
        </row>
        <row r="104">
          <cell r="C104" t="str">
            <v>-možnost nastavení velikosti dávek a hrubosti mletí</v>
          </cell>
          <cell r="F104">
            <v>0</v>
          </cell>
        </row>
        <row r="105">
          <cell r="C105" t="str">
            <v>-mechanické počítadlo dávek</v>
          </cell>
          <cell r="F105">
            <v>0</v>
          </cell>
        </row>
        <row r="106">
          <cell r="C106" t="str">
            <v>-pěchovadlo</v>
          </cell>
          <cell r="F106">
            <v>0</v>
          </cell>
        </row>
        <row r="107">
          <cell r="C107" t="str">
            <v>-mlecí kameny o průměru 63,5 mm</v>
          </cell>
          <cell r="F107">
            <v>0</v>
          </cell>
        </row>
        <row r="108">
          <cell r="C108" t="str">
            <v>-zásobník zrnkové kávy 1000 g</v>
          </cell>
          <cell r="F108">
            <v>0</v>
          </cell>
        </row>
        <row r="109">
          <cell r="C109" t="str">
            <v>-zásobník mleté kávy na 300 g</v>
          </cell>
          <cell r="F109">
            <v>0</v>
          </cell>
        </row>
        <row r="110">
          <cell r="C110" t="str">
            <v>Objednací číslo: CAR-M3</v>
          </cell>
          <cell r="F110">
            <v>0</v>
          </cell>
        </row>
        <row r="111">
          <cell r="C111" t="str">
            <v>Rozměr: 185x350x560 mm</v>
          </cell>
          <cell r="F111">
            <v>0</v>
          </cell>
        </row>
        <row r="112">
          <cell r="C112" t="str">
            <v>Příkon [230V]: 0,5 kW</v>
          </cell>
          <cell r="F112">
            <v>0</v>
          </cell>
        </row>
        <row r="113">
          <cell r="A113" t="str">
            <v>10210</v>
          </cell>
          <cell r="B113" t="str">
            <v>CAR-Tema-e2</v>
          </cell>
          <cell r="C113" t="str">
            <v>Kávovar dvoupákový Tema e2</v>
          </cell>
          <cell r="D113" t="str">
            <v>1</v>
          </cell>
          <cell r="E113" t="str">
            <v>ks</v>
          </cell>
          <cell r="F113">
            <v>91105</v>
          </cell>
          <cell r="G113">
            <v>91105</v>
          </cell>
          <cell r="I113">
            <v>91105</v>
          </cell>
        </row>
        <row r="114">
          <cell r="C114" t="str">
            <v>-pevný přívod vody</v>
          </cell>
          <cell r="F114">
            <v>0</v>
          </cell>
        </row>
        <row r="115">
          <cell r="C115" t="str">
            <v>-automatický výdej nastavených dávek</v>
          </cell>
          <cell r="F115">
            <v>0</v>
          </cell>
        </row>
        <row r="116">
          <cell r="C116" t="str">
            <v>-automatický výdej horké vody, 2x pára</v>
          </cell>
          <cell r="F116">
            <v>0</v>
          </cell>
        </row>
        <row r="117">
          <cell r="C117" t="str">
            <v>-vestatěné rotační čerpadlo</v>
          </cell>
          <cell r="F117">
            <v>0</v>
          </cell>
        </row>
        <row r="118">
          <cell r="C118" t="str">
            <v>-boiler 13,5 litrů</v>
          </cell>
          <cell r="F118">
            <v>0</v>
          </cell>
        </row>
        <row r="119">
          <cell r="C119" t="str">
            <v>-ohřívání šálků</v>
          </cell>
          <cell r="F119">
            <v>0</v>
          </cell>
        </row>
        <row r="120">
          <cell r="C120" t="str">
            <v>-kapacita: max. 120 šálků/hod</v>
          </cell>
          <cell r="F120">
            <v>0</v>
          </cell>
        </row>
        <row r="121">
          <cell r="C121" t="str">
            <v>-elektronická bezpečnostní sada</v>
          </cell>
          <cell r="F121">
            <v>0</v>
          </cell>
        </row>
        <row r="122">
          <cell r="C122" t="str">
            <v>-sada měření úrovně vody v boileru</v>
          </cell>
          <cell r="F122">
            <v>0</v>
          </cell>
        </row>
        <row r="123">
          <cell r="C123" t="str">
            <v>-ukazatel tlaku čerpadla a tlaku v boileru</v>
          </cell>
          <cell r="F123">
            <v>0</v>
          </cell>
        </row>
        <row r="124">
          <cell r="C124" t="str">
            <v>-barevné provedení: modrá/stříbrná</v>
          </cell>
          <cell r="F124">
            <v>0</v>
          </cell>
        </row>
        <row r="125">
          <cell r="C125" t="str">
            <v>Objednací číslo: CAR-Tema-e2</v>
          </cell>
          <cell r="F125">
            <v>0</v>
          </cell>
        </row>
        <row r="126">
          <cell r="C126" t="str">
            <v>Rozměr: 710x552x532 mm</v>
          </cell>
          <cell r="F126">
            <v>0</v>
          </cell>
        </row>
        <row r="127">
          <cell r="C127" t="str">
            <v>Příkon [230V]: 3,85 kW</v>
          </cell>
          <cell r="F127">
            <v>0</v>
          </cell>
        </row>
        <row r="128">
          <cell r="A128" t="str">
            <v>10211</v>
          </cell>
          <cell r="B128" t="str">
            <v>KAR-DELICE S</v>
          </cell>
          <cell r="C128" t="str">
            <v>Výrobník horké čokolády DELICE S</v>
          </cell>
          <cell r="D128" t="str">
            <v>1</v>
          </cell>
          <cell r="E128" t="str">
            <v>ks</v>
          </cell>
          <cell r="F128">
            <v>16435</v>
          </cell>
          <cell r="G128">
            <v>16435</v>
          </cell>
          <cell r="I128">
            <v>16435</v>
          </cell>
        </row>
        <row r="129">
          <cell r="C129" t="str">
            <v>-systém ohřívání čokolády přímým ohřevem bez vody</v>
          </cell>
          <cell r="F129">
            <v>0</v>
          </cell>
        </row>
        <row r="130">
          <cell r="C130" t="str">
            <v>-stírací rotační plastové lopatky zabraňují připalování</v>
          </cell>
          <cell r="F130">
            <v>0</v>
          </cell>
        </row>
        <row r="131">
          <cell r="C131" t="str">
            <v>-rovnoměrné míchání zamezuje tvrobě usazenin a sraženin</v>
          </cell>
          <cell r="F131">
            <v>0</v>
          </cell>
        </row>
        <row r="132">
          <cell r="C132" t="str">
            <v>-regulace teploty termostatem 0 - 90°C</v>
          </cell>
          <cell r="F132">
            <v>0</v>
          </cell>
        </row>
        <row r="133">
          <cell r="C133" t="str">
            <v>-odnímatelná nádoba 5 litrů z čistého netříštivého plastu s víčkem</v>
          </cell>
          <cell r="F133">
            <v>0</v>
          </cell>
        </row>
        <row r="134">
          <cell r="C134" t="str">
            <v>-snadno odnímatelná nádoba i s nápojem</v>
          </cell>
          <cell r="F134">
            <v>0</v>
          </cell>
        </row>
        <row r="135">
          <cell r="C135" t="str">
            <v>-speciální snadno demontovatelný kohout pro vypouštění hustého</v>
          </cell>
          <cell r="F135">
            <v>0</v>
          </cell>
        </row>
        <row r="136">
          <cell r="C136" t="str">
            <v>nápoje</v>
          </cell>
          <cell r="F136">
            <v>0</v>
          </cell>
        </row>
        <row r="137">
          <cell r="C137" t="str">
            <v>-přístroj je koncipován pro výrobu a prezentaci horké čokolády</v>
          </cell>
          <cell r="F137">
            <v>0</v>
          </cell>
        </row>
        <row r="138">
          <cell r="C138" t="str">
            <v>-umořňuje přípravu a prezentaci, čaje, kávy, mléka, svařeného vína a</v>
          </cell>
          <cell r="F138">
            <v>0</v>
          </cell>
        </row>
        <row r="139">
          <cell r="C139" t="str">
            <v>především horké čokolády</v>
          </cell>
          <cell r="F139">
            <v>0</v>
          </cell>
        </row>
        <row r="140">
          <cell r="C140" t="str">
            <v>Objednací číslo: KAR-DELICE S</v>
          </cell>
          <cell r="F140">
            <v>0</v>
          </cell>
        </row>
        <row r="141">
          <cell r="C141" t="str">
            <v>Rozměr: 260x320x495 mm</v>
          </cell>
          <cell r="F141">
            <v>0</v>
          </cell>
        </row>
        <row r="142">
          <cell r="C142" t="str">
            <v>Příkon [230V]: 1,3 kW</v>
          </cell>
          <cell r="F142">
            <v>0</v>
          </cell>
        </row>
        <row r="143">
          <cell r="A143" t="str">
            <v>10212</v>
          </cell>
          <cell r="B143" t="str">
            <v>RMG-B-08</v>
          </cell>
          <cell r="C143" t="str">
            <v>Změkčovač vody - automatický B-08</v>
          </cell>
          <cell r="D143" t="str">
            <v>1</v>
          </cell>
          <cell r="E143" t="str">
            <v>ks</v>
          </cell>
          <cell r="F143">
            <v>14231</v>
          </cell>
          <cell r="G143">
            <v>14231</v>
          </cell>
          <cell r="I143">
            <v>14231</v>
          </cell>
        </row>
        <row r="144">
          <cell r="C144" t="str">
            <v>-změkčovač vody pro kávovary,</v>
          </cell>
          <cell r="F144">
            <v>0</v>
          </cell>
        </row>
        <row r="145">
          <cell r="C145" t="str">
            <v>myčky a konvektomaty</v>
          </cell>
          <cell r="F145">
            <v>0</v>
          </cell>
        </row>
        <row r="146">
          <cell r="C146" t="str">
            <v>-nerezová nádoba změkčovače</v>
          </cell>
          <cell r="F146">
            <v>0</v>
          </cell>
        </row>
        <row r="147">
          <cell r="C147" t="str">
            <v>-elektromechanická řídící jednotka</v>
          </cell>
          <cell r="F147">
            <v>0</v>
          </cell>
        </row>
        <row r="148">
          <cell r="C148" t="str">
            <v>-nastavení regenerace na dny v týdnu</v>
          </cell>
          <cell r="F148">
            <v>0</v>
          </cell>
        </row>
        <row r="149">
          <cell r="C149" t="str">
            <v>-umožňuje regenerovat každý den</v>
          </cell>
          <cell r="F149">
            <v>0</v>
          </cell>
        </row>
        <row r="150">
          <cell r="C150" t="str">
            <v>-max. hodinový průtok 1500 l/h</v>
          </cell>
          <cell r="F150">
            <v>0</v>
          </cell>
        </row>
        <row r="151">
          <cell r="C151" t="str">
            <v>-mechanické ovládání ventilů</v>
          </cell>
          <cell r="F151">
            <v>0</v>
          </cell>
        </row>
        <row r="152">
          <cell r="C152" t="str">
            <v>-regenerace se provádí tabletovanou solí</v>
          </cell>
          <cell r="F152">
            <v>0</v>
          </cell>
        </row>
        <row r="153">
          <cell r="C153" t="str">
            <v>-funkce: zabraňuje zavápňování zařízení a</v>
          </cell>
          <cell r="F153">
            <v>0</v>
          </cell>
        </row>
        <row r="154">
          <cell r="C154" t="str">
            <v>tím chrání přístroj před poškozením</v>
          </cell>
          <cell r="F154">
            <v>0</v>
          </cell>
        </row>
        <row r="155">
          <cell r="C155" t="str">
            <v>-připojení na šroubení 3/4 s vnitřním závitem</v>
          </cell>
          <cell r="F155">
            <v>0</v>
          </cell>
        </row>
        <row r="156">
          <cell r="C156" t="str">
            <v>Objednací číslo: RMG-B-08</v>
          </cell>
          <cell r="F156">
            <v>0</v>
          </cell>
        </row>
        <row r="157">
          <cell r="A157" t="str">
            <v>10213</v>
          </cell>
          <cell r="B157" t="str">
            <v>COM-619748-BHC30</v>
          </cell>
          <cell r="C157" t="str">
            <v>Myčka na sklo dvouplášťová BHC30 (SV)</v>
          </cell>
          <cell r="D157" t="str">
            <v>1</v>
          </cell>
          <cell r="E157" t="str">
            <v>ks</v>
          </cell>
          <cell r="F157">
            <v>56565.9</v>
          </cell>
          <cell r="G157">
            <v>56565.9</v>
          </cell>
          <cell r="I157">
            <v>56565.9</v>
          </cell>
        </row>
        <row r="158">
          <cell r="C158" t="str">
            <v>Rozměr koše / zásuvná výška :  400x400 mm / 285 mm</v>
          </cell>
          <cell r="F158">
            <v>0</v>
          </cell>
        </row>
        <row r="159">
          <cell r="C159" t="str">
            <v>Jeden mycí cyklus 120 sec., 30 košů/hod.</v>
          </cell>
          <cell r="F159">
            <v>0</v>
          </cell>
        </row>
        <row r="160">
          <cell r="C160" t="str">
            <v>Spotřeba vody za cyklus : 2,0 litru</v>
          </cell>
          <cell r="F160">
            <v>0</v>
          </cell>
        </row>
        <row r="161">
          <cell r="C161" t="str">
            <v>Obsah / příkon bojleru : 6,0 lt. / 3,2 kW</v>
          </cell>
          <cell r="F161">
            <v>0</v>
          </cell>
        </row>
        <row r="162">
          <cell r="C162" t="str">
            <v>Připojení na studenou vodu 3/4", odpad DN 25.</v>
          </cell>
          <cell r="F162">
            <v>0</v>
          </cell>
        </row>
        <row r="163">
          <cell r="C163" t="str">
            <v>Základní výbava : 2x koš hladký, 1x vložka na sklenice, 1x vložka na</v>
          </cell>
          <cell r="F163">
            <v>0</v>
          </cell>
        </row>
        <row r="164">
          <cell r="C164" t="str">
            <v>podšálky, 1x vložka na příbory.</v>
          </cell>
          <cell r="F164">
            <v>0</v>
          </cell>
        </row>
        <row r="165">
          <cell r="C165" t="str">
            <v>Objednací číslo: COM-619748-BHC30</v>
          </cell>
          <cell r="F165">
            <v>0</v>
          </cell>
        </row>
        <row r="166">
          <cell r="C166" t="str">
            <v>Rozměr: 480x540x700 mm</v>
          </cell>
          <cell r="F166">
            <v>0</v>
          </cell>
        </row>
        <row r="167">
          <cell r="C167" t="str">
            <v>Příkon [230V]: 3,3 kW</v>
          </cell>
          <cell r="F167">
            <v>0</v>
          </cell>
        </row>
        <row r="168">
          <cell r="C168" t="str">
            <v>Váha: 37,5 kg</v>
          </cell>
          <cell r="F168">
            <v>0</v>
          </cell>
        </row>
        <row r="169">
          <cell r="A169" t="str">
            <v>10214</v>
          </cell>
          <cell r="B169" t="str">
            <v>JIP-PDP/Z/3535-09070</v>
          </cell>
          <cell r="C169" t="str">
            <v>Pracovní deska prolamovaná - dřezy lisované vevařené</v>
          </cell>
          <cell r="D169" t="str">
            <v>1</v>
          </cell>
          <cell r="E169" t="str">
            <v>ks</v>
          </cell>
          <cell r="F169">
            <v>13901</v>
          </cell>
          <cell r="G169">
            <v>13901</v>
          </cell>
          <cell r="I169">
            <v>13901</v>
          </cell>
        </row>
        <row r="170">
          <cell r="C170" t="str">
            <v>-použitý materiál : DIN 1.4301</v>
          </cell>
          <cell r="F170">
            <v>0</v>
          </cell>
        </row>
        <row r="171">
          <cell r="C171" t="str">
            <v>-nerezový plech tl.1 mm</v>
          </cell>
          <cell r="F171">
            <v>0</v>
          </cell>
        </row>
        <row r="172">
          <cell r="C172" t="str">
            <v>-celková tl. desky 36 mm</v>
          </cell>
          <cell r="F172">
            <v>0</v>
          </cell>
        </row>
        <row r="173">
          <cell r="C173" t="str">
            <v>-výška zadního lemu 40 mm</v>
          </cell>
          <cell r="F173">
            <v>0</v>
          </cell>
        </row>
        <row r="174">
          <cell r="C174" t="str">
            <v>-2x dřez 300x500x300</v>
          </cell>
          <cell r="F174">
            <v>0</v>
          </cell>
        </row>
        <row r="175">
          <cell r="C175" t="str">
            <v>Objednací číslo: JIP-PDP/Z/3535-09070</v>
          </cell>
          <cell r="F175">
            <v>0</v>
          </cell>
        </row>
        <row r="176">
          <cell r="C176" t="str">
            <v>Rozměr: 900x700 mm</v>
          </cell>
          <cell r="F176">
            <v>0</v>
          </cell>
        </row>
        <row r="177">
          <cell r="A177" t="str">
            <v>10215</v>
          </cell>
          <cell r="B177" t="str">
            <v>LZ-QMP CR1220</v>
          </cell>
          <cell r="C177" t="str">
            <v>Registrační pokladna QMP CR1220-RS-PCSCOLFM</v>
          </cell>
          <cell r="D177" t="str">
            <v>1</v>
          </cell>
          <cell r="E177" t="str">
            <v>ks</v>
          </cell>
          <cell r="F177">
            <v>20985.5</v>
          </cell>
          <cell r="G177">
            <v>20985.5</v>
          </cell>
          <cell r="I177">
            <v>20985.5</v>
          </cell>
        </row>
        <row r="178">
          <cell r="C178" t="str">
            <v>-plně programovatelná, plochá klávesnice</v>
          </cell>
          <cell r="F178">
            <v>0</v>
          </cell>
        </row>
        <row r="179">
          <cell r="C179" t="str">
            <v>-restaurační funkce</v>
          </cell>
          <cell r="F179">
            <v>0</v>
          </cell>
        </row>
        <row r="180">
          <cell r="C180" t="str">
            <v>-možnost připojení scaneru</v>
          </cell>
          <cell r="F180">
            <v>0</v>
          </cell>
        </row>
        <row r="181">
          <cell r="C181" t="str">
            <v>-účtenka 2x38 mm</v>
          </cell>
          <cell r="F181">
            <v>0</v>
          </cell>
        </row>
        <row r="182">
          <cell r="C182" t="str">
            <v>-šuplík,</v>
          </cell>
          <cell r="F182">
            <v>0</v>
          </cell>
        </row>
        <row r="183">
          <cell r="C183" t="str">
            <v>-disleplej zákazníka - prodavače: numerický</v>
          </cell>
          <cell r="F183">
            <v>0</v>
          </cell>
        </row>
        <row r="184">
          <cell r="C184" t="str">
            <v>-PLU 1000, euro měna</v>
          </cell>
          <cell r="F184">
            <v>0</v>
          </cell>
        </row>
        <row r="185">
          <cell r="C185" t="str">
            <v>-grafické logo: horní + dolní</v>
          </cell>
          <cell r="F185">
            <v>0</v>
          </cell>
        </row>
        <row r="186">
          <cell r="C186" t="str">
            <v>-hmotnost: 2,6 kg</v>
          </cell>
          <cell r="F186">
            <v>0</v>
          </cell>
        </row>
        <row r="187">
          <cell r="C187" t="str">
            <v>-interface PC/scanner</v>
          </cell>
          <cell r="F187">
            <v>0</v>
          </cell>
        </row>
        <row r="188">
          <cell r="C188" t="str">
            <v>Objednací číslo: LZ-QMP CR1220</v>
          </cell>
          <cell r="F188">
            <v>0</v>
          </cell>
        </row>
        <row r="189">
          <cell r="C189" t="str">
            <v>1.03 Příruční sklad pro bar</v>
          </cell>
          <cell r="F189">
            <v>0</v>
          </cell>
        </row>
        <row r="190">
          <cell r="A190" t="str">
            <v>10301</v>
          </cell>
          <cell r="B190" t="str">
            <v>VSF-CFKS471</v>
          </cell>
          <cell r="C190" t="str">
            <v>Chladící skříň bílá 333 lt.- 1 plné dveře</v>
          </cell>
          <cell r="D190" t="str">
            <v>2</v>
          </cell>
          <cell r="E190" t="str">
            <v>ks</v>
          </cell>
          <cell r="F190">
            <v>15959.1</v>
          </cell>
          <cell r="G190">
            <v>31918.2</v>
          </cell>
          <cell r="I190">
            <v>15959.1</v>
          </cell>
        </row>
        <row r="191">
          <cell r="C191" t="str">
            <v>Rozsah teplot + 1 až + 12*C,</v>
          </cell>
          <cell r="F191">
            <v>0</v>
          </cell>
        </row>
        <row r="192">
          <cell r="C192" t="str">
            <v>jedny plné dveře - neoddělený vnitřní prostor,</v>
          </cell>
          <cell r="F192">
            <v>0</v>
          </cell>
        </row>
        <row r="193">
          <cell r="C193" t="str">
            <v>ventilované chlazení, termostat,</v>
          </cell>
          <cell r="F193">
            <v>0</v>
          </cell>
        </row>
        <row r="194">
          <cell r="C194" t="str">
            <v>automatické odtávání, osvětlení chladícího prostoru,</v>
          </cell>
          <cell r="F194">
            <v>0</v>
          </cell>
        </row>
        <row r="195">
          <cell r="C195" t="str">
            <v>5 roštových polic, zámek, kolečka.</v>
          </cell>
          <cell r="F195">
            <v>0</v>
          </cell>
        </row>
        <row r="196">
          <cell r="C196" t="str">
            <v>Objednací číslo: VSF-CFKS471</v>
          </cell>
          <cell r="F196">
            <v>0</v>
          </cell>
        </row>
        <row r="197">
          <cell r="C197" t="str">
            <v>Rozměr: 600x600x1860 mm</v>
          </cell>
          <cell r="F197">
            <v>0</v>
          </cell>
        </row>
        <row r="198">
          <cell r="A198" t="str">
            <v>10302</v>
          </cell>
          <cell r="B198" t="str">
            <v>JIP-R01/4-14050</v>
          </cell>
          <cell r="C198" t="str">
            <v>Regál policový</v>
          </cell>
          <cell r="D198" t="str">
            <v>1</v>
          </cell>
          <cell r="E198" t="str">
            <v>ks</v>
          </cell>
          <cell r="F198">
            <v>13011.7</v>
          </cell>
          <cell r="G198">
            <v>13011.7</v>
          </cell>
          <cell r="I198">
            <v>13011.7</v>
          </cell>
        </row>
        <row r="199">
          <cell r="C199" t="str">
            <v>-použitý materiál : DIN 1.4301</v>
          </cell>
          <cell r="F199">
            <v>0</v>
          </cell>
        </row>
        <row r="200">
          <cell r="C200" t="str">
            <v>-základní výška regálu 1800 mm</v>
          </cell>
          <cell r="F200">
            <v>0</v>
          </cell>
        </row>
        <row r="201">
          <cell r="C201" t="str">
            <v>-4x plná police</v>
          </cell>
          <cell r="F201">
            <v>0</v>
          </cell>
        </row>
        <row r="202">
          <cell r="C202" t="str">
            <v>-max. celoplošné zatížení jedné police 80kg</v>
          </cell>
          <cell r="F202">
            <v>0</v>
          </cell>
        </row>
        <row r="203">
          <cell r="C203" t="str">
            <v>Objednací číslo: JIP-R01/4-14050</v>
          </cell>
          <cell r="F203">
            <v>0</v>
          </cell>
        </row>
        <row r="204">
          <cell r="C204" t="str">
            <v>Rozměr: 1400x500x1800 mm</v>
          </cell>
          <cell r="F204">
            <v>0</v>
          </cell>
        </row>
        <row r="205">
          <cell r="C205" t="str">
            <v>1.04 Varna</v>
          </cell>
          <cell r="F205">
            <v>0</v>
          </cell>
        </row>
        <row r="206">
          <cell r="A206" t="str">
            <v>10401</v>
          </cell>
          <cell r="B206" t="str">
            <v>MAS-8710631</v>
          </cell>
          <cell r="C206" t="str">
            <v>Nerezové umyvadlo 04 - kolenové ovládání se zpožděním</v>
          </cell>
          <cell r="D206" t="str">
            <v>1</v>
          </cell>
          <cell r="E206" t="str">
            <v>ks</v>
          </cell>
          <cell r="F206">
            <v>5500.5</v>
          </cell>
          <cell r="G206">
            <v>5500.5</v>
          </cell>
          <cell r="I206">
            <v>5500.5</v>
          </cell>
        </row>
        <row r="207">
          <cell r="C207" t="str">
            <v>Celonerezové nástěnné umyvadlo,</v>
          </cell>
          <cell r="F207">
            <v>0</v>
          </cell>
        </row>
        <row r="208">
          <cell r="C208" t="str">
            <v>kolenové ovládání, sifon a baterie,</v>
          </cell>
          <cell r="F208">
            <v>0</v>
          </cell>
        </row>
        <row r="209">
          <cell r="C209" t="str">
            <v>nastavení teploty vody pomocí směšovacího ventilu (vč. zpětných</v>
          </cell>
          <cell r="F209">
            <v>0</v>
          </cell>
        </row>
        <row r="210">
          <cell r="C210" t="str">
            <v>klapek pod umyvadlem)</v>
          </cell>
          <cell r="F210">
            <v>0</v>
          </cell>
        </row>
        <row r="211">
          <cell r="C211" t="str">
            <v>s 1/2" šroubením pro teplou a studenou vodu.</v>
          </cell>
          <cell r="F211">
            <v>0</v>
          </cell>
        </row>
        <row r="212">
          <cell r="C212" t="str">
            <v>Voda je spuštěna stlačením ventilu, který má nastaveno automatické</v>
          </cell>
          <cell r="F212">
            <v>0</v>
          </cell>
        </row>
        <row r="213">
          <cell r="C213" t="str">
            <v>zpoždění vypínání vody.</v>
          </cell>
          <cell r="F213">
            <v>0</v>
          </cell>
        </row>
        <row r="214">
          <cell r="C214" t="str">
            <v>Objednací číslo: MAS-8710631</v>
          </cell>
          <cell r="F214">
            <v>0</v>
          </cell>
        </row>
        <row r="215">
          <cell r="C215" t="str">
            <v>Rozměr: 470x370x225 mm</v>
          </cell>
          <cell r="F215">
            <v>0</v>
          </cell>
        </row>
        <row r="216">
          <cell r="A216" t="str">
            <v>10402</v>
          </cell>
          <cell r="B216" t="str">
            <v>JIP-PNO/40</v>
          </cell>
          <cell r="C216" t="str">
            <v>Pojízdná nádoba na odpadky 40 litrů</v>
          </cell>
          <cell r="D216" t="str">
            <v>1</v>
          </cell>
          <cell r="E216" t="str">
            <v>ks</v>
          </cell>
          <cell r="F216">
            <v>5812.1</v>
          </cell>
          <cell r="G216">
            <v>5812.1</v>
          </cell>
          <cell r="I216">
            <v>5812.1</v>
          </cell>
        </row>
        <row r="217">
          <cell r="C217" t="str">
            <v>-použitý materiál : DIN 1.4301</v>
          </cell>
          <cell r="F217">
            <v>0</v>
          </cell>
        </row>
        <row r="218">
          <cell r="C218" t="str">
            <v>-opatřená víkem</v>
          </cell>
          <cell r="F218">
            <v>0</v>
          </cell>
        </row>
        <row r="219">
          <cell r="C219" t="str">
            <v>-3x otočné kolečko d=50</v>
          </cell>
          <cell r="F219">
            <v>0</v>
          </cell>
        </row>
        <row r="220">
          <cell r="C220" t="str">
            <v>Objednací číslo: JIP-PNO/40</v>
          </cell>
          <cell r="F220">
            <v>0</v>
          </cell>
        </row>
        <row r="221">
          <cell r="C221" t="str">
            <v>Rozměr: pr.350x620v mm</v>
          </cell>
          <cell r="F221">
            <v>0</v>
          </cell>
        </row>
        <row r="222">
          <cell r="A222" t="str">
            <v>10403</v>
          </cell>
          <cell r="B222" t="str">
            <v>JIP-SCH21GN-13070</v>
          </cell>
          <cell r="C222" t="str">
            <v>Chlazený stůl na GN</v>
          </cell>
          <cell r="D222" t="str">
            <v>1</v>
          </cell>
          <cell r="E222" t="str">
            <v>ks</v>
          </cell>
          <cell r="F222">
            <v>59539.5</v>
          </cell>
          <cell r="G222">
            <v>59539.5</v>
          </cell>
          <cell r="I222">
            <v>59539.5</v>
          </cell>
        </row>
        <row r="223">
          <cell r="C223" t="str">
            <v>-použitý materiál : DIN 1.4301</v>
          </cell>
          <cell r="F223">
            <v>0</v>
          </cell>
        </row>
        <row r="224">
          <cell r="C224" t="str">
            <v>-pracovní deska tl.36 mm</v>
          </cell>
          <cell r="F224">
            <v>0</v>
          </cell>
        </row>
        <row r="225">
          <cell r="C225" t="str">
            <v>-základní výška stolu 850 mm</v>
          </cell>
          <cell r="F225">
            <v>0</v>
          </cell>
        </row>
        <row r="226">
          <cell r="C226" t="str">
            <v>-výšková stavitelnost +25 mm</v>
          </cell>
          <cell r="F226">
            <v>0</v>
          </cell>
        </row>
        <row r="227">
          <cell r="C227" t="str">
            <v>-podpěry pro GN 1/1,2x křídlové dveře, chladící agregát vpravo</v>
          </cell>
          <cell r="F227">
            <v>0</v>
          </cell>
        </row>
        <row r="228">
          <cell r="C228" t="str">
            <v>-technické údaje : regulace teploty +2*C až +8*C, přívodní napětí</v>
          </cell>
          <cell r="F228">
            <v>0</v>
          </cell>
        </row>
        <row r="229">
          <cell r="C229" t="str">
            <v>230V/50Hz</v>
          </cell>
          <cell r="F229">
            <v>0</v>
          </cell>
        </row>
        <row r="230">
          <cell r="C230" t="str">
            <v>-chladivo R134a, pohyblivý přívod s vidlicí</v>
          </cell>
          <cell r="F230">
            <v>0</v>
          </cell>
        </row>
        <row r="231">
          <cell r="C231" t="str">
            <v>Objednací číslo: JIP-SCH21GN-13070</v>
          </cell>
          <cell r="F231">
            <v>0</v>
          </cell>
        </row>
        <row r="232">
          <cell r="C232" t="str">
            <v>Rozměr: 1350x700x850 mm</v>
          </cell>
          <cell r="F232">
            <v>0</v>
          </cell>
        </row>
        <row r="233">
          <cell r="C233" t="str">
            <v>Příkon [230V]: 0,38 kW</v>
          </cell>
          <cell r="F233">
            <v>0</v>
          </cell>
        </row>
        <row r="234">
          <cell r="A234" t="str">
            <v>10403a</v>
          </cell>
          <cell r="B234" t="str">
            <v>JIP-800018</v>
          </cell>
          <cell r="C234" t="str">
            <v>Vevaření dřezu 300x500 mm</v>
          </cell>
          <cell r="D234" t="str">
            <v>1</v>
          </cell>
          <cell r="E234" t="str">
            <v>ks</v>
          </cell>
          <cell r="F234">
            <v>3781</v>
          </cell>
          <cell r="G234">
            <v>3781</v>
          </cell>
          <cell r="I234">
            <v>3781</v>
          </cell>
        </row>
        <row r="235">
          <cell r="C235" t="str">
            <v>Objednací číslo: JIP-800018</v>
          </cell>
          <cell r="F235">
            <v>0</v>
          </cell>
        </row>
        <row r="236">
          <cell r="A236" t="str">
            <v>10404</v>
          </cell>
          <cell r="B236" t="str">
            <v>JIP-P1-12030</v>
          </cell>
          <cell r="C236" t="str">
            <v>Nástěnná police jednopatrová - plná</v>
          </cell>
          <cell r="D236" t="str">
            <v>1</v>
          </cell>
          <cell r="E236" t="str">
            <v>ks</v>
          </cell>
          <cell r="F236">
            <v>2914.8</v>
          </cell>
          <cell r="G236">
            <v>2914.8</v>
          </cell>
          <cell r="I236">
            <v>2914.8</v>
          </cell>
        </row>
        <row r="237">
          <cell r="C237" t="str">
            <v>-použitý materiál : DIN 1.4301</v>
          </cell>
          <cell r="F237">
            <v>0</v>
          </cell>
        </row>
        <row r="238">
          <cell r="C238" t="str">
            <v>-základní výška police 300 mm</v>
          </cell>
          <cell r="F238">
            <v>0</v>
          </cell>
        </row>
        <row r="239">
          <cell r="C239" t="str">
            <v>-1x plná police</v>
          </cell>
          <cell r="F239">
            <v>0</v>
          </cell>
        </row>
        <row r="240">
          <cell r="C240" t="str">
            <v>Objednací číslo: JIP-P1-12030</v>
          </cell>
          <cell r="F240">
            <v>0</v>
          </cell>
        </row>
        <row r="241">
          <cell r="C241" t="str">
            <v>Rozměr: 1200x300x300 mm</v>
          </cell>
          <cell r="F241">
            <v>0</v>
          </cell>
        </row>
        <row r="242">
          <cell r="A242" t="str">
            <v>10405</v>
          </cell>
          <cell r="B242" t="str">
            <v>NOV-DIGI DS-500</v>
          </cell>
          <cell r="C242" t="str">
            <v>Kontrolní váha digitální DS-500</v>
          </cell>
          <cell r="D242" t="str">
            <v>1</v>
          </cell>
          <cell r="E242" t="str">
            <v>ks</v>
          </cell>
          <cell r="F242">
            <v>7457.5</v>
          </cell>
          <cell r="G242">
            <v>7457.5</v>
          </cell>
          <cell r="I242">
            <v>7457.5</v>
          </cell>
        </row>
        <row r="243">
          <cell r="C243" t="str">
            <v>-display LCD</v>
          </cell>
          <cell r="F243">
            <v>0</v>
          </cell>
        </row>
        <row r="244">
          <cell r="C244" t="str">
            <v>-max. rozsah - přesnost 1,5 kg - 15 kg e=0,5-5g</v>
          </cell>
          <cell r="F244">
            <v>0</v>
          </cell>
        </row>
        <row r="245">
          <cell r="C245" t="str">
            <v>-funkce: nulování, tára, možnost automatického vypnutí po 3 nebo 10</v>
          </cell>
          <cell r="F245">
            <v>0</v>
          </cell>
        </row>
        <row r="246">
          <cell r="C246" t="str">
            <v>minutách</v>
          </cell>
          <cell r="F246">
            <v>0</v>
          </cell>
        </row>
        <row r="247">
          <cell r="C247" t="str">
            <v>-stupeň krytí: IP-65 (odolnost proti stříkající vodě)</v>
          </cell>
          <cell r="F247">
            <v>0</v>
          </cell>
        </row>
        <row r="248">
          <cell r="C248" t="str">
            <v>-provoz. tepolota -10 až +40°C</v>
          </cell>
          <cell r="F248">
            <v>0</v>
          </cell>
        </row>
        <row r="249">
          <cell r="C249" t="str">
            <v>-provoz. vlhkost max 85%</v>
          </cell>
          <cell r="F249">
            <v>0</v>
          </cell>
        </row>
        <row r="250">
          <cell r="C250" t="str">
            <v>-napájení 220/50Hz nebo baterie</v>
          </cell>
          <cell r="F250">
            <v>0</v>
          </cell>
        </row>
        <row r="251">
          <cell r="C251" t="str">
            <v>-adaptér HAMA</v>
          </cell>
          <cell r="F251">
            <v>0</v>
          </cell>
        </row>
        <row r="252">
          <cell r="C252" t="str">
            <v>Objednací číslo: NOV-DIGI DS-500</v>
          </cell>
          <cell r="F252">
            <v>0</v>
          </cell>
        </row>
        <row r="253">
          <cell r="C253" t="str">
            <v>Rozměr: 240x270x120 mm mm</v>
          </cell>
          <cell r="F253">
            <v>0</v>
          </cell>
        </row>
        <row r="254">
          <cell r="A254" t="str">
            <v>10406</v>
          </cell>
          <cell r="B254" t="str">
            <v>RMG-MD-53</v>
          </cell>
          <cell r="C254" t="str">
            <v>Dřevěná masodeska</v>
          </cell>
          <cell r="D254" t="str">
            <v>1</v>
          </cell>
          <cell r="E254" t="str">
            <v>ks</v>
          </cell>
          <cell r="F254">
            <v>1140</v>
          </cell>
          <cell r="G254">
            <v>1140</v>
          </cell>
          <cell r="I254">
            <v>1140</v>
          </cell>
        </row>
        <row r="255">
          <cell r="C255" t="str">
            <v>lepené z bukového dřeva</v>
          </cell>
          <cell r="F255">
            <v>0</v>
          </cell>
        </row>
        <row r="256">
          <cell r="C256" t="str">
            <v>oboustranné opracování</v>
          </cell>
          <cell r="F256">
            <v>0</v>
          </cell>
        </row>
        <row r="257">
          <cell r="C257" t="str">
            <v>Objednací číslo: RMG-MD-53</v>
          </cell>
          <cell r="F257">
            <v>0</v>
          </cell>
        </row>
        <row r="258">
          <cell r="C258" t="str">
            <v>Rozměr: 500x300x7 mm</v>
          </cell>
          <cell r="F258">
            <v>0</v>
          </cell>
        </row>
        <row r="259">
          <cell r="A259" t="str">
            <v>10407</v>
          </cell>
          <cell r="C259" t="str">
            <v>neobsazeno</v>
          </cell>
          <cell r="D259" t="str">
            <v>1</v>
          </cell>
          <cell r="E259" t="str">
            <v>ks</v>
          </cell>
          <cell r="F259">
            <v>0</v>
          </cell>
          <cell r="I259">
            <v>0</v>
          </cell>
        </row>
        <row r="260">
          <cell r="A260" t="str">
            <v>10408</v>
          </cell>
          <cell r="B260" t="str">
            <v>JIP-S01-12070</v>
          </cell>
          <cell r="C260" t="str">
            <v>Pracovní stůl jednoduchý</v>
          </cell>
          <cell r="D260" t="str">
            <v>1</v>
          </cell>
          <cell r="E260" t="str">
            <v>ks</v>
          </cell>
          <cell r="F260">
            <v>8823</v>
          </cell>
          <cell r="G260">
            <v>8823</v>
          </cell>
          <cell r="I260">
            <v>8823</v>
          </cell>
        </row>
        <row r="261">
          <cell r="C261" t="str">
            <v>-použitý materiál :DIN 1.4301</v>
          </cell>
          <cell r="F261">
            <v>0</v>
          </cell>
        </row>
        <row r="262">
          <cell r="C262" t="str">
            <v>-pracovní deska tl.36 mm</v>
          </cell>
          <cell r="F262">
            <v>0</v>
          </cell>
        </row>
        <row r="263">
          <cell r="C263" t="str">
            <v>-výška zadního lemu 40 mm</v>
          </cell>
          <cell r="F263">
            <v>0</v>
          </cell>
        </row>
        <row r="264">
          <cell r="C264" t="str">
            <v>-základní výška stolu 850 mm</v>
          </cell>
          <cell r="F264">
            <v>0</v>
          </cell>
        </row>
        <row r="265">
          <cell r="C265" t="str">
            <v>-podstavná výška 780 mm</v>
          </cell>
          <cell r="F265">
            <v>0</v>
          </cell>
        </row>
        <row r="266">
          <cell r="C266" t="str">
            <v>-výšková stavitelnost +45 mm</v>
          </cell>
          <cell r="F266">
            <v>0</v>
          </cell>
        </row>
        <row r="267">
          <cell r="C267" t="str">
            <v>Objednací číslo: JIP-S01-12070</v>
          </cell>
          <cell r="F267">
            <v>0</v>
          </cell>
        </row>
        <row r="268">
          <cell r="C268" t="str">
            <v>Rozměr: 1200x700x850 mm</v>
          </cell>
          <cell r="F268">
            <v>0</v>
          </cell>
        </row>
        <row r="269">
          <cell r="A269" t="str">
            <v>10409</v>
          </cell>
          <cell r="B269" t="str">
            <v>MAS-5410125-P82</v>
          </cell>
          <cell r="C269" t="str">
            <v>Řezačka masa 250 kg/h</v>
          </cell>
          <cell r="D269" t="str">
            <v>1</v>
          </cell>
          <cell r="E269" t="str">
            <v>ks</v>
          </cell>
          <cell r="F269">
            <v>39805</v>
          </cell>
          <cell r="G269">
            <v>39805</v>
          </cell>
          <cell r="I269">
            <v>39805</v>
          </cell>
        </row>
        <row r="270">
          <cell r="C270" t="str">
            <v>celonerezové provedení,</v>
          </cell>
          <cell r="F270">
            <v>0</v>
          </cell>
        </row>
        <row r="271">
          <cell r="C271" t="str">
            <v>vypínač se zpětným chodem,</v>
          </cell>
          <cell r="F271">
            <v>0</v>
          </cell>
        </row>
        <row r="272">
          <cell r="C272" t="str">
            <v>tepelná pojistka "reset",</v>
          </cell>
          <cell r="F272">
            <v>0</v>
          </cell>
        </row>
        <row r="273">
          <cell r="C273" t="str">
            <v>robustní šneková převodovka pro těžký provoz,</v>
          </cell>
          <cell r="F273">
            <v>0</v>
          </cell>
        </row>
        <row r="274">
          <cell r="C274" t="str">
            <v>průměr nože 82 mm,</v>
          </cell>
          <cell r="F274">
            <v>0</v>
          </cell>
        </row>
        <row r="275">
          <cell r="C275" t="str">
            <v>výkon dle prům. desky cca 250 kg/hod.</v>
          </cell>
          <cell r="F275">
            <v>0</v>
          </cell>
        </row>
        <row r="276">
          <cell r="C276" t="str">
            <v>Objednací číslo: MAS-5410125-P82</v>
          </cell>
          <cell r="F276">
            <v>0</v>
          </cell>
        </row>
        <row r="277">
          <cell r="C277" t="str">
            <v>Rozměr: 350x500x505 mm</v>
          </cell>
          <cell r="F277">
            <v>0</v>
          </cell>
        </row>
        <row r="278">
          <cell r="C278" t="str">
            <v>Příkon [400V]: 1,5 kW</v>
          </cell>
          <cell r="F278">
            <v>0</v>
          </cell>
        </row>
        <row r="279">
          <cell r="A279" t="str">
            <v>10410</v>
          </cell>
          <cell r="B279" t="str">
            <v>Z-ZRT16JBC</v>
          </cell>
          <cell r="C279" t="str">
            <v>Chladící skříň 159 l-bez mrazáku</v>
          </cell>
          <cell r="D279" t="str">
            <v>2</v>
          </cell>
          <cell r="E279" t="str">
            <v>ks</v>
          </cell>
          <cell r="F279">
            <v>5117.7</v>
          </cell>
          <cell r="G279">
            <v>10235.4</v>
          </cell>
          <cell r="I279">
            <v>5117.7</v>
          </cell>
        </row>
        <row r="280">
          <cell r="C280" t="str">
            <v>momoklimatická chladnička</v>
          </cell>
          <cell r="F280">
            <v>0</v>
          </cell>
        </row>
        <row r="281">
          <cell r="C281" t="str">
            <v>AUTO</v>
          </cell>
          <cell r="F281">
            <v>0</v>
          </cell>
        </row>
        <row r="282">
          <cell r="C282" t="str">
            <v>Sigma design</v>
          </cell>
          <cell r="F282">
            <v>0</v>
          </cell>
        </row>
        <row r="283">
          <cell r="C283" t="str">
            <v>BBS</v>
          </cell>
          <cell r="F283">
            <v>0</v>
          </cell>
        </row>
        <row r="284">
          <cell r="C284" t="str">
            <v>užitný objem 148 litrů</v>
          </cell>
          <cell r="F284">
            <v>0</v>
          </cell>
        </row>
        <row r="285">
          <cell r="C285" t="str">
            <v>Objednací číslo: Z-ZRT16JBC</v>
          </cell>
          <cell r="F285">
            <v>0</v>
          </cell>
        </row>
        <row r="286">
          <cell r="C286" t="str">
            <v>Rozměr: 550x612x850 mm</v>
          </cell>
          <cell r="F286">
            <v>0</v>
          </cell>
        </row>
        <row r="287">
          <cell r="C287" t="str">
            <v>Příkon [230V]: 0,4 kW</v>
          </cell>
          <cell r="F287">
            <v>0</v>
          </cell>
        </row>
        <row r="288">
          <cell r="A288" t="str">
            <v>10411</v>
          </cell>
          <cell r="C288" t="str">
            <v>Pracovní stůl skříňový - křídlové dveře</v>
          </cell>
          <cell r="D288" t="str">
            <v>1</v>
          </cell>
          <cell r="E288" t="str">
            <v>ks</v>
          </cell>
          <cell r="F288">
            <v>50162.9</v>
          </cell>
          <cell r="G288">
            <v>50162.9</v>
          </cell>
          <cell r="I288">
            <v>50162.9</v>
          </cell>
        </row>
        <row r="289">
          <cell r="C289" t="str">
            <v>-použitý materiál :DIN 1.4301</v>
          </cell>
          <cell r="F289">
            <v>0</v>
          </cell>
        </row>
        <row r="290">
          <cell r="C290" t="str">
            <v>-pracovní deska tl.36 mm</v>
          </cell>
          <cell r="F290">
            <v>0</v>
          </cell>
        </row>
        <row r="291">
          <cell r="C291" t="str">
            <v>-výška zadního lemu 40 mm</v>
          </cell>
          <cell r="F291">
            <v>0</v>
          </cell>
        </row>
        <row r="292">
          <cell r="C292" t="str">
            <v>-základní výška stolu 850 mm</v>
          </cell>
          <cell r="F292">
            <v>0</v>
          </cell>
        </row>
        <row r="293">
          <cell r="C293" t="str">
            <v>-výšková stavitelnost +45 mm</v>
          </cell>
          <cell r="F293">
            <v>0</v>
          </cell>
        </row>
        <row r="294">
          <cell r="C294" t="str">
            <v>-interiérové obložení - dle rautového provedení</v>
          </cell>
          <cell r="F294">
            <v>0</v>
          </cell>
        </row>
        <row r="295">
          <cell r="C295" t="str">
            <v>-dvě police, spodní police ve výšce 150 mm</v>
          </cell>
          <cell r="F295">
            <v>0</v>
          </cell>
        </row>
        <row r="296">
          <cell r="C296" t="str">
            <v>-křídlové dveře</v>
          </cell>
          <cell r="F296">
            <v>0</v>
          </cell>
        </row>
        <row r="297">
          <cell r="C297" t="str">
            <v>-snížená nástavba pro varné topy</v>
          </cell>
          <cell r="F297">
            <v>0</v>
          </cell>
        </row>
        <row r="298">
          <cell r="C298" t="str">
            <v>-včetně 6 ks samostatně jištěných zásuvek na nástavbě nerez desky</v>
          </cell>
          <cell r="F298">
            <v>0</v>
          </cell>
        </row>
        <row r="299">
          <cell r="C299" t="str">
            <v>Rozměr: 1400x800x850 mm</v>
          </cell>
          <cell r="F299">
            <v>0</v>
          </cell>
        </row>
        <row r="300">
          <cell r="A300" t="str">
            <v>10412</v>
          </cell>
          <cell r="B300" t="str">
            <v>M-1040243100-VBE40DB</v>
          </cell>
          <cell r="C300" t="str">
            <v>Elektrická MULTI pánev s vanou 13,0lt. DROP IN SYSTEM VBE40DB</v>
          </cell>
          <cell r="D300" t="str">
            <v>1</v>
          </cell>
          <cell r="E300" t="str">
            <v>ks</v>
          </cell>
          <cell r="F300">
            <v>37944.9</v>
          </cell>
          <cell r="G300">
            <v>37944.9</v>
          </cell>
          <cell r="I300">
            <v>37944.9</v>
          </cell>
        </row>
        <row r="301">
          <cell r="C301" t="str">
            <v>S ovládacím boxem.</v>
          </cell>
          <cell r="F301">
            <v>0</v>
          </cell>
        </row>
        <row r="302">
          <cell r="C302" t="str">
            <v>Objednací číslo: M-1040243100-VBE40DB</v>
          </cell>
          <cell r="F302">
            <v>0</v>
          </cell>
        </row>
        <row r="303">
          <cell r="C303" t="str">
            <v>Rozměr: 400x600x320 mm</v>
          </cell>
          <cell r="F303">
            <v>0</v>
          </cell>
        </row>
        <row r="304">
          <cell r="C304" t="str">
            <v>Příkon [400V]: 4 kW</v>
          </cell>
          <cell r="F304">
            <v>0</v>
          </cell>
        </row>
        <row r="305">
          <cell r="C305" t="str">
            <v>Objem: ,22 m3</v>
          </cell>
          <cell r="F305">
            <v>0</v>
          </cell>
        </row>
        <row r="306">
          <cell r="A306" t="str">
            <v>10413</v>
          </cell>
          <cell r="B306" t="str">
            <v>M-1040243514-BME40DMB</v>
          </cell>
          <cell r="C306" t="str">
            <v>Elektrická ohřívací vana (1x 1/1GN) DROP IN SYSTEM BME40DMB</v>
          </cell>
          <cell r="D306" t="str">
            <v>1</v>
          </cell>
          <cell r="E306" t="str">
            <v>ks</v>
          </cell>
          <cell r="F306">
            <v>15508.8</v>
          </cell>
          <cell r="G306">
            <v>15508.8</v>
          </cell>
          <cell r="I306">
            <v>15508.8</v>
          </cell>
        </row>
        <row r="307">
          <cell r="C307" t="str">
            <v>S ovládacím boxem.</v>
          </cell>
          <cell r="F307">
            <v>0</v>
          </cell>
        </row>
        <row r="308">
          <cell r="C308" t="str">
            <v>Objednací číslo: M-1040243514-BME40DMB</v>
          </cell>
          <cell r="F308">
            <v>0</v>
          </cell>
        </row>
        <row r="309">
          <cell r="C309" t="str">
            <v>Rozměr: 400x600x335 mm</v>
          </cell>
          <cell r="F309">
            <v>0</v>
          </cell>
        </row>
        <row r="310">
          <cell r="C310" t="str">
            <v>Příkon [230V]: 2 kW</v>
          </cell>
          <cell r="F310">
            <v>0</v>
          </cell>
        </row>
        <row r="311">
          <cell r="C311" t="str">
            <v>Objem: ,11 m3</v>
          </cell>
          <cell r="F311">
            <v>0</v>
          </cell>
        </row>
        <row r="312">
          <cell r="A312" t="str">
            <v>10414</v>
          </cell>
          <cell r="B312" t="str">
            <v>M-1040240714-PCVE40DB</v>
          </cell>
          <cell r="C312" t="str">
            <v>Elektrický sporák sklokeramický 2 varné zóny DROP IN SYSTEM PCVE40DB</v>
          </cell>
          <cell r="D312" t="str">
            <v>1</v>
          </cell>
          <cell r="E312" t="str">
            <v>ks</v>
          </cell>
          <cell r="F312">
            <v>25542.7</v>
          </cell>
          <cell r="G312">
            <v>25542.7</v>
          </cell>
          <cell r="I312">
            <v>25542.7</v>
          </cell>
        </row>
        <row r="313">
          <cell r="C313" t="str">
            <v>S ovládacím boxem.</v>
          </cell>
          <cell r="F313">
            <v>0</v>
          </cell>
        </row>
        <row r="314">
          <cell r="C314" t="str">
            <v>Objednací číslo: M-1040240714-PCVE40DB</v>
          </cell>
          <cell r="F314">
            <v>0</v>
          </cell>
        </row>
        <row r="315">
          <cell r="C315" t="str">
            <v>Rozměr: 400x600x70 mm</v>
          </cell>
          <cell r="F315">
            <v>0</v>
          </cell>
        </row>
        <row r="316">
          <cell r="C316" t="str">
            <v>Příkon [400V]: 4,2 kW</v>
          </cell>
          <cell r="F316">
            <v>0</v>
          </cell>
        </row>
        <row r="317">
          <cell r="C317" t="str">
            <v>Objem: ,13 m3</v>
          </cell>
          <cell r="F317">
            <v>0</v>
          </cell>
        </row>
        <row r="318">
          <cell r="A318" t="str">
            <v>10415</v>
          </cell>
          <cell r="B318" t="str">
            <v>ML-CUBE-ME061P</v>
          </cell>
          <cell r="C318" t="str">
            <v>Elektrický horkovzdušný konvektomat s parním generátorem The CUBE ME061P</v>
          </cell>
          <cell r="D318" t="str">
            <v>1</v>
          </cell>
          <cell r="E318" t="str">
            <v>ks</v>
          </cell>
          <cell r="F318">
            <v>182671.7</v>
          </cell>
          <cell r="G318">
            <v>182671.7</v>
          </cell>
          <cell r="I318">
            <v>182671.7</v>
          </cell>
        </row>
        <row r="319">
          <cell r="C319" t="str">
            <v>Elektronické programování - 99 programů s 9 varnými fázemi. Průběh</v>
          </cell>
          <cell r="F319">
            <v>0</v>
          </cell>
        </row>
        <row r="320">
          <cell r="C320" t="str">
            <v>kroků v automatickém sledu.</v>
          </cell>
          <cell r="F320">
            <v>0</v>
          </cell>
        </row>
        <row r="321">
          <cell r="C321" t="str">
            <v>Digitální numerické ukazatele. AUTOCLIMA - přesné nastavení zvolené</v>
          </cell>
          <cell r="F321">
            <v>0</v>
          </cell>
        </row>
        <row r="322">
          <cell r="C322" t="str">
            <v>vlhkosti v komoře. Samodiagnostika závad. Redukované - dvojité otáčky</v>
          </cell>
          <cell r="F322">
            <v>0</v>
          </cell>
        </row>
        <row r="323">
          <cell r="C323" t="str">
            <v>ventilátoru. Autoreve</v>
          </cell>
          <cell r="F323">
            <v>0</v>
          </cell>
        </row>
        <row r="324">
          <cell r="C324" t="str">
            <v>Objednací číslo: ML-CUBE-ME061P</v>
          </cell>
          <cell r="F324">
            <v>0</v>
          </cell>
        </row>
        <row r="325">
          <cell r="C325" t="str">
            <v>Rozměr: 930x750x810 mm</v>
          </cell>
          <cell r="F325">
            <v>0</v>
          </cell>
        </row>
        <row r="326">
          <cell r="C326" t="str">
            <v>Příkon [400V]: 8 kW</v>
          </cell>
          <cell r="F326">
            <v>0</v>
          </cell>
        </row>
        <row r="327">
          <cell r="A327" t="str">
            <v>10416</v>
          </cell>
          <cell r="B327" t="str">
            <v>JIP-PD02-09375</v>
          </cell>
          <cell r="C327" t="str">
            <v>Podstavec pod konvektomat THE CUBE 6x 1/1 s úchyty pro GN</v>
          </cell>
          <cell r="D327" t="str">
            <v>1</v>
          </cell>
          <cell r="E327" t="str">
            <v>ks</v>
          </cell>
          <cell r="F327">
            <v>11822</v>
          </cell>
          <cell r="G327">
            <v>11822</v>
          </cell>
          <cell r="I327">
            <v>11822</v>
          </cell>
        </row>
        <row r="328">
          <cell r="C328" t="str">
            <v>-použitý materiál : DIN 1.4301</v>
          </cell>
          <cell r="F328">
            <v>0</v>
          </cell>
        </row>
        <row r="329">
          <cell r="C329" t="str">
            <v>-základní výška podstavce 850 mm</v>
          </cell>
          <cell r="F329">
            <v>0</v>
          </cell>
        </row>
        <row r="330">
          <cell r="C330" t="str">
            <v>-výšková stavitelnost +45 mm</v>
          </cell>
          <cell r="F330">
            <v>0</v>
          </cell>
        </row>
        <row r="331">
          <cell r="C331" t="str">
            <v>-1x plná police</v>
          </cell>
          <cell r="F331">
            <v>0</v>
          </cell>
        </row>
        <row r="332">
          <cell r="C332" t="str">
            <v>-vlevo 7 párů podpěr pro GN 2/1 a 1/1</v>
          </cell>
          <cell r="F332">
            <v>0</v>
          </cell>
        </row>
        <row r="333">
          <cell r="C333" t="str">
            <v>-rozměry je nutné zadat dle typu zařízení</v>
          </cell>
          <cell r="F333">
            <v>0</v>
          </cell>
        </row>
        <row r="334">
          <cell r="C334" t="str">
            <v>Objednací číslo: JIP-PD02-09375</v>
          </cell>
          <cell r="F334">
            <v>0</v>
          </cell>
        </row>
        <row r="335">
          <cell r="C335" t="str">
            <v>Rozměr: 930x615x850 mm</v>
          </cell>
          <cell r="F335">
            <v>0</v>
          </cell>
        </row>
        <row r="336">
          <cell r="A336" t="str">
            <v>10417</v>
          </cell>
          <cell r="B336" t="str">
            <v>RMG-B-08</v>
          </cell>
          <cell r="C336" t="str">
            <v>Změkčovač vody - automatický B-08</v>
          </cell>
          <cell r="D336" t="str">
            <v>1</v>
          </cell>
          <cell r="E336" t="str">
            <v>ks</v>
          </cell>
          <cell r="F336">
            <v>14231</v>
          </cell>
          <cell r="G336">
            <v>14231</v>
          </cell>
          <cell r="I336">
            <v>14231</v>
          </cell>
        </row>
        <row r="337">
          <cell r="C337" t="str">
            <v>-změkčovač vody pro kávovary,</v>
          </cell>
          <cell r="F337">
            <v>0</v>
          </cell>
        </row>
        <row r="338">
          <cell r="C338" t="str">
            <v>myčky a konvektomaty</v>
          </cell>
          <cell r="F338">
            <v>0</v>
          </cell>
        </row>
        <row r="339">
          <cell r="C339" t="str">
            <v>-nerezová nádoba změkčovače</v>
          </cell>
          <cell r="F339">
            <v>0</v>
          </cell>
        </row>
        <row r="340">
          <cell r="C340" t="str">
            <v>-elektromechanická řídící jednotka 8W/230V</v>
          </cell>
          <cell r="F340">
            <v>0</v>
          </cell>
        </row>
        <row r="341">
          <cell r="C341" t="str">
            <v>-nastavení regenerace na dny v týdnu</v>
          </cell>
          <cell r="F341">
            <v>0</v>
          </cell>
        </row>
        <row r="342">
          <cell r="C342" t="str">
            <v>-umožňuje regenerovat každý den</v>
          </cell>
          <cell r="F342">
            <v>0</v>
          </cell>
        </row>
        <row r="343">
          <cell r="C343" t="str">
            <v>-max. hodinový průtok 1500 l/h</v>
          </cell>
          <cell r="F343">
            <v>0</v>
          </cell>
        </row>
        <row r="344">
          <cell r="C344" t="str">
            <v>-mechanické ovládání ventilů</v>
          </cell>
          <cell r="F344">
            <v>0</v>
          </cell>
        </row>
        <row r="345">
          <cell r="C345" t="str">
            <v>-regenerace se provádí tabletovanou solí</v>
          </cell>
          <cell r="F345">
            <v>0</v>
          </cell>
        </row>
        <row r="346">
          <cell r="C346" t="str">
            <v>-funkce: zabraňuje zavápňování zařízení a</v>
          </cell>
          <cell r="F346">
            <v>0</v>
          </cell>
        </row>
        <row r="347">
          <cell r="C347" t="str">
            <v>tím chrání přístroj před poškozením</v>
          </cell>
          <cell r="F347">
            <v>0</v>
          </cell>
        </row>
        <row r="348">
          <cell r="C348" t="str">
            <v>-připojení na šroubení 3/4 s vnitřním závitem</v>
          </cell>
          <cell r="F348">
            <v>0</v>
          </cell>
        </row>
        <row r="349">
          <cell r="C349" t="str">
            <v>Objednací číslo: RMG-B-08</v>
          </cell>
          <cell r="F349">
            <v>0</v>
          </cell>
        </row>
        <row r="350">
          <cell r="C350" t="str">
            <v>Příkon [230V]: 8W / 230V kW</v>
          </cell>
          <cell r="F350">
            <v>0</v>
          </cell>
        </row>
        <row r="351">
          <cell r="A351" t="str">
            <v>10418</v>
          </cell>
          <cell r="B351" t="str">
            <v>JIP-S01L-10070</v>
          </cell>
          <cell r="C351" t="str">
            <v>Pracovní stůl jednoduchý nad chladnice</v>
          </cell>
          <cell r="D351" t="str">
            <v>1</v>
          </cell>
          <cell r="E351" t="str">
            <v>ks</v>
          </cell>
          <cell r="F351">
            <v>8463.7</v>
          </cell>
          <cell r="G351">
            <v>8463.7</v>
          </cell>
          <cell r="I351">
            <v>8463.7</v>
          </cell>
        </row>
        <row r="352">
          <cell r="C352" t="str">
            <v>-použitý materiál :DIN 1.4301</v>
          </cell>
          <cell r="F352">
            <v>0</v>
          </cell>
        </row>
        <row r="353">
          <cell r="C353" t="str">
            <v>-pracovní deska tl.36 mm</v>
          </cell>
          <cell r="F353">
            <v>0</v>
          </cell>
        </row>
        <row r="354">
          <cell r="C354" t="str">
            <v>-výška zadního lemu 40 mm</v>
          </cell>
          <cell r="F354">
            <v>0</v>
          </cell>
        </row>
        <row r="355">
          <cell r="C355" t="str">
            <v>-základní výška stolu 900 mm</v>
          </cell>
          <cell r="F355">
            <v>0</v>
          </cell>
        </row>
        <row r="356">
          <cell r="C356" t="str">
            <v>-podstavná výška 860 mm</v>
          </cell>
          <cell r="F356">
            <v>0</v>
          </cell>
        </row>
        <row r="357">
          <cell r="C357" t="str">
            <v>-výšková stavitelnost +45 mm</v>
          </cell>
          <cell r="F357">
            <v>0</v>
          </cell>
        </row>
        <row r="358">
          <cell r="C358" t="str">
            <v>Objednací číslo: JIP-S01L-10070</v>
          </cell>
          <cell r="F358">
            <v>0</v>
          </cell>
        </row>
        <row r="359">
          <cell r="C359" t="str">
            <v>Rozměr: 1000x700x850 mm</v>
          </cell>
          <cell r="F359">
            <v>0</v>
          </cell>
        </row>
        <row r="360">
          <cell r="A360" t="str">
            <v>10419</v>
          </cell>
          <cell r="B360" t="str">
            <v>RMG-FE77</v>
          </cell>
          <cell r="C360" t="str">
            <v>Elektrická fritéza- stolní 2x7-8 litrů</v>
          </cell>
          <cell r="D360" t="str">
            <v>1</v>
          </cell>
          <cell r="E360" t="str">
            <v>ks</v>
          </cell>
          <cell r="F360">
            <v>11875</v>
          </cell>
          <cell r="G360">
            <v>11875</v>
          </cell>
          <cell r="I360">
            <v>11875</v>
          </cell>
        </row>
        <row r="361">
          <cell r="C361" t="str">
            <v>celonerezové provedení</v>
          </cell>
          <cell r="F361">
            <v>0</v>
          </cell>
        </row>
        <row r="362">
          <cell r="C362" t="str">
            <v>spec.uprav. nerezové  topné spirály</v>
          </cell>
          <cell r="F362">
            <v>0</v>
          </cell>
        </row>
        <row r="363">
          <cell r="C363" t="str">
            <v>studená zóna</v>
          </cell>
          <cell r="F363">
            <v>0</v>
          </cell>
        </row>
        <row r="364">
          <cell r="C364" t="str">
            <v>síťový vypínač</v>
          </cell>
          <cell r="F364">
            <v>0</v>
          </cell>
        </row>
        <row r="365">
          <cell r="C365" t="str">
            <v>regulace 50-190 Stupňů</v>
          </cell>
          <cell r="F365">
            <v>0</v>
          </cell>
        </row>
        <row r="366">
          <cell r="C366" t="str">
            <v>rozměr koše 195x245x120 mm</v>
          </cell>
          <cell r="F366">
            <v>0</v>
          </cell>
        </row>
        <row r="367">
          <cell r="C367" t="str">
            <v>Objednací číslo: RMG-FE77</v>
          </cell>
          <cell r="F367">
            <v>0</v>
          </cell>
        </row>
        <row r="368">
          <cell r="C368" t="str">
            <v>Rozměr: 540x420x300 mm</v>
          </cell>
          <cell r="F368">
            <v>0</v>
          </cell>
        </row>
        <row r="369">
          <cell r="C369" t="str">
            <v>Příkon [230V]: 2x3kW/220V kW</v>
          </cell>
          <cell r="F369">
            <v>0</v>
          </cell>
        </row>
        <row r="370">
          <cell r="A370" t="str">
            <v>10420</v>
          </cell>
          <cell r="B370" t="str">
            <v>TCH-TC3-0602-1W</v>
          </cell>
          <cell r="C370" t="str">
            <v>Vysokorychlostní horkovzdušná trouba Turbochef C3</v>
          </cell>
          <cell r="D370" t="str">
            <v>1</v>
          </cell>
          <cell r="E370" t="str">
            <v>ks</v>
          </cell>
          <cell r="F370">
            <v>284905</v>
          </cell>
          <cell r="G370">
            <v>284905</v>
          </cell>
          <cell r="I370">
            <v>284905</v>
          </cell>
        </row>
        <row r="371">
          <cell r="C371" t="str">
            <v>Zařízení pracuje na principu kombinace horkého vzduchu a precizních</v>
          </cell>
          <cell r="F371">
            <v>0</v>
          </cell>
        </row>
        <row r="372">
          <cell r="C372" t="str">
            <v>mikrovlných impulsů</v>
          </cell>
          <cell r="F372">
            <v>0</v>
          </cell>
        </row>
        <row r="373">
          <cell r="C373" t="str">
            <v>rozměr varné komory: 452x368x180</v>
          </cell>
          <cell r="F373">
            <v>0</v>
          </cell>
        </row>
        <row r="374">
          <cell r="C374" t="str">
            <v>obsah komory: 31l</v>
          </cell>
          <cell r="F374">
            <v>0</v>
          </cell>
        </row>
        <row r="375">
          <cell r="C375" t="str">
            <v>64 varných programů (procesů)</v>
          </cell>
          <cell r="F375">
            <v>0</v>
          </cell>
        </row>
        <row r="376">
          <cell r="C376" t="str">
            <v>interní „aktivní“ katalyzátor pachů</v>
          </cell>
          <cell r="F376">
            <v>0</v>
          </cell>
        </row>
        <row r="377">
          <cell r="C377" t="str">
            <v>nepotřebuje odsávací digestoře</v>
          </cell>
          <cell r="F377">
            <v>0</v>
          </cell>
        </row>
        <row r="378">
          <cell r="C378" t="str">
            <v>nepřenáší pachy a chutě na další připravované pokrmy</v>
          </cell>
          <cell r="F378">
            <v>0</v>
          </cell>
        </row>
        <row r="379">
          <cell r="F379">
            <v>0</v>
          </cell>
        </row>
        <row r="380">
          <cell r="C380" t="str">
            <v>Standardní výbava C3:</v>
          </cell>
          <cell r="F380">
            <v>0</v>
          </cell>
        </row>
        <row r="381">
          <cell r="F381">
            <v>0</v>
          </cell>
        </row>
        <row r="382">
          <cell r="C382" t="str">
            <v>- 2x keramická pečící deska C3</v>
          </cell>
          <cell r="F382">
            <v>0</v>
          </cell>
        </row>
        <row r="383">
          <cell r="C383" t="str">
            <v>- 2x keramický kryt magnetronu C3</v>
          </cell>
          <cell r="F383">
            <v>0</v>
          </cell>
        </row>
        <row r="384">
          <cell r="C384" t="str">
            <v>  UPOZORNĚNÍ:</v>
          </cell>
          <cell r="F384">
            <v>0</v>
          </cell>
        </row>
        <row r="385">
          <cell r="C385" t="str">
            <v>  Zařízení Turbo Chef C3 nesmí být používáno bez keramického krytu</v>
          </cell>
          <cell r="F385">
            <v>0</v>
          </cell>
        </row>
        <row r="386">
          <cell r="C386" t="str">
            <v>magnetronu!</v>
          </cell>
          <cell r="F386">
            <v>0</v>
          </cell>
        </row>
        <row r="387">
          <cell r="C387" t="str">
            <v>- 2x teflonová mřížka na pečení C3</v>
          </cell>
          <cell r="F387">
            <v>0</v>
          </cell>
        </row>
        <row r="388">
          <cell r="C388" t="str">
            <v>- dřevěná lopatka na vyndávání pokrmů z varného prostoru</v>
          </cell>
          <cell r="F388">
            <v>0</v>
          </cell>
        </row>
        <row r="389">
          <cell r="C389" t="str">
            <v>- chemie na čištění varného prostoru trouby Turbochef 1x 1000 ml</v>
          </cell>
          <cell r="F389">
            <v>0</v>
          </cell>
        </row>
        <row r="390">
          <cell r="C390" t="str">
            <v>(Turbo Chef oven Cleaner)</v>
          </cell>
          <cell r="F390">
            <v>0</v>
          </cell>
        </row>
        <row r="391">
          <cell r="C391" t="str">
            <v>  s rozprašovačem</v>
          </cell>
          <cell r="F391">
            <v>0</v>
          </cell>
        </row>
        <row r="392">
          <cell r="C392" t="str">
            <v>- chemie na ochranu varného prostoru trouby Turbochef 1x 1000 ml</v>
          </cell>
          <cell r="F392">
            <v>0</v>
          </cell>
        </row>
        <row r="393">
          <cell r="C393" t="str">
            <v>(Turbo Chef oven Guard)</v>
          </cell>
          <cell r="F393">
            <v>0</v>
          </cell>
        </row>
        <row r="394">
          <cell r="C394" t="str">
            <v>  s rozprašovačem</v>
          </cell>
          <cell r="F394">
            <v>0</v>
          </cell>
        </row>
        <row r="395">
          <cell r="C395" t="str">
            <v>- Připojení k elektrické síti přes pěktikolíkovou 32 A zásuvku,</v>
          </cell>
          <cell r="F395">
            <v>0</v>
          </cell>
        </row>
        <row r="396">
          <cell r="C396" t="str">
            <v>jistič 20 A charakteristiky D!</v>
          </cell>
          <cell r="F396">
            <v>0</v>
          </cell>
        </row>
        <row r="397">
          <cell r="F397">
            <v>0</v>
          </cell>
        </row>
        <row r="398">
          <cell r="C398" t="str">
            <v>UPOZORNĚNÍ</v>
          </cell>
          <cell r="F398">
            <v>0</v>
          </cell>
        </row>
        <row r="399">
          <cell r="F399">
            <v>0</v>
          </cell>
        </row>
        <row r="400">
          <cell r="C400" t="str">
            <v>Pro zachování záručních podmínek a provozních vlastností zařízení</v>
          </cell>
          <cell r="F400">
            <v>0</v>
          </cell>
        </row>
        <row r="401">
          <cell r="C401" t="str">
            <v>Turbo Chef je nutné používat předepsanou chemii na čištění varného</v>
          </cell>
          <cell r="F401">
            <v>0</v>
          </cell>
        </row>
        <row r="402">
          <cell r="C402" t="str">
            <v>prostoru trouby (Turbo Chef oven Cleaner, Turbo Chef oven Guard)</v>
          </cell>
          <cell r="F402">
            <v>0</v>
          </cell>
        </row>
        <row r="403">
          <cell r="C403" t="str">
            <v>Objednací číslo: TCH-029218-001-LM</v>
          </cell>
          <cell r="F403">
            <v>0</v>
          </cell>
        </row>
        <row r="404">
          <cell r="C404" t="str">
            <v>Rozměr: 737x749x546 mm</v>
          </cell>
          <cell r="F404">
            <v>0</v>
          </cell>
        </row>
        <row r="405">
          <cell r="C405" t="str">
            <v>Příkon [400V]: 7,2 kW</v>
          </cell>
          <cell r="F405">
            <v>0</v>
          </cell>
        </row>
        <row r="406">
          <cell r="C406" t="str">
            <v>Váha: 116 kg</v>
          </cell>
          <cell r="F406">
            <v>0</v>
          </cell>
        </row>
        <row r="407">
          <cell r="A407" t="str">
            <v>10421</v>
          </cell>
          <cell r="B407" t="str">
            <v>JIP-S010-08080</v>
          </cell>
          <cell r="C407" t="str">
            <v>Pracovní stůl skříňový - křídlové dveře</v>
          </cell>
          <cell r="D407" t="str">
            <v>2</v>
          </cell>
          <cell r="E407" t="str">
            <v>ks</v>
          </cell>
          <cell r="F407">
            <v>18594.4</v>
          </cell>
          <cell r="G407">
            <v>37188.8</v>
          </cell>
          <cell r="I407">
            <v>18594.4</v>
          </cell>
        </row>
        <row r="408">
          <cell r="C408" t="str">
            <v>-použitý materiál :DIN 1.4301</v>
          </cell>
          <cell r="F408">
            <v>0</v>
          </cell>
        </row>
        <row r="409">
          <cell r="C409" t="str">
            <v>-pracovní deska tl.36 mm</v>
          </cell>
          <cell r="F409">
            <v>0</v>
          </cell>
        </row>
        <row r="410">
          <cell r="C410" t="str">
            <v>-výška zadního lemu 40 mm</v>
          </cell>
          <cell r="F410">
            <v>0</v>
          </cell>
        </row>
        <row r="411">
          <cell r="C411" t="str">
            <v>-základní výška stolu 850 mm</v>
          </cell>
          <cell r="F411">
            <v>0</v>
          </cell>
        </row>
        <row r="412">
          <cell r="C412" t="str">
            <v>-výšková stavitelnost +45 mm</v>
          </cell>
          <cell r="F412">
            <v>0</v>
          </cell>
        </row>
        <row r="413">
          <cell r="C413" t="str">
            <v>-dvě police, spodní police vevýšce 150 mm</v>
          </cell>
          <cell r="F413">
            <v>0</v>
          </cell>
        </row>
        <row r="414">
          <cell r="C414" t="str">
            <v>-opláštění ze tří stran</v>
          </cell>
          <cell r="F414">
            <v>0</v>
          </cell>
        </row>
        <row r="415">
          <cell r="C415" t="str">
            <v>-křídlové dveře</v>
          </cell>
          <cell r="F415">
            <v>0</v>
          </cell>
        </row>
        <row r="416">
          <cell r="C416" t="str">
            <v>Objednací číslo: JIP-S010-08080</v>
          </cell>
          <cell r="F416">
            <v>0</v>
          </cell>
        </row>
        <row r="417">
          <cell r="C417" t="str">
            <v>Rozměr: 800x800x850 mm</v>
          </cell>
          <cell r="F417">
            <v>0</v>
          </cell>
        </row>
        <row r="418">
          <cell r="A418" t="str">
            <v>10421a</v>
          </cell>
          <cell r="B418" t="str">
            <v>JIP-800001</v>
          </cell>
          <cell r="C418" t="str">
            <v>Pojízdné provedení</v>
          </cell>
          <cell r="D418" t="str">
            <v>2</v>
          </cell>
          <cell r="E418" t="str">
            <v>ks</v>
          </cell>
          <cell r="F418">
            <v>1757.5</v>
          </cell>
          <cell r="G418">
            <v>3515</v>
          </cell>
          <cell r="I418">
            <v>1757.5</v>
          </cell>
        </row>
        <row r="419">
          <cell r="C419" t="str">
            <v>Objednací číslo: JIP-800001</v>
          </cell>
          <cell r="F419">
            <v>0</v>
          </cell>
        </row>
        <row r="420">
          <cell r="A420" t="str">
            <v>10422</v>
          </cell>
          <cell r="B420" t="str">
            <v>JIP-S01L-13070</v>
          </cell>
          <cell r="C420" t="str">
            <v>Pracovní stůl jednoduchý nad chladnice</v>
          </cell>
          <cell r="D420" t="str">
            <v>1</v>
          </cell>
          <cell r="E420" t="str">
            <v>ks</v>
          </cell>
          <cell r="F420">
            <v>9311.4</v>
          </cell>
          <cell r="G420">
            <v>9311.4</v>
          </cell>
          <cell r="I420">
            <v>9311.4</v>
          </cell>
        </row>
        <row r="421">
          <cell r="C421" t="str">
            <v>-použitý materiál :DIN 1.4301</v>
          </cell>
          <cell r="F421">
            <v>0</v>
          </cell>
        </row>
        <row r="422">
          <cell r="C422" t="str">
            <v>-pracovní deska tl.36 mm</v>
          </cell>
          <cell r="F422">
            <v>0</v>
          </cell>
        </row>
        <row r="423">
          <cell r="C423" t="str">
            <v>-výška zadního lemu 40 mm</v>
          </cell>
          <cell r="F423">
            <v>0</v>
          </cell>
        </row>
        <row r="424">
          <cell r="C424" t="str">
            <v>-základní výška stolu 900 mm</v>
          </cell>
          <cell r="F424">
            <v>0</v>
          </cell>
        </row>
        <row r="425">
          <cell r="C425" t="str">
            <v>-podstavná výška 860 mm</v>
          </cell>
          <cell r="F425">
            <v>0</v>
          </cell>
        </row>
        <row r="426">
          <cell r="C426" t="str">
            <v>-výšková stavitelnost +45 mm</v>
          </cell>
          <cell r="F426">
            <v>0</v>
          </cell>
        </row>
        <row r="427">
          <cell r="C427" t="str">
            <v>Objednací číslo: JIP-S01L-13070</v>
          </cell>
          <cell r="F427">
            <v>0</v>
          </cell>
        </row>
        <row r="428">
          <cell r="C428" t="str">
            <v>Rozměr: 1300x700x850 mm</v>
          </cell>
          <cell r="F428">
            <v>0</v>
          </cell>
        </row>
        <row r="429">
          <cell r="A429" t="str">
            <v>10423</v>
          </cell>
          <cell r="B429" t="str">
            <v>RCB-CL50-RO24340</v>
          </cell>
          <cell r="C429" t="str">
            <v>Krouhač zeleniny CL 50 - stolní</v>
          </cell>
          <cell r="D429" t="str">
            <v>1</v>
          </cell>
          <cell r="E429" t="str">
            <v>ks</v>
          </cell>
          <cell r="F429">
            <v>28490.5</v>
          </cell>
          <cell r="G429">
            <v>28490.5</v>
          </cell>
          <cell r="I429">
            <v>28490.5</v>
          </cell>
        </row>
        <row r="430">
          <cell r="C430" t="str">
            <v>- 375 ot/min</v>
          </cell>
          <cell r="F430">
            <v>0</v>
          </cell>
        </row>
        <row r="431">
          <cell r="C431" t="str">
            <v>- výkon : 200kg/hod</v>
          </cell>
          <cell r="F431">
            <v>0</v>
          </cell>
        </row>
        <row r="432">
          <cell r="C432" t="str">
            <v>- 2 samostatně plnící otvory</v>
          </cell>
          <cell r="F432">
            <v>0</v>
          </cell>
        </row>
        <row r="433">
          <cell r="C433" t="str">
            <v>- celokovová hlava, dolní část z ABS plastu</v>
          </cell>
          <cell r="F433">
            <v>0</v>
          </cell>
        </row>
        <row r="434">
          <cell r="C434" t="str">
            <v>Objednací číslo: RCB-CL50-RO24340</v>
          </cell>
          <cell r="F434">
            <v>0</v>
          </cell>
        </row>
        <row r="435">
          <cell r="C435" t="str">
            <v>Rozměr: 360x300x550 mm</v>
          </cell>
          <cell r="F435">
            <v>0</v>
          </cell>
        </row>
        <row r="436">
          <cell r="C436" t="str">
            <v>Příkon [230V]: 0,5 kW/220V kW</v>
          </cell>
          <cell r="F436">
            <v>0</v>
          </cell>
        </row>
        <row r="437">
          <cell r="C437" t="str">
            <v>Příkon [400V]: hmotnost: 15 kg kW</v>
          </cell>
          <cell r="F437">
            <v>0</v>
          </cell>
        </row>
        <row r="438">
          <cell r="A438" t="str">
            <v>10423a</v>
          </cell>
          <cell r="B438" t="str">
            <v>RCB-RO1943disky CL50/55</v>
          </cell>
          <cell r="C438" t="str">
            <v>Základní sada 7 disků k CL 50/52</v>
          </cell>
          <cell r="D438" t="str">
            <v>1</v>
          </cell>
          <cell r="E438" t="str">
            <v>ks</v>
          </cell>
          <cell r="F438">
            <v>15371</v>
          </cell>
          <cell r="G438">
            <v>15371</v>
          </cell>
          <cell r="I438">
            <v>15371</v>
          </cell>
        </row>
        <row r="439">
          <cell r="C439" t="str">
            <v>Sada disků:</v>
          </cell>
          <cell r="F439">
            <v>0</v>
          </cell>
        </row>
        <row r="440">
          <cell r="C440" t="str">
            <v>-plátky 2 a 5</v>
          </cell>
          <cell r="F440">
            <v>0</v>
          </cell>
        </row>
        <row r="441">
          <cell r="C441" t="str">
            <v>- strouhač 2</v>
          </cell>
          <cell r="F441">
            <v>0</v>
          </cell>
        </row>
        <row r="442">
          <cell r="C442" t="str">
            <v>- nudličky 3x3 a 4x4</v>
          </cell>
          <cell r="F442">
            <v>0</v>
          </cell>
        </row>
        <row r="443">
          <cell r="C443" t="str">
            <v>-kostičkovač 10x1010</v>
          </cell>
          <cell r="F443">
            <v>0</v>
          </cell>
        </row>
        <row r="444">
          <cell r="C444" t="str">
            <v>Objednací číslo: RCB-RO1943disky CL50/55</v>
          </cell>
          <cell r="F444">
            <v>0</v>
          </cell>
        </row>
        <row r="445">
          <cell r="A445" t="str">
            <v>10424</v>
          </cell>
          <cell r="B445" t="str">
            <v>Z-ZFT12JA</v>
          </cell>
          <cell r="C445" t="str">
            <v>Mraznička šuplíková ZFT12JA</v>
          </cell>
          <cell r="D445" t="str">
            <v>1</v>
          </cell>
          <cell r="E445" t="str">
            <v>ks</v>
          </cell>
          <cell r="F445">
            <v>6713.7</v>
          </cell>
          <cell r="G445">
            <v>6713.7</v>
          </cell>
          <cell r="I445">
            <v>6713.7</v>
          </cell>
        </row>
        <row r="446">
          <cell r="C446" t="str">
            <v>Hrubý objem mrazničky  117 l</v>
          </cell>
          <cell r="F446">
            <v>0</v>
          </cell>
        </row>
        <row r="447">
          <cell r="C447" t="str">
            <v>Čistý objem mrazničky 100 l</v>
          </cell>
          <cell r="F447">
            <v>0</v>
          </cell>
        </row>
        <row r="448">
          <cell r="C448" t="str">
            <v>Zmrazovací kapacita 16 kg/24h</v>
          </cell>
          <cell r="F448">
            <v>0</v>
          </cell>
        </row>
        <row r="449">
          <cell r="C449" t="str">
            <v>Spotřeba energie 0,77 kWh/24h</v>
          </cell>
          <cell r="F449">
            <v>0</v>
          </cell>
        </row>
        <row r="450">
          <cell r="C450" t="str">
            <v>Chladivo : R600a</v>
          </cell>
          <cell r="F450">
            <v>0</v>
          </cell>
        </row>
        <row r="451">
          <cell r="C451" t="str">
            <v>Klimatická třída SN-N-ST</v>
          </cell>
          <cell r="F451">
            <v>0</v>
          </cell>
        </row>
        <row r="452">
          <cell r="C452" t="str">
            <v>Zmrazovací kapacita 16 kg/24h</v>
          </cell>
          <cell r="F452">
            <v>0</v>
          </cell>
        </row>
        <row r="453">
          <cell r="C453" t="str">
            <v>Akumulační doba 17 h</v>
          </cell>
          <cell r="F453">
            <v>0</v>
          </cell>
        </row>
        <row r="454">
          <cell r="C454" t="str">
            <v>barva bílá</v>
          </cell>
          <cell r="F454">
            <v>0</v>
          </cell>
        </row>
        <row r="455">
          <cell r="C455" t="str">
            <v>hmotnost 39 kg</v>
          </cell>
          <cell r="F455">
            <v>0</v>
          </cell>
        </row>
        <row r="456">
          <cell r="C456" t="str">
            <v>Objednací číslo: Z-ZFT12JA</v>
          </cell>
          <cell r="F456">
            <v>0</v>
          </cell>
        </row>
        <row r="457">
          <cell r="C457" t="str">
            <v>Rozměr: 550x612x850 mm</v>
          </cell>
          <cell r="F457">
            <v>0</v>
          </cell>
        </row>
        <row r="458">
          <cell r="C458" t="str">
            <v>Příkon [230V]: 0,9 kW</v>
          </cell>
          <cell r="F458">
            <v>0</v>
          </cell>
        </row>
        <row r="459">
          <cell r="A459" t="str">
            <v>10425</v>
          </cell>
          <cell r="B459" t="str">
            <v>JIP-SCH21GN-13070</v>
          </cell>
          <cell r="C459" t="str">
            <v>Chlazený stůl na GN</v>
          </cell>
          <cell r="D459" t="str">
            <v>1</v>
          </cell>
          <cell r="E459" t="str">
            <v>ks</v>
          </cell>
          <cell r="F459">
            <v>59539.5</v>
          </cell>
          <cell r="G459">
            <v>59539.5</v>
          </cell>
          <cell r="I459">
            <v>59539.5</v>
          </cell>
        </row>
        <row r="460">
          <cell r="C460" t="str">
            <v>-použitý materiál : DIN 1.4301</v>
          </cell>
          <cell r="F460">
            <v>0</v>
          </cell>
        </row>
        <row r="461">
          <cell r="C461" t="str">
            <v>-pracovní deska tl.36 mm</v>
          </cell>
          <cell r="F461">
            <v>0</v>
          </cell>
        </row>
        <row r="462">
          <cell r="C462" t="str">
            <v>-základní výška stolu 850 mm</v>
          </cell>
          <cell r="F462">
            <v>0</v>
          </cell>
        </row>
        <row r="463">
          <cell r="C463" t="str">
            <v>-výšková stavitelnost +25 mm</v>
          </cell>
          <cell r="F463">
            <v>0</v>
          </cell>
        </row>
        <row r="464">
          <cell r="C464" t="str">
            <v>-podpěry pro GN 1/1,2x křídlové dveře, chladící agregát vpravo</v>
          </cell>
          <cell r="F464">
            <v>0</v>
          </cell>
        </row>
        <row r="465">
          <cell r="C465" t="str">
            <v>-technické údaje : regulace teploty +2*C až +8*C, přívodní napětí</v>
          </cell>
          <cell r="F465">
            <v>0</v>
          </cell>
        </row>
        <row r="466">
          <cell r="C466" t="str">
            <v>230V/50Hz</v>
          </cell>
          <cell r="F466">
            <v>0</v>
          </cell>
        </row>
        <row r="467">
          <cell r="C467" t="str">
            <v>-chladivo R134a, pohyblivý přívod s vidlicí</v>
          </cell>
          <cell r="F467">
            <v>0</v>
          </cell>
        </row>
        <row r="468">
          <cell r="C468" t="str">
            <v>Objednací číslo: JIP-SCH21GN-13070</v>
          </cell>
          <cell r="F468">
            <v>0</v>
          </cell>
        </row>
        <row r="469">
          <cell r="C469" t="str">
            <v>Rozměr: 1350x700x850 mm</v>
          </cell>
          <cell r="F469">
            <v>0</v>
          </cell>
        </row>
        <row r="470">
          <cell r="C470" t="str">
            <v>Příkon [230V]: 0,38 kW</v>
          </cell>
          <cell r="F470">
            <v>0</v>
          </cell>
        </row>
        <row r="471">
          <cell r="A471" t="str">
            <v>10425a</v>
          </cell>
          <cell r="B471" t="str">
            <v>JIP-800018</v>
          </cell>
          <cell r="C471" t="str">
            <v>Vevaření dřezu 300x500 mm</v>
          </cell>
          <cell r="D471" t="str">
            <v>1</v>
          </cell>
          <cell r="E471" t="str">
            <v>ks</v>
          </cell>
          <cell r="F471">
            <v>3781</v>
          </cell>
          <cell r="G471">
            <v>3781</v>
          </cell>
          <cell r="I471">
            <v>3781</v>
          </cell>
        </row>
        <row r="472">
          <cell r="C472" t="str">
            <v>Objednací číslo: JIP-800018</v>
          </cell>
          <cell r="F472">
            <v>0</v>
          </cell>
        </row>
        <row r="473">
          <cell r="A473" t="str">
            <v>10426</v>
          </cell>
          <cell r="B473" t="str">
            <v>JIP-P1-12030</v>
          </cell>
          <cell r="C473" t="str">
            <v>Nástěnná police jednopatrová - plná</v>
          </cell>
          <cell r="D473" t="str">
            <v>1</v>
          </cell>
          <cell r="E473" t="str">
            <v>ks</v>
          </cell>
          <cell r="F473">
            <v>2914.8</v>
          </cell>
          <cell r="G473">
            <v>2914.8</v>
          </cell>
          <cell r="I473">
            <v>2914.8</v>
          </cell>
        </row>
        <row r="474">
          <cell r="C474" t="str">
            <v>-použitý materiál : DIN 1.4301</v>
          </cell>
          <cell r="F474">
            <v>0</v>
          </cell>
        </row>
        <row r="475">
          <cell r="C475" t="str">
            <v>-základní výška police 300 mm</v>
          </cell>
          <cell r="F475">
            <v>0</v>
          </cell>
        </row>
        <row r="476">
          <cell r="C476" t="str">
            <v>-1x plná police</v>
          </cell>
          <cell r="F476">
            <v>0</v>
          </cell>
        </row>
        <row r="477">
          <cell r="C477" t="str">
            <v>Objednací číslo: JIP-P1-12030</v>
          </cell>
          <cell r="F477">
            <v>0</v>
          </cell>
        </row>
        <row r="478">
          <cell r="C478" t="str">
            <v>Rozměr: 1200x300x300 mm</v>
          </cell>
          <cell r="F478">
            <v>0</v>
          </cell>
        </row>
        <row r="479">
          <cell r="A479" t="str">
            <v>10427</v>
          </cell>
          <cell r="B479" t="str">
            <v>RMG-GM275</v>
          </cell>
          <cell r="C479" t="str">
            <v>Nářezový stroj - hladký nůž</v>
          </cell>
          <cell r="D479" t="str">
            <v>1</v>
          </cell>
          <cell r="E479" t="str">
            <v>ks</v>
          </cell>
          <cell r="F479">
            <v>13860.5</v>
          </cell>
          <cell r="G479">
            <v>13860.5</v>
          </cell>
          <cell r="I479">
            <v>13860.5</v>
          </cell>
        </row>
        <row r="480">
          <cell r="C480" t="str">
            <v>-tlakový odlitek z hliníkové slitiny</v>
          </cell>
          <cell r="F480">
            <v>0</v>
          </cell>
        </row>
        <row r="481">
          <cell r="C481" t="str">
            <v>-průměr nože 275 mm</v>
          </cell>
          <cell r="F481">
            <v>0</v>
          </cell>
        </row>
        <row r="482">
          <cell r="C482" t="str">
            <v>-tloušťka řezu 0 - 15 mm</v>
          </cell>
          <cell r="F482">
            <v>0</v>
          </cell>
        </row>
        <row r="483">
          <cell r="C483" t="str">
            <v>-max. průměr řezu 215 mm</v>
          </cell>
          <cell r="F483">
            <v>0</v>
          </cell>
        </row>
        <row r="484">
          <cell r="C484" t="str">
            <v>-rozměr stolu v 290x260 mm</v>
          </cell>
          <cell r="F484">
            <v>0</v>
          </cell>
        </row>
        <row r="485">
          <cell r="C485" t="str">
            <v>-řezný stůl uložen šikmo</v>
          </cell>
          <cell r="F485">
            <v>0</v>
          </cell>
        </row>
        <row r="486">
          <cell r="C486" t="str">
            <v>-řemínkový převod</v>
          </cell>
          <cell r="F486">
            <v>0</v>
          </cell>
        </row>
        <row r="487">
          <cell r="C487" t="str">
            <v>-brusné zařízení</v>
          </cell>
          <cell r="F487">
            <v>0</v>
          </cell>
        </row>
        <row r="488">
          <cell r="C488" t="str">
            <v>-doba chodu 10 min/5 min odpočinek</v>
          </cell>
          <cell r="F488">
            <v>0</v>
          </cell>
        </row>
        <row r="489">
          <cell r="C489" t="str">
            <v>Objednací číslo: RMG-GM275</v>
          </cell>
          <cell r="F489">
            <v>0</v>
          </cell>
        </row>
        <row r="490">
          <cell r="C490" t="str">
            <v>Rozměr: 375x445x570mm mm</v>
          </cell>
          <cell r="F490">
            <v>0</v>
          </cell>
        </row>
        <row r="491">
          <cell r="C491" t="str">
            <v>Příkon [230V]: 0,176 kW</v>
          </cell>
          <cell r="F491">
            <v>0</v>
          </cell>
        </row>
        <row r="492">
          <cell r="A492" t="str">
            <v>10428</v>
          </cell>
          <cell r="B492" t="str">
            <v>Z-ZRT16JBC</v>
          </cell>
          <cell r="C492" t="str">
            <v>Chladící skříň 159 l-bez mrazáku</v>
          </cell>
          <cell r="D492" t="str">
            <v>1</v>
          </cell>
          <cell r="E492" t="str">
            <v>ks</v>
          </cell>
          <cell r="F492">
            <v>5117.7</v>
          </cell>
          <cell r="G492">
            <v>5117.7</v>
          </cell>
          <cell r="I492">
            <v>5117.7</v>
          </cell>
        </row>
        <row r="493">
          <cell r="C493" t="str">
            <v>momoklimatická chladnička</v>
          </cell>
          <cell r="F493">
            <v>0</v>
          </cell>
        </row>
        <row r="494">
          <cell r="C494" t="str">
            <v>AUTO</v>
          </cell>
          <cell r="F494">
            <v>0</v>
          </cell>
        </row>
        <row r="495">
          <cell r="C495" t="str">
            <v>Sigma design</v>
          </cell>
          <cell r="F495">
            <v>0</v>
          </cell>
        </row>
        <row r="496">
          <cell r="C496" t="str">
            <v>BBS</v>
          </cell>
          <cell r="F496">
            <v>0</v>
          </cell>
        </row>
        <row r="497">
          <cell r="C497" t="str">
            <v>užitný objem 148 litrů</v>
          </cell>
          <cell r="F497">
            <v>0</v>
          </cell>
        </row>
        <row r="498">
          <cell r="C498" t="str">
            <v>Objednací číslo: Z-ZRT16JBC</v>
          </cell>
          <cell r="F498">
            <v>0</v>
          </cell>
        </row>
        <row r="499">
          <cell r="C499" t="str">
            <v>Rozměr: 550x612x850 mm</v>
          </cell>
          <cell r="F499">
            <v>0</v>
          </cell>
        </row>
        <row r="500">
          <cell r="C500" t="str">
            <v>Příkon [230V]: 0,4 kW</v>
          </cell>
          <cell r="F500">
            <v>0</v>
          </cell>
        </row>
        <row r="501">
          <cell r="A501" t="str">
            <v>10429</v>
          </cell>
          <cell r="B501" t="str">
            <v>JIP-S02-12060</v>
          </cell>
          <cell r="C501" t="str">
            <v>Pracovní stůl s policí</v>
          </cell>
          <cell r="D501" t="str">
            <v>2</v>
          </cell>
          <cell r="E501" t="str">
            <v>ks</v>
          </cell>
          <cell r="F501">
            <v>9536.5</v>
          </cell>
          <cell r="G501">
            <v>19073</v>
          </cell>
          <cell r="I501">
            <v>9536.5</v>
          </cell>
        </row>
        <row r="502">
          <cell r="C502" t="str">
            <v>-použitý materiál :DIN 1.4301</v>
          </cell>
          <cell r="F502">
            <v>0</v>
          </cell>
        </row>
        <row r="503">
          <cell r="C503" t="str">
            <v>-pracovní deska tl.36 mm</v>
          </cell>
          <cell r="F503">
            <v>0</v>
          </cell>
        </row>
        <row r="504">
          <cell r="C504" t="str">
            <v>-výška zadního lemu 40 mm</v>
          </cell>
          <cell r="F504">
            <v>0</v>
          </cell>
        </row>
        <row r="505">
          <cell r="C505" t="str">
            <v>-základní výška stolu 850 mm</v>
          </cell>
          <cell r="F505">
            <v>0</v>
          </cell>
        </row>
        <row r="506">
          <cell r="C506" t="str">
            <v>-výšková stavitelnost +45 mm</v>
          </cell>
          <cell r="F506">
            <v>0</v>
          </cell>
        </row>
        <row r="507">
          <cell r="C507" t="str">
            <v>-plná police ve výšce 150 mm</v>
          </cell>
          <cell r="F507">
            <v>0</v>
          </cell>
        </row>
        <row r="508">
          <cell r="C508" t="str">
            <v>Objednací číslo: JIP-S02-12060</v>
          </cell>
          <cell r="F508">
            <v>0</v>
          </cell>
        </row>
        <row r="509">
          <cell r="C509" t="str">
            <v>Rozměr: 1200x600x850 mm</v>
          </cell>
          <cell r="F509">
            <v>0</v>
          </cell>
        </row>
        <row r="510">
          <cell r="A510" t="str">
            <v>10429a</v>
          </cell>
          <cell r="B510" t="str">
            <v>JIP-800001</v>
          </cell>
          <cell r="C510" t="str">
            <v>Pojízdné provedení</v>
          </cell>
          <cell r="D510" t="str">
            <v>2</v>
          </cell>
          <cell r="E510" t="str">
            <v>ks</v>
          </cell>
          <cell r="F510">
            <v>1757.5</v>
          </cell>
          <cell r="G510">
            <v>3515</v>
          </cell>
          <cell r="I510">
            <v>1757.5</v>
          </cell>
        </row>
        <row r="511">
          <cell r="C511" t="str">
            <v>Objednací číslo: JIP-800001</v>
          </cell>
          <cell r="F511">
            <v>0</v>
          </cell>
        </row>
        <row r="512">
          <cell r="A512" t="str">
            <v>10430</v>
          </cell>
          <cell r="B512" t="str">
            <v>JIP-R01/4-12060</v>
          </cell>
          <cell r="C512" t="str">
            <v>Regál policový</v>
          </cell>
          <cell r="D512" t="str">
            <v>1</v>
          </cell>
          <cell r="E512" t="str">
            <v>ks</v>
          </cell>
          <cell r="F512">
            <v>12630.4</v>
          </cell>
          <cell r="G512">
            <v>12630.4</v>
          </cell>
          <cell r="I512">
            <v>12630.4</v>
          </cell>
        </row>
        <row r="513">
          <cell r="C513" t="str">
            <v>-použitý materiál : DIN 1.4301</v>
          </cell>
          <cell r="F513">
            <v>0</v>
          </cell>
        </row>
        <row r="514">
          <cell r="C514" t="str">
            <v>-základní výška regálu 1800 mm</v>
          </cell>
          <cell r="F514">
            <v>0</v>
          </cell>
        </row>
        <row r="515">
          <cell r="C515" t="str">
            <v>-4x plná police</v>
          </cell>
          <cell r="F515">
            <v>0</v>
          </cell>
        </row>
        <row r="516">
          <cell r="C516" t="str">
            <v>-max. celoplošné zatížení jedné police 80kg</v>
          </cell>
          <cell r="F516">
            <v>0</v>
          </cell>
        </row>
        <row r="517">
          <cell r="C517" t="str">
            <v>Objednací číslo: JIP-R01/4-12060</v>
          </cell>
          <cell r="F517">
            <v>0</v>
          </cell>
        </row>
        <row r="518">
          <cell r="C518" t="str">
            <v>Rozměr: 1200x600x1800 mm</v>
          </cell>
          <cell r="F518">
            <v>0</v>
          </cell>
        </row>
        <row r="519">
          <cell r="A519" t="str">
            <v>10430a</v>
          </cell>
          <cell r="B519" t="str">
            <v>JIP-800001</v>
          </cell>
          <cell r="C519" t="str">
            <v>Pojízdné provedení</v>
          </cell>
          <cell r="D519" t="str">
            <v>1</v>
          </cell>
          <cell r="E519" t="str">
            <v>ks</v>
          </cell>
          <cell r="F519">
            <v>1757.5</v>
          </cell>
          <cell r="G519">
            <v>1757.5</v>
          </cell>
          <cell r="I519">
            <v>1757.5</v>
          </cell>
        </row>
        <row r="520">
          <cell r="C520" t="str">
            <v>Objednací číslo: JIP-800001</v>
          </cell>
          <cell r="F520">
            <v>0</v>
          </cell>
        </row>
        <row r="521">
          <cell r="A521" t="str">
            <v>10431</v>
          </cell>
          <cell r="B521" t="str">
            <v>JIP-VG3-07455</v>
          </cell>
          <cell r="C521" t="str">
            <v>Pojízdný vozík s úchyty na GN</v>
          </cell>
          <cell r="D521" t="str">
            <v>1</v>
          </cell>
          <cell r="E521" t="str">
            <v>ks</v>
          </cell>
          <cell r="F521">
            <v>11708.8</v>
          </cell>
          <cell r="G521">
            <v>11708.8</v>
          </cell>
          <cell r="I521">
            <v>11708.8</v>
          </cell>
        </row>
        <row r="522">
          <cell r="C522" t="str">
            <v>-použitý materiál : DIN 1.4301</v>
          </cell>
          <cell r="F522">
            <v>0</v>
          </cell>
        </row>
        <row r="523">
          <cell r="C523" t="str">
            <v>-pracovní deska tl.36 mm</v>
          </cell>
          <cell r="F523">
            <v>0</v>
          </cell>
        </row>
        <row r="524">
          <cell r="C524" t="str">
            <v>-základní výška vozíku 850 mm</v>
          </cell>
          <cell r="F524">
            <v>0</v>
          </cell>
        </row>
        <row r="525">
          <cell r="C525" t="str">
            <v>-2x7párů podpěr pro GN 1/1,1/2,2/3 a 1/3</v>
          </cell>
          <cell r="F525">
            <v>0</v>
          </cell>
        </row>
        <row r="526">
          <cell r="C526" t="str">
            <v>-2x otočné kolečko  d=125 mm</v>
          </cell>
          <cell r="F526">
            <v>0</v>
          </cell>
        </row>
        <row r="527">
          <cell r="C527" t="str">
            <v>-2x otočné kolečko s brzdou d=125 mm</v>
          </cell>
          <cell r="F527">
            <v>0</v>
          </cell>
        </row>
        <row r="528">
          <cell r="C528" t="str">
            <v>Objednací číslo: JIP-VG3-07455</v>
          </cell>
          <cell r="F528">
            <v>0</v>
          </cell>
        </row>
        <row r="529">
          <cell r="C529" t="str">
            <v>Rozměr: 740x550x850 mm</v>
          </cell>
          <cell r="F529">
            <v>0</v>
          </cell>
        </row>
        <row r="530">
          <cell r="A530" t="str">
            <v>10432</v>
          </cell>
          <cell r="B530" t="str">
            <v>JIP-D06/35-17070</v>
          </cell>
          <cell r="C530" t="str">
            <v>Mycí stůl jednoduchý - dřezy lisované vevařované</v>
          </cell>
          <cell r="D530" t="str">
            <v>1</v>
          </cell>
          <cell r="E530" t="str">
            <v>ks</v>
          </cell>
          <cell r="F530">
            <v>18273.2</v>
          </cell>
          <cell r="G530">
            <v>18273.2</v>
          </cell>
          <cell r="I530">
            <v>18273.2</v>
          </cell>
        </row>
        <row r="531">
          <cell r="C531" t="str">
            <v>-použitý materiál : DIN 1.4301</v>
          </cell>
          <cell r="F531">
            <v>0</v>
          </cell>
        </row>
        <row r="532">
          <cell r="C532" t="str">
            <v>-pracovní deska tl.36 mm</v>
          </cell>
          <cell r="F532">
            <v>0</v>
          </cell>
        </row>
        <row r="533">
          <cell r="C533" t="str">
            <v>-výška zadního lemu 40 mm</v>
          </cell>
          <cell r="F533">
            <v>0</v>
          </cell>
        </row>
        <row r="534">
          <cell r="C534" t="str">
            <v>-základní výška stolu 850 mm</v>
          </cell>
          <cell r="F534">
            <v>0</v>
          </cell>
        </row>
        <row r="535">
          <cell r="C535" t="str">
            <v>-výšková stavitelnost +45 mm</v>
          </cell>
          <cell r="F535">
            <v>0</v>
          </cell>
        </row>
        <row r="536">
          <cell r="C536" t="str">
            <v>-2x dřez 300x500x300</v>
          </cell>
          <cell r="F536">
            <v>0</v>
          </cell>
        </row>
        <row r="537">
          <cell r="C537" t="str">
            <v>Objednací číslo: JIP-D06/35-17070</v>
          </cell>
          <cell r="F537">
            <v>0</v>
          </cell>
        </row>
        <row r="538">
          <cell r="C538" t="str">
            <v>Rozměr: 1700x700x850 mm</v>
          </cell>
          <cell r="F538">
            <v>0</v>
          </cell>
        </row>
        <row r="539">
          <cell r="A539" t="str">
            <v>10432a</v>
          </cell>
          <cell r="B539" t="str">
            <v>JIP-800048</v>
          </cell>
          <cell r="C539" t="str">
            <v>Zvětšení dřezu 600x500x250 mm</v>
          </cell>
          <cell r="D539" t="str">
            <v>1</v>
          </cell>
          <cell r="E539" t="str">
            <v>ks</v>
          </cell>
          <cell r="F539">
            <v>2291.4</v>
          </cell>
          <cell r="G539">
            <v>2291.4</v>
          </cell>
          <cell r="I539">
            <v>2291.4</v>
          </cell>
        </row>
        <row r="540">
          <cell r="C540" t="str">
            <v>Objednací číslo: JIP-800048</v>
          </cell>
          <cell r="F540">
            <v>0</v>
          </cell>
        </row>
        <row r="541">
          <cell r="C541" t="str">
            <v>Rozměr: 600x500x250 mm</v>
          </cell>
          <cell r="F541">
            <v>0</v>
          </cell>
        </row>
        <row r="542">
          <cell r="A542" t="str">
            <v>10433</v>
          </cell>
          <cell r="B542" t="str">
            <v>RMG-DOC-3</v>
          </cell>
          <cell r="C542" t="str">
            <v>Sprcha tlaková stojánková s baterií a ramínkem</v>
          </cell>
          <cell r="D542" t="str">
            <v>1</v>
          </cell>
          <cell r="E542" t="str">
            <v>ks</v>
          </cell>
          <cell r="F542">
            <v>5405.5</v>
          </cell>
          <cell r="G542">
            <v>5405.5</v>
          </cell>
          <cell r="I542">
            <v>5405.5</v>
          </cell>
        </row>
        <row r="543">
          <cell r="C543" t="str">
            <v>nerezová tlaková hadice</v>
          </cell>
          <cell r="F543">
            <v>0</v>
          </cell>
        </row>
        <row r="544">
          <cell r="C544" t="str">
            <v>vyrovnávací pružina</v>
          </cell>
          <cell r="F544">
            <v>0</v>
          </cell>
        </row>
        <row r="545">
          <cell r="C545" t="str">
            <v>tlaková sprcha s pákovým ovladačem</v>
          </cell>
          <cell r="F545">
            <v>0</v>
          </cell>
        </row>
        <row r="546">
          <cell r="C546" t="str">
            <v>úchyt na stěnu</v>
          </cell>
          <cell r="F546">
            <v>0</v>
          </cell>
        </row>
        <row r="547">
          <cell r="C547" t="str">
            <v>úchyt sprchy</v>
          </cell>
          <cell r="F547">
            <v>0</v>
          </cell>
        </row>
        <row r="548">
          <cell r="C548" t="str">
            <v>baterie</v>
          </cell>
          <cell r="F548">
            <v>0</v>
          </cell>
        </row>
        <row r="549">
          <cell r="C549" t="str">
            <v>ramínko</v>
          </cell>
          <cell r="F549">
            <v>0</v>
          </cell>
        </row>
        <row r="550">
          <cell r="C550" t="str">
            <v>Objednací číslo: RMG-DOC-3</v>
          </cell>
          <cell r="F550">
            <v>0</v>
          </cell>
        </row>
        <row r="551">
          <cell r="A551" t="str">
            <v>10434</v>
          </cell>
          <cell r="B551" t="str">
            <v>WSM-LCD-655</v>
          </cell>
          <cell r="C551" t="str">
            <v>Drtič odpadu LCD</v>
          </cell>
          <cell r="D551" t="str">
            <v>1</v>
          </cell>
          <cell r="E551" t="str">
            <v>ks</v>
          </cell>
          <cell r="F551">
            <v>23352.9</v>
          </cell>
          <cell r="G551">
            <v>23352.9</v>
          </cell>
          <cell r="I551">
            <v>23352.9</v>
          </cell>
        </row>
        <row r="552">
          <cell r="C552" t="str">
            <v>-otáčky motoru 2800/min</v>
          </cell>
          <cell r="F552">
            <v>0</v>
          </cell>
        </row>
        <row r="553">
          <cell r="C553" t="str">
            <v>-obsah drtící komory 1,9 litru</v>
          </cell>
          <cell r="F553">
            <v>0</v>
          </cell>
        </row>
        <row r="554">
          <cell r="C554" t="str">
            <v>-protihluková izolace - úplná</v>
          </cell>
          <cell r="F554">
            <v>0</v>
          </cell>
        </row>
        <row r="555">
          <cell r="C555" t="str">
            <v>-celková protihluková izolace</v>
          </cell>
          <cell r="F555">
            <v>0</v>
          </cell>
        </row>
        <row r="556">
          <cell r="C556" t="str">
            <v>-patentový system Plumb Easy umožňující snadnou a rychlou instalaci</v>
          </cell>
          <cell r="F556">
            <v>0</v>
          </cell>
        </row>
        <row r="557">
          <cell r="C557" t="str">
            <v>-protikorozně upravnená drtící komora</v>
          </cell>
          <cell r="F557">
            <v>0</v>
          </cell>
        </row>
        <row r="558">
          <cell r="C558" t="str">
            <v>-lopatky, rotační talíř a drtící prstenec z nerez oceli</v>
          </cell>
          <cell r="F558">
            <v>0</v>
          </cell>
        </row>
        <row r="559">
          <cell r="C559" t="str">
            <v>Objednací číslo: WSM-LCD-655</v>
          </cell>
          <cell r="F559">
            <v>0</v>
          </cell>
        </row>
        <row r="560">
          <cell r="C560" t="str">
            <v>Rozměr: 219x424 mm</v>
          </cell>
          <cell r="F560">
            <v>0</v>
          </cell>
        </row>
        <row r="561">
          <cell r="C561" t="str">
            <v>Příkon [230V]: 0,55 kW</v>
          </cell>
          <cell r="F561">
            <v>0</v>
          </cell>
        </row>
        <row r="562">
          <cell r="A562" t="str">
            <v>10434a</v>
          </cell>
          <cell r="B562" t="str">
            <v>WSM-vzduch.spínač-Chrom</v>
          </cell>
          <cell r="C562" t="str">
            <v>Vzduchový spínač - chrom</v>
          </cell>
          <cell r="D562" t="str">
            <v>1</v>
          </cell>
          <cell r="E562" t="str">
            <v>ks</v>
          </cell>
          <cell r="F562">
            <v>1795.5</v>
          </cell>
          <cell r="G562">
            <v>1795.5</v>
          </cell>
          <cell r="I562">
            <v>1795.5</v>
          </cell>
        </row>
        <row r="563">
          <cell r="C563" t="str">
            <v>Objednací číslo: WSM-vzduch.spínač-Chrom</v>
          </cell>
          <cell r="F563">
            <v>0</v>
          </cell>
        </row>
        <row r="564">
          <cell r="A564" t="str">
            <v>10435</v>
          </cell>
          <cell r="B564" t="str">
            <v>JIP-SM03-07080</v>
          </cell>
          <cell r="C564" t="str">
            <v>Výstupní stůl k mycímu stroji - bez police</v>
          </cell>
          <cell r="D564" t="str">
            <v>1</v>
          </cell>
          <cell r="E564" t="str">
            <v>ks</v>
          </cell>
          <cell r="F564">
            <v>10059.7</v>
          </cell>
          <cell r="G564">
            <v>10059.7</v>
          </cell>
          <cell r="I564">
            <v>10059.7</v>
          </cell>
        </row>
        <row r="565">
          <cell r="C565" t="str">
            <v>-použitý materiál : DIN 1.4301</v>
          </cell>
          <cell r="F565">
            <v>0</v>
          </cell>
        </row>
        <row r="566">
          <cell r="C566" t="str">
            <v>-pracovní deska tl.36 mm</v>
          </cell>
          <cell r="F566">
            <v>0</v>
          </cell>
        </row>
        <row r="567">
          <cell r="C567" t="str">
            <v>-výška zadního lemu 40 mm</v>
          </cell>
          <cell r="F567">
            <v>0</v>
          </cell>
        </row>
        <row r="568">
          <cell r="C568" t="str">
            <v>-základní výška stolu 850 mm</v>
          </cell>
          <cell r="F568">
            <v>0</v>
          </cell>
        </row>
        <row r="569">
          <cell r="C569" t="str">
            <v>-výšková stavitelnost +45 mm</v>
          </cell>
          <cell r="F569">
            <v>0</v>
          </cell>
        </row>
        <row r="570">
          <cell r="C570" t="str">
            <v>Objednací číslo: JIP-SM03-07080</v>
          </cell>
          <cell r="F570">
            <v>0</v>
          </cell>
        </row>
        <row r="571">
          <cell r="C571" t="str">
            <v>Rozměr: 700x800x850 mm</v>
          </cell>
          <cell r="F571">
            <v>0</v>
          </cell>
        </row>
        <row r="572">
          <cell r="A572" t="str">
            <v>10436</v>
          </cell>
          <cell r="B572" t="str">
            <v>RMG-B-08</v>
          </cell>
          <cell r="C572" t="str">
            <v>Změkčovač vody - automatický B-08</v>
          </cell>
          <cell r="D572" t="str">
            <v>1</v>
          </cell>
          <cell r="E572" t="str">
            <v>ks</v>
          </cell>
          <cell r="F572">
            <v>14231</v>
          </cell>
          <cell r="G572">
            <v>14231</v>
          </cell>
          <cell r="I572">
            <v>14231</v>
          </cell>
        </row>
        <row r="573">
          <cell r="C573" t="str">
            <v>-změkčovač vody pro kávovary,</v>
          </cell>
          <cell r="F573">
            <v>0</v>
          </cell>
        </row>
        <row r="574">
          <cell r="C574" t="str">
            <v>myčky a konvektomaty</v>
          </cell>
          <cell r="F574">
            <v>0</v>
          </cell>
        </row>
        <row r="575">
          <cell r="C575" t="str">
            <v>-nerezová nádoba změkčovače</v>
          </cell>
          <cell r="F575">
            <v>0</v>
          </cell>
        </row>
        <row r="576">
          <cell r="C576" t="str">
            <v>-elektromechanická řídící jednotka 8W/230V</v>
          </cell>
          <cell r="F576">
            <v>0</v>
          </cell>
        </row>
        <row r="577">
          <cell r="C577" t="str">
            <v>-nastavení regenerace na dny v týdnu</v>
          </cell>
          <cell r="F577">
            <v>0</v>
          </cell>
        </row>
        <row r="578">
          <cell r="C578" t="str">
            <v>-umožňuje regenerovat každý den</v>
          </cell>
          <cell r="F578">
            <v>0</v>
          </cell>
        </row>
        <row r="579">
          <cell r="C579" t="str">
            <v>-max. hodinový průtok 1500 l/h</v>
          </cell>
          <cell r="F579">
            <v>0</v>
          </cell>
        </row>
        <row r="580">
          <cell r="C580" t="str">
            <v>-mechanické ovládání ventilů</v>
          </cell>
          <cell r="F580">
            <v>0</v>
          </cell>
        </row>
        <row r="581">
          <cell r="C581" t="str">
            <v>-regenerace se provádí tabletovanou solí</v>
          </cell>
          <cell r="F581">
            <v>0</v>
          </cell>
        </row>
        <row r="582">
          <cell r="C582" t="str">
            <v>-funkce: zabraňuje zavápňování zařízení a</v>
          </cell>
          <cell r="F582">
            <v>0</v>
          </cell>
        </row>
        <row r="583">
          <cell r="C583" t="str">
            <v>tím chrání přístroj před poškozením</v>
          </cell>
          <cell r="F583">
            <v>0</v>
          </cell>
        </row>
        <row r="584">
          <cell r="C584" t="str">
            <v>-připojení na šroubení 3/4 s vnitřním závitem</v>
          </cell>
          <cell r="F584">
            <v>0</v>
          </cell>
        </row>
        <row r="585">
          <cell r="C585" t="str">
            <v>Objednací číslo: RMG-B-08</v>
          </cell>
          <cell r="F585">
            <v>0</v>
          </cell>
        </row>
        <row r="586">
          <cell r="C586" t="str">
            <v>Příkon [230V]: 8W / 230V kW</v>
          </cell>
          <cell r="F586">
            <v>0</v>
          </cell>
        </row>
        <row r="587">
          <cell r="A587" t="str">
            <v>10437</v>
          </cell>
          <cell r="B587" t="str">
            <v>COM-602205-LC900Q</v>
          </cell>
          <cell r="C587" t="str">
            <v>Myčka na nádobí jednoplášťová průchozí LC900 (SV)</v>
          </cell>
          <cell r="D587" t="str">
            <v>1</v>
          </cell>
          <cell r="E587" t="str">
            <v>ks</v>
          </cell>
          <cell r="F587">
            <v>103896.8</v>
          </cell>
          <cell r="G587">
            <v>103896.8</v>
          </cell>
          <cell r="I587">
            <v>103896.8</v>
          </cell>
        </row>
        <row r="588">
          <cell r="C588" t="str">
            <v>Hlavní kostra, opláštění a vnitřní odvodové vedení komplet z AISI 304</v>
          </cell>
          <cell r="F588">
            <v>0</v>
          </cell>
        </row>
        <row r="589">
          <cell r="C589" t="str">
            <v>18/10.</v>
          </cell>
          <cell r="F589">
            <v>0</v>
          </cell>
        </row>
        <row r="590">
          <cell r="C590" t="str">
            <v>Filtry tanku, oplachová a mycí ramena i držáky košů lehce vyjímatelné</v>
          </cell>
          <cell r="F590">
            <v>0</v>
          </cell>
        </row>
        <row r="591">
          <cell r="C591" t="str">
            <v>s velmi jednoduchou údržbou.</v>
          </cell>
          <cell r="F591">
            <v>0</v>
          </cell>
        </row>
        <row r="592">
          <cell r="C592" t="str">
            <v>Samočisticí hluboce tažený dvouplášťový tank se zaoblenými rohy a</v>
          </cell>
          <cell r="F592">
            <v>0</v>
          </cell>
        </row>
        <row r="593">
          <cell r="C593" t="str">
            <v>vysokou hospodárností.</v>
          </cell>
          <cell r="F593">
            <v>0</v>
          </cell>
        </row>
        <row r="594">
          <cell r="C594" t="str">
            <v>Ovládání přes bezpečnostní spínač dveří a termostaty, zpětná klapka</v>
          </cell>
          <cell r="F594">
            <v>0</v>
          </cell>
        </row>
        <row r="595">
          <cell r="C595" t="str">
            <v>odpadu.</v>
          </cell>
          <cell r="F595">
            <v>0</v>
          </cell>
        </row>
        <row r="596">
          <cell r="C596" t="str">
            <v>Integrovaný systém umožňující využití odkládacích ploch, stolů apod.</v>
          </cell>
          <cell r="F596">
            <v>0</v>
          </cell>
        </row>
        <row r="597">
          <cell r="C597" t="str">
            <v>Nízká hlučnost díky izolaci haubny (na přání).</v>
          </cell>
          <cell r="F597">
            <v>0</v>
          </cell>
        </row>
        <row r="598">
          <cell r="C598" t="str">
            <v>Rozměr koše / zásuvná výška :  500x500 mm / 440 mm</v>
          </cell>
          <cell r="F598">
            <v>0</v>
          </cell>
        </row>
        <row r="599">
          <cell r="C599" t="str">
            <v>Tři mycí cykly 75/120/180 sec., 48/30/20 košů/hod.</v>
          </cell>
          <cell r="F599">
            <v>0</v>
          </cell>
        </row>
        <row r="600">
          <cell r="C600" t="str">
            <v>Obsah / příkon bojleru : 8,2 lt. / 6,0 kW</v>
          </cell>
          <cell r="F600">
            <v>0</v>
          </cell>
        </row>
        <row r="601">
          <cell r="C601" t="str">
            <v>Připojení na studenou vodu 3/4", odpad DN 50.</v>
          </cell>
          <cell r="F601">
            <v>0</v>
          </cell>
        </row>
        <row r="602">
          <cell r="C602" t="str">
            <v>Základní výbava : 2x koš P18/12, 1x koš CB, 1x košík na příbory G</v>
          </cell>
          <cell r="F602">
            <v>0</v>
          </cell>
        </row>
        <row r="603">
          <cell r="C603" t="str">
            <v>Objednací číslo: COM-602205-LC900Q</v>
          </cell>
          <cell r="F603">
            <v>0</v>
          </cell>
        </row>
        <row r="604">
          <cell r="C604" t="str">
            <v>Rozměr: 625x760x1460 mm</v>
          </cell>
          <cell r="F604">
            <v>0</v>
          </cell>
        </row>
        <row r="605">
          <cell r="C605" t="str">
            <v>Příkon [400V]: 15,1 kW</v>
          </cell>
          <cell r="F605">
            <v>0</v>
          </cell>
        </row>
        <row r="606">
          <cell r="C606" t="str">
            <v>Váha: 135 kg</v>
          </cell>
          <cell r="F606">
            <v>0</v>
          </cell>
        </row>
        <row r="607">
          <cell r="A607" t="str">
            <v>10438</v>
          </cell>
          <cell r="C607" t="str">
            <v>Odsávač par - dodávka VZT</v>
          </cell>
          <cell r="D607" t="str">
            <v>1</v>
          </cell>
          <cell r="E607" t="str">
            <v>ks</v>
          </cell>
          <cell r="F607">
            <v>0</v>
          </cell>
          <cell r="G607">
            <v>0</v>
          </cell>
          <cell r="I607">
            <v>0</v>
          </cell>
        </row>
        <row r="608">
          <cell r="A608" t="str">
            <v>10439</v>
          </cell>
          <cell r="B608" t="str">
            <v>JIP-SM01/44/Z30-07080</v>
          </cell>
          <cell r="C608" t="str">
            <v>Vstupní stůl k mycímu stroji - bez police</v>
          </cell>
          <cell r="D608" t="str">
            <v>1</v>
          </cell>
          <cell r="E608" t="str">
            <v>ks</v>
          </cell>
          <cell r="F608">
            <v>16000.9</v>
          </cell>
          <cell r="G608">
            <v>16000.9</v>
          </cell>
          <cell r="I608">
            <v>16000.9</v>
          </cell>
        </row>
        <row r="609">
          <cell r="C609" t="str">
            <v>-použitý materiál : DIN 1.4301</v>
          </cell>
          <cell r="F609">
            <v>0</v>
          </cell>
        </row>
        <row r="610">
          <cell r="C610" t="str">
            <v>-pracovní deska tl.36 mm</v>
          </cell>
          <cell r="F610">
            <v>0</v>
          </cell>
        </row>
        <row r="611">
          <cell r="C611" t="str">
            <v>-výška zadního lemu 300 mm</v>
          </cell>
          <cell r="F611">
            <v>0</v>
          </cell>
        </row>
        <row r="612">
          <cell r="C612" t="str">
            <v>-základní výška stolu 850 mm</v>
          </cell>
          <cell r="F612">
            <v>0</v>
          </cell>
        </row>
        <row r="613">
          <cell r="C613" t="str">
            <v>-výšková stavitelnost +45 mm</v>
          </cell>
          <cell r="F613">
            <v>0</v>
          </cell>
        </row>
        <row r="614">
          <cell r="C614" t="str">
            <v>-1x dřez 400x400x250</v>
          </cell>
          <cell r="F614">
            <v>0</v>
          </cell>
        </row>
        <row r="615">
          <cell r="C615" t="str">
            <v>Objednací číslo: JIP-SM01/44/Z30-07080</v>
          </cell>
          <cell r="F615">
            <v>0</v>
          </cell>
        </row>
        <row r="616">
          <cell r="C616" t="str">
            <v>Rozměr: 700x800x850 mm</v>
          </cell>
          <cell r="F616">
            <v>0</v>
          </cell>
        </row>
        <row r="617">
          <cell r="A617" t="str">
            <v>10440</v>
          </cell>
          <cell r="B617" t="str">
            <v>RMG-DOC-3</v>
          </cell>
          <cell r="C617" t="str">
            <v>Sprcha tlaková stojánková s baterií a ramínkem</v>
          </cell>
          <cell r="D617" t="str">
            <v>1</v>
          </cell>
          <cell r="E617" t="str">
            <v>ks</v>
          </cell>
          <cell r="F617">
            <v>5405.5</v>
          </cell>
          <cell r="G617">
            <v>5405.5</v>
          </cell>
          <cell r="I617">
            <v>5405.5</v>
          </cell>
        </row>
        <row r="618">
          <cell r="C618" t="str">
            <v>nerezová tlaková hadice</v>
          </cell>
          <cell r="F618">
            <v>0</v>
          </cell>
        </row>
        <row r="619">
          <cell r="C619" t="str">
            <v>vyrovnávací pružina</v>
          </cell>
          <cell r="F619">
            <v>0</v>
          </cell>
        </row>
        <row r="620">
          <cell r="C620" t="str">
            <v>tlaková sprcha s pákovým ovladačem</v>
          </cell>
          <cell r="F620">
            <v>0</v>
          </cell>
        </row>
        <row r="621">
          <cell r="C621" t="str">
            <v>úchyt na stěnu</v>
          </cell>
          <cell r="F621">
            <v>0</v>
          </cell>
        </row>
        <row r="622">
          <cell r="C622" t="str">
            <v>úchyt sprchy</v>
          </cell>
          <cell r="F622">
            <v>0</v>
          </cell>
        </row>
        <row r="623">
          <cell r="C623" t="str">
            <v>baterie</v>
          </cell>
          <cell r="F623">
            <v>0</v>
          </cell>
        </row>
        <row r="624">
          <cell r="C624" t="str">
            <v>ramínko</v>
          </cell>
          <cell r="F624">
            <v>0</v>
          </cell>
        </row>
        <row r="625">
          <cell r="C625" t="str">
            <v>Objednací číslo: RMG-DOC-3</v>
          </cell>
          <cell r="F625">
            <v>0</v>
          </cell>
        </row>
        <row r="626">
          <cell r="A626" t="str">
            <v>10441</v>
          </cell>
          <cell r="B626" t="str">
            <v>WSM-LCD-655</v>
          </cell>
          <cell r="C626" t="str">
            <v>Drtič odpadu LCD</v>
          </cell>
          <cell r="D626" t="str">
            <v>1</v>
          </cell>
          <cell r="E626" t="str">
            <v>ks</v>
          </cell>
          <cell r="F626">
            <v>23352.9</v>
          </cell>
          <cell r="G626">
            <v>23352.9</v>
          </cell>
          <cell r="I626">
            <v>23352.9</v>
          </cell>
        </row>
        <row r="627">
          <cell r="C627" t="str">
            <v>-otáčky motoru 2800/min</v>
          </cell>
          <cell r="F627">
            <v>0</v>
          </cell>
        </row>
        <row r="628">
          <cell r="C628" t="str">
            <v>-obsah drtící komory 1,9 litru</v>
          </cell>
          <cell r="F628">
            <v>0</v>
          </cell>
        </row>
        <row r="629">
          <cell r="C629" t="str">
            <v>-protihluková izolace - úplná</v>
          </cell>
          <cell r="F629">
            <v>0</v>
          </cell>
        </row>
        <row r="630">
          <cell r="C630" t="str">
            <v>-celková protihluková izolace</v>
          </cell>
          <cell r="F630">
            <v>0</v>
          </cell>
        </row>
        <row r="631">
          <cell r="C631" t="str">
            <v>-patentový system Plumb Easy umožňující snadnou a rychlou instalaci</v>
          </cell>
          <cell r="F631">
            <v>0</v>
          </cell>
        </row>
        <row r="632">
          <cell r="C632" t="str">
            <v>-protikorozně upravnená drtící komora</v>
          </cell>
          <cell r="F632">
            <v>0</v>
          </cell>
        </row>
        <row r="633">
          <cell r="C633" t="str">
            <v>-lopatky, rotační talíř a drtící prstenec z nerez oceli</v>
          </cell>
          <cell r="F633">
            <v>0</v>
          </cell>
        </row>
        <row r="634">
          <cell r="C634" t="str">
            <v>Objednací číslo: WSM-LCD-655</v>
          </cell>
          <cell r="F634">
            <v>0</v>
          </cell>
        </row>
        <row r="635">
          <cell r="C635" t="str">
            <v>Rozměr: 219x424 mm</v>
          </cell>
          <cell r="F635">
            <v>0</v>
          </cell>
        </row>
        <row r="636">
          <cell r="C636" t="str">
            <v>Příkon [230V]: 0,55 kW</v>
          </cell>
          <cell r="F636">
            <v>0</v>
          </cell>
        </row>
        <row r="637">
          <cell r="A637" t="str">
            <v>10441a</v>
          </cell>
          <cell r="B637" t="str">
            <v>WSM-vzduch.spínač-Chrom</v>
          </cell>
          <cell r="C637" t="str">
            <v>Vzduchový spínač - chrom</v>
          </cell>
          <cell r="D637" t="str">
            <v>1</v>
          </cell>
          <cell r="E637" t="str">
            <v>ks</v>
          </cell>
          <cell r="F637">
            <v>1795.5</v>
          </cell>
          <cell r="G637">
            <v>1795.5</v>
          </cell>
          <cell r="I637">
            <v>1795.5</v>
          </cell>
        </row>
        <row r="638">
          <cell r="C638" t="str">
            <v>Objednací číslo: WSM-vzduch.spínač-Chrom</v>
          </cell>
          <cell r="F638">
            <v>0</v>
          </cell>
        </row>
        <row r="639">
          <cell r="A639" t="str">
            <v>10442</v>
          </cell>
          <cell r="B639" t="str">
            <v>JIP-S02B-15060</v>
          </cell>
          <cell r="C639" t="str">
            <v>Pracovní stůl s policí</v>
          </cell>
          <cell r="D639" t="str">
            <v>1</v>
          </cell>
          <cell r="E639" t="str">
            <v>ks</v>
          </cell>
          <cell r="F639">
            <v>12650.1</v>
          </cell>
          <cell r="G639">
            <v>12650.1</v>
          </cell>
          <cell r="I639">
            <v>12650.1</v>
          </cell>
        </row>
        <row r="640">
          <cell r="C640" t="str">
            <v>-použitý materiál :DIN 1.4301</v>
          </cell>
          <cell r="F640">
            <v>0</v>
          </cell>
        </row>
        <row r="641">
          <cell r="C641" t="str">
            <v>-pracovní deska tl.36 mm</v>
          </cell>
          <cell r="F641">
            <v>0</v>
          </cell>
        </row>
        <row r="642">
          <cell r="C642" t="str">
            <v>-výška zadního lemu 40 mm</v>
          </cell>
          <cell r="F642">
            <v>0</v>
          </cell>
        </row>
        <row r="643">
          <cell r="C643" t="str">
            <v>-základní výška stolu 850 mm</v>
          </cell>
          <cell r="F643">
            <v>0</v>
          </cell>
        </row>
        <row r="644">
          <cell r="C644" t="str">
            <v>-výšková stavitelnost +45 mm</v>
          </cell>
          <cell r="F644">
            <v>0</v>
          </cell>
        </row>
        <row r="645">
          <cell r="C645" t="str">
            <v>-plná police ve výšce 150 mm</v>
          </cell>
          <cell r="F645">
            <v>0</v>
          </cell>
        </row>
        <row r="646">
          <cell r="C646" t="str">
            <v>-zadní opláštění</v>
          </cell>
          <cell r="F646">
            <v>0</v>
          </cell>
        </row>
        <row r="647">
          <cell r="C647" t="str">
            <v>Objednací číslo: JIP-S02B-15060</v>
          </cell>
          <cell r="F647">
            <v>0</v>
          </cell>
        </row>
        <row r="648">
          <cell r="C648" t="str">
            <v>Rozměr: 1500x600x850 mm</v>
          </cell>
          <cell r="F648">
            <v>0</v>
          </cell>
        </row>
        <row r="649">
          <cell r="A649" t="str">
            <v>10443</v>
          </cell>
          <cell r="B649" t="str">
            <v>JIP-R01/4-12060</v>
          </cell>
          <cell r="C649" t="str">
            <v>Regál policový</v>
          </cell>
          <cell r="D649" t="str">
            <v>1</v>
          </cell>
          <cell r="E649" t="str">
            <v>ks</v>
          </cell>
          <cell r="F649">
            <v>12630.4</v>
          </cell>
          <cell r="G649">
            <v>12630.4</v>
          </cell>
          <cell r="I649">
            <v>12630.4</v>
          </cell>
        </row>
        <row r="650">
          <cell r="C650" t="str">
            <v>-použitý materiál : DIN 1.4301</v>
          </cell>
          <cell r="F650">
            <v>0</v>
          </cell>
        </row>
        <row r="651">
          <cell r="C651" t="str">
            <v>-základní výška regálu 1800 mm</v>
          </cell>
          <cell r="F651">
            <v>0</v>
          </cell>
        </row>
        <row r="652">
          <cell r="C652" t="str">
            <v>-4x plná police</v>
          </cell>
          <cell r="F652">
            <v>0</v>
          </cell>
        </row>
        <row r="653">
          <cell r="C653" t="str">
            <v>-max. celoplošné zatížení jedné police 80kg</v>
          </cell>
          <cell r="F653">
            <v>0</v>
          </cell>
        </row>
        <row r="654">
          <cell r="C654" t="str">
            <v>Objednací číslo: JIP-R01/4-12060</v>
          </cell>
          <cell r="F654">
            <v>0</v>
          </cell>
        </row>
        <row r="655">
          <cell r="C655" t="str">
            <v>Rozměr: 1200x600x1800 mm</v>
          </cell>
          <cell r="F655">
            <v>0</v>
          </cell>
        </row>
        <row r="656">
          <cell r="A656" t="str">
            <v>10444</v>
          </cell>
          <cell r="C656" t="str">
            <v>neobsazeno</v>
          </cell>
          <cell r="D656" t="str">
            <v>1</v>
          </cell>
          <cell r="E656" t="str">
            <v>ks</v>
          </cell>
          <cell r="F656">
            <v>0</v>
          </cell>
          <cell r="G656">
            <v>0</v>
          </cell>
          <cell r="I656">
            <v>0</v>
          </cell>
        </row>
        <row r="657">
          <cell r="A657" t="str">
            <v>10445</v>
          </cell>
          <cell r="B657" t="str">
            <v>JIP-SVR1-12070</v>
          </cell>
          <cell r="C657" t="str">
            <v>Stůl ohřívací - režon</v>
          </cell>
          <cell r="D657" t="str">
            <v>1</v>
          </cell>
          <cell r="E657" t="str">
            <v>ks</v>
          </cell>
          <cell r="F657">
            <v>31760.6</v>
          </cell>
          <cell r="G657">
            <v>31760.6</v>
          </cell>
          <cell r="I657">
            <v>31760.6</v>
          </cell>
        </row>
        <row r="658">
          <cell r="C658" t="str">
            <v>-použitý materiál : DIN 1.4301</v>
          </cell>
          <cell r="F658">
            <v>0</v>
          </cell>
        </row>
        <row r="659">
          <cell r="C659" t="str">
            <v>-pracovní deska tl.36 mm</v>
          </cell>
          <cell r="F659">
            <v>0</v>
          </cell>
        </row>
        <row r="660">
          <cell r="C660" t="str">
            <v>-základní výška stolu 900 mm</v>
          </cell>
          <cell r="F660">
            <v>0</v>
          </cell>
        </row>
        <row r="661">
          <cell r="C661" t="str">
            <v>-výšková stavitelnost +45 mm</v>
          </cell>
          <cell r="F661">
            <v>0</v>
          </cell>
        </row>
        <row r="662">
          <cell r="C662" t="str">
            <v>-1x děrovaná police, 1x plná police ve výšce 150 mm</v>
          </cell>
          <cell r="F662">
            <v>0</v>
          </cell>
        </row>
        <row r="663">
          <cell r="C663" t="str">
            <v>-opláštění ze tří stran, 1x posuvné dveře</v>
          </cell>
          <cell r="F663">
            <v>0</v>
          </cell>
        </row>
        <row r="664">
          <cell r="C664" t="str">
            <v>-v případě osazení stolu el. zásuvkou je nutný samostatný přívod el.</v>
          </cell>
          <cell r="F664">
            <v>0</v>
          </cell>
        </row>
        <row r="665">
          <cell r="C665" t="str">
            <v>energie</v>
          </cell>
          <cell r="F665">
            <v>0</v>
          </cell>
        </row>
        <row r="666">
          <cell r="C666" t="str">
            <v>-tech. údaje:regulace teploty +30*C až 80*C</v>
          </cell>
          <cell r="F666">
            <v>0</v>
          </cell>
        </row>
        <row r="667">
          <cell r="C667" t="str">
            <v>-přívodní napětí230V/50Hz</v>
          </cell>
          <cell r="F667">
            <v>0</v>
          </cell>
        </row>
        <row r="668">
          <cell r="C668" t="str">
            <v>-pohyblivý přívod s vidlicí</v>
          </cell>
          <cell r="F668">
            <v>0</v>
          </cell>
        </row>
        <row r="669">
          <cell r="C669" t="str">
            <v>Objednací číslo: JIP-SVR1-12070</v>
          </cell>
          <cell r="F669">
            <v>0</v>
          </cell>
        </row>
        <row r="670">
          <cell r="C670" t="str">
            <v>Rozměr: 1200x700x900 mm</v>
          </cell>
          <cell r="F670">
            <v>0</v>
          </cell>
        </row>
        <row r="671">
          <cell r="C671" t="str">
            <v>Příkon [230V]: 2 kW</v>
          </cell>
          <cell r="F671">
            <v>0</v>
          </cell>
        </row>
        <row r="672">
          <cell r="A672" t="str">
            <v>10446</v>
          </cell>
          <cell r="B672" t="str">
            <v>JIP-SPO-12030</v>
          </cell>
          <cell r="C672" t="str">
            <v>Stojanová police s infraohřevem</v>
          </cell>
          <cell r="D672" t="str">
            <v>1</v>
          </cell>
          <cell r="E672" t="str">
            <v>ks</v>
          </cell>
          <cell r="F672">
            <v>9355.6</v>
          </cell>
          <cell r="G672">
            <v>9355.6</v>
          </cell>
          <cell r="I672">
            <v>9355.6</v>
          </cell>
        </row>
        <row r="673">
          <cell r="C673" t="str">
            <v>-použitý materiál : DIN 1.4301</v>
          </cell>
          <cell r="F673">
            <v>0</v>
          </cell>
        </row>
        <row r="674">
          <cell r="C674" t="str">
            <v>-základní výška police 300mm</v>
          </cell>
          <cell r="F674">
            <v>0</v>
          </cell>
        </row>
        <row r="675">
          <cell r="C675" t="str">
            <v>-technické údaje :</v>
          </cell>
          <cell r="F675">
            <v>0</v>
          </cell>
        </row>
        <row r="676">
          <cell r="C676" t="str">
            <v>-přívodní napětí 230V/50Hz</v>
          </cell>
          <cell r="F676">
            <v>0</v>
          </cell>
        </row>
        <row r="677">
          <cell r="C677" t="str">
            <v>-příkon dle délky police 500W-2000W</v>
          </cell>
          <cell r="F677">
            <v>0</v>
          </cell>
        </row>
        <row r="678">
          <cell r="C678" t="str">
            <v>-keramická topná tělesa</v>
          </cell>
          <cell r="F678">
            <v>0</v>
          </cell>
        </row>
        <row r="679">
          <cell r="C679" t="str">
            <v>-pohyblivý přívod s vidlicí</v>
          </cell>
          <cell r="F679">
            <v>0</v>
          </cell>
        </row>
        <row r="680">
          <cell r="C680" t="str">
            <v>Objednací číslo: JIP-SPO-12030</v>
          </cell>
          <cell r="F680">
            <v>0</v>
          </cell>
        </row>
        <row r="681">
          <cell r="C681" t="str">
            <v>Rozměr: 1200x300x300 mm</v>
          </cell>
          <cell r="F681">
            <v>0</v>
          </cell>
        </row>
        <row r="682">
          <cell r="A682" t="str">
            <v>10447</v>
          </cell>
          <cell r="C682" t="str">
            <v>Odsávač par - dodávka VZT</v>
          </cell>
          <cell r="D682" t="str">
            <v>1</v>
          </cell>
          <cell r="E682" t="str">
            <v>ks</v>
          </cell>
          <cell r="F682">
            <v>0</v>
          </cell>
          <cell r="G682">
            <v>0</v>
          </cell>
          <cell r="I682">
            <v>0</v>
          </cell>
        </row>
        <row r="683">
          <cell r="C683" t="str">
            <v>-použitý materiál : DIN 1.4301</v>
          </cell>
          <cell r="F683">
            <v>0</v>
          </cell>
        </row>
        <row r="684">
          <cell r="C684" t="str">
            <v>-nerez plech tl.1 mm</v>
          </cell>
          <cell r="F684">
            <v>0</v>
          </cell>
        </row>
        <row r="685">
          <cell r="C685" t="str">
            <v>-základní výška odsávače 450 mm</v>
          </cell>
          <cell r="F685">
            <v>0</v>
          </cell>
        </row>
        <row r="686">
          <cell r="C686" t="str">
            <v>-odlučovač tuku vertikální 583x255</v>
          </cell>
          <cell r="F686">
            <v>0</v>
          </cell>
        </row>
        <row r="687">
          <cell r="C687" t="str">
            <v>-osvětelení</v>
          </cell>
          <cell r="F687">
            <v>0</v>
          </cell>
        </row>
        <row r="688">
          <cell r="C688" t="str">
            <v>-výpustný kohout kondenzátoru</v>
          </cell>
          <cell r="F688">
            <v>0</v>
          </cell>
        </row>
        <row r="689">
          <cell r="C689" t="str">
            <v>Objednací číslo: JIP-OP01/R-14080</v>
          </cell>
          <cell r="F689">
            <v>0</v>
          </cell>
        </row>
        <row r="690">
          <cell r="C690" t="str">
            <v>Rozměr: 1400x800x450 mm</v>
          </cell>
          <cell r="F690">
            <v>0</v>
          </cell>
        </row>
        <row r="691">
          <cell r="C691" t="str">
            <v>1.05 Suchý sklad potravin</v>
          </cell>
          <cell r="F691">
            <v>0</v>
          </cell>
        </row>
        <row r="692">
          <cell r="A692" t="str">
            <v>10501</v>
          </cell>
          <cell r="B692" t="str">
            <v>KRD-10050-4</v>
          </cell>
          <cell r="C692" t="str">
            <v>Regál skladový čtyřpolicový - komaxit</v>
          </cell>
          <cell r="D692" t="str">
            <v>4</v>
          </cell>
          <cell r="E692" t="str">
            <v>ks</v>
          </cell>
          <cell r="F692">
            <v>1950.4</v>
          </cell>
          <cell r="G692">
            <v>7801.6</v>
          </cell>
          <cell r="I692">
            <v>1950.4</v>
          </cell>
        </row>
        <row r="693">
          <cell r="C693" t="str">
            <v>skladový, barva bílá,</v>
          </cell>
          <cell r="F693">
            <v>0</v>
          </cell>
        </row>
        <row r="694">
          <cell r="C694" t="str">
            <v>nosnost 1 police - 100kg</v>
          </cell>
          <cell r="F694">
            <v>0</v>
          </cell>
        </row>
        <row r="695">
          <cell r="C695" t="str">
            <v>Objednací číslo: KRD-10050-4</v>
          </cell>
          <cell r="F695">
            <v>0</v>
          </cell>
        </row>
        <row r="696">
          <cell r="C696" t="str">
            <v>Rozměr: 1000x500x2000 mm</v>
          </cell>
          <cell r="F696">
            <v>0</v>
          </cell>
        </row>
        <row r="697">
          <cell r="C697" t="str">
            <v>1.06 Sklad chlazených a mražených potravin</v>
          </cell>
          <cell r="F697">
            <v>0</v>
          </cell>
        </row>
        <row r="698">
          <cell r="A698" t="str">
            <v>10601</v>
          </cell>
          <cell r="B698" t="str">
            <v>LTH-HG5.1M</v>
          </cell>
          <cell r="C698" t="str">
            <v>Chladící skříň bílá 450 lt.- 1 plné dveře</v>
          </cell>
          <cell r="D698" t="str">
            <v>4</v>
          </cell>
          <cell r="E698" t="str">
            <v>ks</v>
          </cell>
          <cell r="F698">
            <v>18002.5</v>
          </cell>
          <cell r="G698">
            <v>72010</v>
          </cell>
          <cell r="I698">
            <v>18002.5</v>
          </cell>
        </row>
        <row r="699">
          <cell r="C699" t="str">
            <v>Rozsah teplot -2 až 8*C,</v>
          </cell>
          <cell r="F699">
            <v>0</v>
          </cell>
        </row>
        <row r="700">
          <cell r="C700" t="str">
            <v>vnitřní rozměr 610x510x1450 mm,</v>
          </cell>
          <cell r="F700">
            <v>0</v>
          </cell>
        </row>
        <row r="701">
          <cell r="C701" t="str">
            <v>ventilované chlazení,</v>
          </cell>
          <cell r="F701">
            <v>0</v>
          </cell>
        </row>
        <row r="702">
          <cell r="C702" t="str">
            <v>elektronický regulátor,</v>
          </cell>
          <cell r="F702">
            <v>0</v>
          </cell>
        </row>
        <row r="703">
          <cell r="C703" t="str">
            <v>digitální ukazatel teploty,</v>
          </cell>
          <cell r="F703">
            <v>0</v>
          </cell>
        </row>
        <row r="704">
          <cell r="C704" t="str">
            <v>automatické odtávání,</v>
          </cell>
          <cell r="F704">
            <v>0</v>
          </cell>
        </row>
        <row r="705">
          <cell r="C705" t="str">
            <v>osvětlení,</v>
          </cell>
          <cell r="F705">
            <v>0</v>
          </cell>
        </row>
        <row r="706">
          <cell r="C706" t="str">
            <v>6 výškově nastavitelných roštových polic,</v>
          </cell>
          <cell r="F706">
            <v>0</v>
          </cell>
        </row>
        <row r="707">
          <cell r="C707" t="str">
            <v>zabudovaný zámek, kolečka.</v>
          </cell>
          <cell r="F707">
            <v>0</v>
          </cell>
        </row>
        <row r="708">
          <cell r="C708" t="str">
            <v>Objednací číslo: LTH-HG5.1M</v>
          </cell>
          <cell r="F708">
            <v>0</v>
          </cell>
        </row>
        <row r="709">
          <cell r="C709" t="str">
            <v>Rozměr: 720x760x1705 mm</v>
          </cell>
          <cell r="F709">
            <v>0</v>
          </cell>
        </row>
        <row r="710">
          <cell r="C710" t="str">
            <v>Příkon [230V]: 0,2 kW</v>
          </cell>
          <cell r="F710">
            <v>0</v>
          </cell>
        </row>
        <row r="711">
          <cell r="A711" t="str">
            <v>10602</v>
          </cell>
          <cell r="B711" t="str">
            <v>VSF-SZ284C</v>
          </cell>
          <cell r="C711" t="str">
            <v>Mrazící truhla 284 lt.- plné sklopné víko</v>
          </cell>
          <cell r="D711" t="str">
            <v>2</v>
          </cell>
          <cell r="E711" t="str">
            <v>ks</v>
          </cell>
          <cell r="F711">
            <v>10130.8</v>
          </cell>
          <cell r="G711">
            <v>20261.6</v>
          </cell>
          <cell r="I711">
            <v>10130.8</v>
          </cell>
        </row>
        <row r="712">
          <cell r="C712" t="str">
            <v>Rozsah teplot - 17 až - 24*C,</v>
          </cell>
          <cell r="F712">
            <v>0</v>
          </cell>
        </row>
        <row r="713">
          <cell r="C713" t="str">
            <v>funkce SUPER mrazení,</v>
          </cell>
          <cell r="F713">
            <v>0</v>
          </cell>
        </row>
        <row r="714">
          <cell r="C714" t="str">
            <v>kontrolní dioda:</v>
          </cell>
          <cell r="F714">
            <v>0</v>
          </cell>
        </row>
        <row r="715">
          <cell r="C715" t="str">
            <v>přívod elektrické energie,</v>
          </cell>
          <cell r="F715">
            <v>0</v>
          </cell>
        </row>
        <row r="716">
          <cell r="C716" t="str">
            <v>vizuální alarm,</v>
          </cell>
          <cell r="F716">
            <v>0</v>
          </cell>
        </row>
        <row r="717">
          <cell r="C717" t="str">
            <v>SUPER mrazení,</v>
          </cell>
          <cell r="F717">
            <v>0</v>
          </cell>
        </row>
        <row r="718">
          <cell r="C718" t="str">
            <v>osvětlení, zabudovaný zámek,</v>
          </cell>
          <cell r="F718">
            <v>0</v>
          </cell>
        </row>
        <row r="719">
          <cell r="C719" t="str">
            <v>dělící přepážka, odtok vody.</v>
          </cell>
          <cell r="F719">
            <v>0</v>
          </cell>
        </row>
        <row r="720">
          <cell r="C720" t="str">
            <v>Spotřeba kwh/24h: 0,72</v>
          </cell>
          <cell r="F720">
            <v>0</v>
          </cell>
        </row>
        <row r="721">
          <cell r="C721" t="str">
            <v>Energetická třída: A+</v>
          </cell>
          <cell r="F721">
            <v>0</v>
          </cell>
        </row>
        <row r="722">
          <cell r="C722" t="str">
            <v>Mrazící kapacita/24h v kg: 20,</v>
          </cell>
          <cell r="F722">
            <v>0</v>
          </cell>
        </row>
        <row r="723">
          <cell r="C723" t="str">
            <v>bez košů.</v>
          </cell>
          <cell r="F723">
            <v>0</v>
          </cell>
        </row>
        <row r="724">
          <cell r="C724" t="str">
            <v>Objednací číslo: VSF-SZ284C</v>
          </cell>
          <cell r="F724">
            <v>0</v>
          </cell>
        </row>
        <row r="725">
          <cell r="C725" t="str">
            <v>Rozměr: 1260x650x860 mm</v>
          </cell>
          <cell r="F725">
            <v>0</v>
          </cell>
        </row>
        <row r="726">
          <cell r="C726" t="str">
            <v>Příkon [230V]: 0,3 kW</v>
          </cell>
          <cell r="F726">
            <v>0</v>
          </cell>
        </row>
        <row r="727">
          <cell r="A727" t="str">
            <v>10603</v>
          </cell>
          <cell r="B727" t="str">
            <v>JIP-P1-11040</v>
          </cell>
          <cell r="C727" t="str">
            <v>Nástěnná police jednopatrová - plná</v>
          </cell>
          <cell r="D727" t="str">
            <v>6</v>
          </cell>
          <cell r="E727" t="str">
            <v>ks</v>
          </cell>
          <cell r="F727">
            <v>2903.9</v>
          </cell>
          <cell r="G727">
            <v>17423.4</v>
          </cell>
          <cell r="I727">
            <v>2903.9</v>
          </cell>
        </row>
        <row r="728">
          <cell r="C728" t="str">
            <v>-použitý materiál : DIN 1.4301</v>
          </cell>
          <cell r="F728">
            <v>0</v>
          </cell>
        </row>
        <row r="729">
          <cell r="C729" t="str">
            <v>-základní výška police 300 mm</v>
          </cell>
          <cell r="F729">
            <v>0</v>
          </cell>
        </row>
        <row r="730">
          <cell r="C730" t="str">
            <v>-1x plná police</v>
          </cell>
          <cell r="F730">
            <v>0</v>
          </cell>
        </row>
        <row r="731">
          <cell r="C731" t="str">
            <v>Objednací číslo: JIP-P1-11040</v>
          </cell>
          <cell r="F731">
            <v>0</v>
          </cell>
        </row>
        <row r="732">
          <cell r="C732" t="str">
            <v>Rozměr: 1100x400x300 mm</v>
          </cell>
          <cell r="F732">
            <v>0</v>
          </cell>
        </row>
        <row r="733">
          <cell r="C733" t="str">
            <v>1.07 Úklidová komora</v>
          </cell>
          <cell r="F733">
            <v>0</v>
          </cell>
        </row>
        <row r="734">
          <cell r="C734" t="str">
            <v>1.08 Umývárna - personál</v>
          </cell>
          <cell r="F734">
            <v>0</v>
          </cell>
        </row>
        <row r="735">
          <cell r="C735" t="str">
            <v>1.09 WC - personál</v>
          </cell>
          <cell r="F735">
            <v>0</v>
          </cell>
        </row>
        <row r="736">
          <cell r="C736" t="str">
            <v>1.10 Předsíňka</v>
          </cell>
          <cell r="F736">
            <v>0</v>
          </cell>
        </row>
        <row r="737">
          <cell r="C737" t="str">
            <v>1.11 Šatna - personál</v>
          </cell>
          <cell r="F737">
            <v>0</v>
          </cell>
        </row>
        <row r="738">
          <cell r="C738" t="str">
            <v>1.12 Chodba</v>
          </cell>
          <cell r="F738">
            <v>0</v>
          </cell>
        </row>
        <row r="739">
          <cell r="C739" t="str">
            <v>1.13 Manipulace</v>
          </cell>
          <cell r="F739">
            <v>0</v>
          </cell>
        </row>
        <row r="740">
          <cell r="C740" t="str">
            <v>1.14 Sklad odpadků</v>
          </cell>
          <cell r="F740">
            <v>0</v>
          </cell>
        </row>
        <row r="741">
          <cell r="A741" t="str">
            <v>11401</v>
          </cell>
          <cell r="B741" t="str">
            <v>VSF-CFKS471</v>
          </cell>
          <cell r="C741" t="str">
            <v>Chladící skříň bílá 333 lt.- 1 plné dveře</v>
          </cell>
          <cell r="D741" t="str">
            <v>1</v>
          </cell>
          <cell r="E741" t="str">
            <v>ks</v>
          </cell>
          <cell r="F741">
            <v>15959.1</v>
          </cell>
          <cell r="G741">
            <v>15959.1</v>
          </cell>
          <cell r="I741">
            <v>15959.1</v>
          </cell>
        </row>
        <row r="742">
          <cell r="C742" t="str">
            <v>Rozsah teplot + 1 až + 12*C,</v>
          </cell>
          <cell r="F742">
            <v>0</v>
          </cell>
        </row>
        <row r="743">
          <cell r="C743" t="str">
            <v>jedny plné dveře - neoddělený vnitřní prostor,</v>
          </cell>
          <cell r="F743">
            <v>0</v>
          </cell>
        </row>
        <row r="744">
          <cell r="C744" t="str">
            <v>ventilované chlazení, termostat,</v>
          </cell>
          <cell r="F744">
            <v>0</v>
          </cell>
        </row>
        <row r="745">
          <cell r="C745" t="str">
            <v>automatické odtávání, osvětlení chladícího prostoru,</v>
          </cell>
          <cell r="F745">
            <v>0</v>
          </cell>
        </row>
        <row r="746">
          <cell r="C746" t="str">
            <v>5 roštových polic, zámek, kolečka.</v>
          </cell>
          <cell r="F746">
            <v>0</v>
          </cell>
        </row>
        <row r="747">
          <cell r="C747" t="str">
            <v>Objednací číslo: VSF-CFKS471</v>
          </cell>
          <cell r="F747">
            <v>0</v>
          </cell>
        </row>
        <row r="748">
          <cell r="C748" t="str">
            <v>Rozměr: 600x600x1860 mm</v>
          </cell>
          <cell r="F748">
            <v>0</v>
          </cell>
        </row>
        <row r="749">
          <cell r="A749" t="str">
            <v>11402</v>
          </cell>
          <cell r="B749" t="str">
            <v>RMG-DOC-4</v>
          </cell>
          <cell r="C749" t="str">
            <v>Sprcha tlaková  s baterií ze zdi a ramínkem</v>
          </cell>
          <cell r="D749" t="str">
            <v>1</v>
          </cell>
          <cell r="E749" t="str">
            <v>ks</v>
          </cell>
          <cell r="F749">
            <v>5785.5</v>
          </cell>
          <cell r="G749">
            <v>5785.5</v>
          </cell>
          <cell r="I749">
            <v>5785.5</v>
          </cell>
        </row>
        <row r="750">
          <cell r="C750" t="str">
            <v>nerezová tlaková hadice</v>
          </cell>
          <cell r="F750">
            <v>0</v>
          </cell>
        </row>
        <row r="751">
          <cell r="C751" t="str">
            <v>vyrovnávací pružina</v>
          </cell>
          <cell r="F751">
            <v>0</v>
          </cell>
        </row>
        <row r="752">
          <cell r="C752" t="str">
            <v>tlaková sprcha s pákovým ovladačem</v>
          </cell>
          <cell r="F752">
            <v>0</v>
          </cell>
        </row>
        <row r="753">
          <cell r="C753" t="str">
            <v>úchyt na stěnu</v>
          </cell>
          <cell r="F753">
            <v>0</v>
          </cell>
        </row>
        <row r="754">
          <cell r="C754" t="str">
            <v>úchyt sprchy</v>
          </cell>
          <cell r="F754">
            <v>0</v>
          </cell>
        </row>
        <row r="755">
          <cell r="C755" t="str">
            <v>baterie</v>
          </cell>
          <cell r="F755">
            <v>0</v>
          </cell>
        </row>
        <row r="756">
          <cell r="C756" t="str">
            <v>ramínko</v>
          </cell>
          <cell r="F756">
            <v>0</v>
          </cell>
        </row>
        <row r="757">
          <cell r="C757" t="str">
            <v>Objednací číslo: RMG-DOC-4</v>
          </cell>
          <cell r="F757">
            <v>0</v>
          </cell>
        </row>
        <row r="758">
          <cell r="A758" t="str">
            <v>11403</v>
          </cell>
          <cell r="B758" t="str">
            <v>SPO-ALFA 4139/997</v>
          </cell>
          <cell r="C758" t="str">
            <v>Plastová nádoba na odpad - recyklát</v>
          </cell>
          <cell r="D758" t="str">
            <v>1</v>
          </cell>
          <cell r="E758" t="str">
            <v>ks</v>
          </cell>
          <cell r="F758">
            <v>196.4</v>
          </cell>
          <cell r="G758">
            <v>196.4</v>
          </cell>
          <cell r="I758">
            <v>196.4</v>
          </cell>
        </row>
        <row r="759">
          <cell r="C759" t="str">
            <v>nosnost 50kg, s víkem, polyetylen HDPE</v>
          </cell>
          <cell r="F759">
            <v>0</v>
          </cell>
        </row>
        <row r="760">
          <cell r="C760" t="str">
            <v>Objednací číslo: SPO-ALFA 4139/997</v>
          </cell>
          <cell r="F760">
            <v>0</v>
          </cell>
        </row>
        <row r="761">
          <cell r="C761" t="str">
            <v>Rozměr: 390/332×603, přes ucha 450 mm</v>
          </cell>
          <cell r="F761">
            <v>0</v>
          </cell>
        </row>
        <row r="762">
          <cell r="C762" t="str">
            <v>1.15 Hrubá přípravna zeleniny</v>
          </cell>
          <cell r="F762">
            <v>0</v>
          </cell>
        </row>
        <row r="763">
          <cell r="A763" t="str">
            <v>11501</v>
          </cell>
          <cell r="B763" t="str">
            <v>MAS-8710631</v>
          </cell>
          <cell r="C763" t="str">
            <v>Nerezové umyvadlo 04 - kolenové ovládání se zpožděním</v>
          </cell>
          <cell r="D763" t="str">
            <v>1</v>
          </cell>
          <cell r="E763" t="str">
            <v>ks</v>
          </cell>
          <cell r="F763">
            <v>5690.5</v>
          </cell>
          <cell r="G763">
            <v>5690.5</v>
          </cell>
          <cell r="I763">
            <v>5690.5</v>
          </cell>
        </row>
        <row r="764">
          <cell r="C764" t="str">
            <v>Celonerezové nástěnné umyvadlo,</v>
          </cell>
          <cell r="F764">
            <v>0</v>
          </cell>
        </row>
        <row r="765">
          <cell r="C765" t="str">
            <v>kolenové ovládání, sifon a baterie,</v>
          </cell>
          <cell r="F765">
            <v>0</v>
          </cell>
        </row>
        <row r="766">
          <cell r="C766" t="str">
            <v>nastavení teploty vody pomocí směšovacího ventilu (vč. zpětných</v>
          </cell>
          <cell r="F766">
            <v>0</v>
          </cell>
        </row>
        <row r="767">
          <cell r="C767" t="str">
            <v>klapek pod umyvadlem)</v>
          </cell>
          <cell r="F767">
            <v>0</v>
          </cell>
        </row>
        <row r="768">
          <cell r="C768" t="str">
            <v>s 1/2" šroubením pro teplou a studenou vodu.</v>
          </cell>
          <cell r="F768">
            <v>0</v>
          </cell>
        </row>
        <row r="769">
          <cell r="C769" t="str">
            <v>Voda je spuštěna stlačením ventilu, který má nastaveno automatické</v>
          </cell>
          <cell r="F769">
            <v>0</v>
          </cell>
        </row>
        <row r="770">
          <cell r="C770" t="str">
            <v>zpoždění vypínání vody.</v>
          </cell>
          <cell r="F770">
            <v>0</v>
          </cell>
        </row>
        <row r="771">
          <cell r="C771" t="str">
            <v>Objednací číslo: MAS-8710631</v>
          </cell>
          <cell r="F771">
            <v>0</v>
          </cell>
        </row>
        <row r="772">
          <cell r="C772" t="str">
            <v>Rozměr: 470x370x225 mm</v>
          </cell>
          <cell r="F772">
            <v>0</v>
          </cell>
        </row>
        <row r="773">
          <cell r="A773" t="str">
            <v>11502</v>
          </cell>
          <cell r="B773" t="str">
            <v>JIP-PNO/40</v>
          </cell>
          <cell r="C773" t="str">
            <v>Pojízdná nádoba na odpadky 40 litrů</v>
          </cell>
          <cell r="D773" t="str">
            <v>1</v>
          </cell>
          <cell r="E773" t="str">
            <v>ks</v>
          </cell>
          <cell r="F773">
            <v>6064.8</v>
          </cell>
          <cell r="G773">
            <v>6064.8</v>
          </cell>
          <cell r="I773">
            <v>6064.8</v>
          </cell>
        </row>
        <row r="774">
          <cell r="A774" t="str">
            <v>11503</v>
          </cell>
          <cell r="B774" t="str">
            <v>JIP-D01/44-15070</v>
          </cell>
          <cell r="C774" t="str">
            <v>Mycí stůl jednoduchý - dřez lisovaný vevařovaný</v>
          </cell>
          <cell r="D774" t="str">
            <v>1</v>
          </cell>
          <cell r="E774" t="str">
            <v>ks</v>
          </cell>
          <cell r="F774">
            <v>13206.9</v>
          </cell>
          <cell r="G774">
            <v>13206.9</v>
          </cell>
          <cell r="I774">
            <v>13206.9</v>
          </cell>
        </row>
        <row r="775">
          <cell r="C775" t="str">
            <v>použitý materiál : nerezový plech tl.1,25mm, povrch scotchbrite</v>
          </cell>
          <cell r="F775">
            <v>0</v>
          </cell>
        </row>
        <row r="776">
          <cell r="C776" t="str">
            <v>pracovní deska tl.40mm</v>
          </cell>
          <cell r="F776">
            <v>0</v>
          </cell>
        </row>
        <row r="777">
          <cell r="C777" t="str">
            <v>dvojitý zadní lem v=40mm</v>
          </cell>
          <cell r="F777">
            <v>0</v>
          </cell>
        </row>
        <row r="778">
          <cell r="C778" t="str">
            <v>základní výška stolu 850mm</v>
          </cell>
          <cell r="F778">
            <v>0</v>
          </cell>
        </row>
        <row r="779">
          <cell r="C779" t="str">
            <v>výšková stavitelnost +45mm</v>
          </cell>
          <cell r="F779">
            <v>0</v>
          </cell>
        </row>
        <row r="780">
          <cell r="C780" t="str">
            <v>1x lisovaný dřez 400x400x250</v>
          </cell>
          <cell r="F780">
            <v>0</v>
          </cell>
        </row>
        <row r="781">
          <cell r="C781" t="str">
            <v>zadní nohy opatřeny uzemňovacími šrouby</v>
          </cell>
          <cell r="F781">
            <v>0</v>
          </cell>
        </row>
        <row r="782">
          <cell r="C782" t="str">
            <v>kostra stolu svařená z uzavřených profilů 35x35x1,5mm</v>
          </cell>
          <cell r="F782">
            <v>0</v>
          </cell>
        </row>
        <row r="783">
          <cell r="C783" t="str">
            <v>pracovní deska vyztužená a podlepená omyvatelnou laminodeskou</v>
          </cell>
          <cell r="F783">
            <v>0</v>
          </cell>
        </row>
        <row r="784">
          <cell r="C784" t="str">
            <v>„X“-ové provedení stolu s šesti nohami</v>
          </cell>
          <cell r="F784">
            <v>0</v>
          </cell>
        </row>
        <row r="785">
          <cell r="C785" t="str">
            <v>Objednací číslo: JIP-D01/44-15070</v>
          </cell>
          <cell r="F785">
            <v>0</v>
          </cell>
        </row>
        <row r="786">
          <cell r="C786" t="str">
            <v>Rozměr: 1500x700x850 mm</v>
          </cell>
          <cell r="F786">
            <v>0</v>
          </cell>
        </row>
        <row r="787">
          <cell r="A787" t="str">
            <v>11503a</v>
          </cell>
          <cell r="B787" t="str">
            <v>JIP-800032</v>
          </cell>
          <cell r="C787" t="str">
            <v>Otvor pro baterii</v>
          </cell>
          <cell r="D787" t="str">
            <v>1</v>
          </cell>
          <cell r="E787" t="str">
            <v>ks</v>
          </cell>
          <cell r="F787">
            <v>237.5</v>
          </cell>
          <cell r="G787">
            <v>237.5</v>
          </cell>
          <cell r="I787">
            <v>237.5</v>
          </cell>
        </row>
        <row r="788">
          <cell r="A788" t="str">
            <v>11503b</v>
          </cell>
          <cell r="B788" t="str">
            <v>JIP-800039</v>
          </cell>
          <cell r="C788" t="str">
            <v>Sifon</v>
          </cell>
          <cell r="D788" t="str">
            <v>1</v>
          </cell>
          <cell r="E788" t="str">
            <v>ks</v>
          </cell>
          <cell r="F788">
            <v>427.5</v>
          </cell>
          <cell r="G788">
            <v>427.5</v>
          </cell>
          <cell r="I788">
            <v>427.5</v>
          </cell>
        </row>
        <row r="789">
          <cell r="A789" t="str">
            <v>11504</v>
          </cell>
          <cell r="B789" t="str">
            <v>RMG-DOC-3</v>
          </cell>
          <cell r="C789" t="str">
            <v>Sprcha tlaková stojánková s baterií a ramínkem</v>
          </cell>
          <cell r="D789" t="str">
            <v>1</v>
          </cell>
          <cell r="E789" t="str">
            <v>ks</v>
          </cell>
          <cell r="F789">
            <v>5367.5</v>
          </cell>
          <cell r="G789">
            <v>5367.5</v>
          </cell>
          <cell r="I789">
            <v>5367.5</v>
          </cell>
        </row>
        <row r="790">
          <cell r="C790" t="str">
            <v>nerezová tlaková hadice</v>
          </cell>
          <cell r="F790">
            <v>0</v>
          </cell>
        </row>
        <row r="791">
          <cell r="C791" t="str">
            <v>vyrovnávací pružina</v>
          </cell>
          <cell r="F791">
            <v>0</v>
          </cell>
        </row>
        <row r="792">
          <cell r="C792" t="str">
            <v>tlaková sprcha s pákovým ovladačem</v>
          </cell>
          <cell r="F792">
            <v>0</v>
          </cell>
        </row>
        <row r="793">
          <cell r="C793" t="str">
            <v>úchyt na stěnu</v>
          </cell>
          <cell r="F793">
            <v>0</v>
          </cell>
        </row>
        <row r="794">
          <cell r="C794" t="str">
            <v>úchyt sprchy</v>
          </cell>
          <cell r="F794">
            <v>0</v>
          </cell>
        </row>
        <row r="795">
          <cell r="C795" t="str">
            <v>baterie</v>
          </cell>
          <cell r="F795">
            <v>0</v>
          </cell>
        </row>
        <row r="796">
          <cell r="C796" t="str">
            <v>ramínko</v>
          </cell>
          <cell r="F796">
            <v>0</v>
          </cell>
        </row>
        <row r="797">
          <cell r="C797" t="str">
            <v>Objednací číslo: RMG-DOC-3</v>
          </cell>
          <cell r="F797">
            <v>0</v>
          </cell>
        </row>
        <row r="798">
          <cell r="A798" t="str">
            <v>11505</v>
          </cell>
          <cell r="B798" t="str">
            <v>THJ-PALETA090120</v>
          </cell>
          <cell r="C798" t="str">
            <v>Dřevěná paleta</v>
          </cell>
          <cell r="D798" t="str">
            <v>1</v>
          </cell>
          <cell r="E798" t="str">
            <v>ks</v>
          </cell>
          <cell r="F798">
            <v>5719</v>
          </cell>
          <cell r="G798">
            <v>5719</v>
          </cell>
          <cell r="I798">
            <v>5719</v>
          </cell>
        </row>
        <row r="799">
          <cell r="C799" t="str">
            <v>-výkus v pravém horním rohu</v>
          </cell>
          <cell r="F799">
            <v>0</v>
          </cell>
        </row>
        <row r="800">
          <cell r="C800" t="str">
            <v>Objednací číslo: THJ-PALETA090120</v>
          </cell>
          <cell r="F800">
            <v>0</v>
          </cell>
        </row>
        <row r="801">
          <cell r="C801" t="str">
            <v>Rozměr: 1000x700 mm</v>
          </cell>
          <cell r="F801">
            <v>0</v>
          </cell>
        </row>
        <row r="802">
          <cell r="A802" t="str">
            <v>11506</v>
          </cell>
          <cell r="B802" t="str">
            <v>LTH-HG5.1M</v>
          </cell>
          <cell r="C802" t="str">
            <v>Chladící skříň bílá 450 lt.- 1 plné dveře</v>
          </cell>
          <cell r="D802" t="str">
            <v>1</v>
          </cell>
          <cell r="E802" t="str">
            <v>ks</v>
          </cell>
          <cell r="F802">
            <v>20415.5</v>
          </cell>
          <cell r="G802">
            <v>20415.5</v>
          </cell>
          <cell r="I802">
            <v>20415.5</v>
          </cell>
        </row>
        <row r="803">
          <cell r="C803" t="str">
            <v>Rozsah teplot -2 až 8*C,</v>
          </cell>
          <cell r="F803">
            <v>0</v>
          </cell>
        </row>
        <row r="804">
          <cell r="C804" t="str">
            <v>vnitřní rozměr 610x510x1450 mm,</v>
          </cell>
          <cell r="F804">
            <v>0</v>
          </cell>
        </row>
        <row r="805">
          <cell r="C805" t="str">
            <v>ventilované chlazení,</v>
          </cell>
          <cell r="F805">
            <v>0</v>
          </cell>
        </row>
        <row r="806">
          <cell r="C806" t="str">
            <v>elektronický regulátor,</v>
          </cell>
          <cell r="F806">
            <v>0</v>
          </cell>
        </row>
        <row r="807">
          <cell r="C807" t="str">
            <v>digitální ukazatel teploty,</v>
          </cell>
          <cell r="F807">
            <v>0</v>
          </cell>
        </row>
        <row r="808">
          <cell r="C808" t="str">
            <v>automatické odtávání,</v>
          </cell>
          <cell r="F808">
            <v>0</v>
          </cell>
        </row>
        <row r="809">
          <cell r="C809" t="str">
            <v>osvětlení,</v>
          </cell>
          <cell r="F809">
            <v>0</v>
          </cell>
        </row>
        <row r="810">
          <cell r="C810" t="str">
            <v>6 výškově nastavitelných roštových polic,</v>
          </cell>
          <cell r="F810">
            <v>0</v>
          </cell>
        </row>
        <row r="811">
          <cell r="C811" t="str">
            <v>zabudovaný zámek, kolečka.</v>
          </cell>
          <cell r="F811">
            <v>0</v>
          </cell>
        </row>
        <row r="812">
          <cell r="C812" t="str">
            <v>Objednací číslo: LTH-HG5.1M</v>
          </cell>
          <cell r="F812">
            <v>0</v>
          </cell>
        </row>
        <row r="813">
          <cell r="C813" t="str">
            <v>Rozměr: 760x720x1705 mm</v>
          </cell>
          <cell r="F813">
            <v>0</v>
          </cell>
        </row>
        <row r="814">
          <cell r="C814" t="str">
            <v>Příkon [230V]: 0,2 kW</v>
          </cell>
          <cell r="F814">
            <v>0</v>
          </cell>
        </row>
        <row r="815">
          <cell r="C815" t="str">
            <v>6.NP</v>
          </cell>
          <cell r="F815">
            <v>0</v>
          </cell>
        </row>
        <row r="816">
          <cell r="C816" t="str">
            <v>6.01 Chodba</v>
          </cell>
          <cell r="F816">
            <v>0</v>
          </cell>
        </row>
        <row r="817">
          <cell r="A817" t="str">
            <v>60101</v>
          </cell>
          <cell r="B817" t="str">
            <v>LTH-HG5.1M</v>
          </cell>
          <cell r="C817" t="str">
            <v>Chladící skříň bílá 450 lt.- 1 plné dveře</v>
          </cell>
          <cell r="D817" t="str">
            <v>1</v>
          </cell>
          <cell r="E817" t="str">
            <v>ks</v>
          </cell>
          <cell r="F817">
            <v>18002.5</v>
          </cell>
          <cell r="G817">
            <v>18002.5</v>
          </cell>
          <cell r="I817">
            <v>18002.5</v>
          </cell>
        </row>
        <row r="818">
          <cell r="C818" t="str">
            <v>Rozsah teplot -2 až 8*C,</v>
          </cell>
          <cell r="F818">
            <v>0</v>
          </cell>
        </row>
        <row r="819">
          <cell r="C819" t="str">
            <v>vnitřní rozměr 610x510x1450 mm,</v>
          </cell>
          <cell r="F819">
            <v>0</v>
          </cell>
        </row>
        <row r="820">
          <cell r="C820" t="str">
            <v>ventilované chlazení,</v>
          </cell>
          <cell r="F820">
            <v>0</v>
          </cell>
        </row>
        <row r="821">
          <cell r="C821" t="str">
            <v>elektronický regulátor,</v>
          </cell>
          <cell r="F821">
            <v>0</v>
          </cell>
        </row>
        <row r="822">
          <cell r="C822" t="str">
            <v>digitální ukazatel teploty,</v>
          </cell>
          <cell r="F822">
            <v>0</v>
          </cell>
        </row>
        <row r="823">
          <cell r="C823" t="str">
            <v>automatické odtávání,</v>
          </cell>
          <cell r="F823">
            <v>0</v>
          </cell>
        </row>
        <row r="824">
          <cell r="C824" t="str">
            <v>osvětlení,</v>
          </cell>
          <cell r="F824">
            <v>0</v>
          </cell>
        </row>
        <row r="825">
          <cell r="C825" t="str">
            <v>6 výškově nastavitelných roštových polic,</v>
          </cell>
          <cell r="F825">
            <v>0</v>
          </cell>
        </row>
        <row r="826">
          <cell r="C826" t="str">
            <v>zabudovaný zámek, kolečka.</v>
          </cell>
          <cell r="F826">
            <v>0</v>
          </cell>
        </row>
        <row r="827">
          <cell r="C827" t="str">
            <v>Objednací číslo: LTH-HG5.1M</v>
          </cell>
          <cell r="F827">
            <v>0</v>
          </cell>
        </row>
        <row r="828">
          <cell r="C828" t="str">
            <v>Rozměr: 720x760x1705 mm</v>
          </cell>
          <cell r="F828">
            <v>0</v>
          </cell>
        </row>
        <row r="829">
          <cell r="C829" t="str">
            <v>Příkon [230V]: 0,2 kW</v>
          </cell>
          <cell r="F829">
            <v>0</v>
          </cell>
        </row>
        <row r="830">
          <cell r="C830" t="str">
            <v>6.02 Přípravna pro klub</v>
          </cell>
          <cell r="F830">
            <v>0</v>
          </cell>
        </row>
        <row r="831">
          <cell r="A831" t="str">
            <v>60201</v>
          </cell>
          <cell r="C831" t="str">
            <v>Keramické umyvadlo včetně bezdotykové baterie - dodávka ZT</v>
          </cell>
          <cell r="D831" t="str">
            <v>1</v>
          </cell>
          <cell r="E831" t="str">
            <v>ks</v>
          </cell>
          <cell r="F831">
            <v>0</v>
          </cell>
          <cell r="G831">
            <v>0</v>
          </cell>
          <cell r="I831">
            <v>0</v>
          </cell>
        </row>
        <row r="832">
          <cell r="A832" t="str">
            <v>60202</v>
          </cell>
          <cell r="B832" t="str">
            <v>JIP-PDZ/Z-14040</v>
          </cell>
          <cell r="C832" t="str">
            <v>Pracovní deska základní</v>
          </cell>
          <cell r="D832" t="str">
            <v>1</v>
          </cell>
          <cell r="E832" t="str">
            <v>ks</v>
          </cell>
          <cell r="F832">
            <v>3657.7</v>
          </cell>
          <cell r="G832">
            <v>3657.7</v>
          </cell>
          <cell r="I832">
            <v>3657.7</v>
          </cell>
        </row>
        <row r="833">
          <cell r="C833" t="str">
            <v>-použitý materiál : DIN 1.4301</v>
          </cell>
          <cell r="F833">
            <v>0</v>
          </cell>
        </row>
        <row r="834">
          <cell r="C834" t="str">
            <v>-nerezový plech tl.1 mm</v>
          </cell>
          <cell r="F834">
            <v>0</v>
          </cell>
        </row>
        <row r="835">
          <cell r="C835" t="str">
            <v>-celková tl. desky 36 mm</v>
          </cell>
          <cell r="F835">
            <v>0</v>
          </cell>
        </row>
        <row r="836">
          <cell r="C836" t="str">
            <v>-výška zadního lemu 40 mm</v>
          </cell>
          <cell r="F836">
            <v>0</v>
          </cell>
        </row>
        <row r="837">
          <cell r="C837" t="str">
            <v>Objednací číslo: JIP-PDZ/Z-14040</v>
          </cell>
          <cell r="F837">
            <v>0</v>
          </cell>
        </row>
        <row r="838">
          <cell r="C838" t="str">
            <v>Rozměr: 1400x400 mm</v>
          </cell>
          <cell r="F838">
            <v>0</v>
          </cell>
        </row>
        <row r="839">
          <cell r="A839" t="str">
            <v>60202a</v>
          </cell>
          <cell r="B839" t="str">
            <v>JIP-KN-04040</v>
          </cell>
          <cell r="C839" t="str">
            <v>Konzole</v>
          </cell>
          <cell r="D839" t="str">
            <v>4</v>
          </cell>
          <cell r="E839" t="str">
            <v>ks</v>
          </cell>
          <cell r="F839">
            <v>682.1</v>
          </cell>
          <cell r="G839">
            <v>2728.4</v>
          </cell>
          <cell r="I839">
            <v>682.1</v>
          </cell>
        </row>
        <row r="840">
          <cell r="C840" t="str">
            <v>-použitý materiál : DIN 1.4301</v>
          </cell>
          <cell r="F840">
            <v>0</v>
          </cell>
        </row>
        <row r="841">
          <cell r="C841" t="str">
            <v>Objednací číslo: JIP-KN-04040</v>
          </cell>
          <cell r="F841">
            <v>0</v>
          </cell>
        </row>
        <row r="842">
          <cell r="C842" t="str">
            <v>Rozměr: 400x400 mm</v>
          </cell>
          <cell r="F842">
            <v>0</v>
          </cell>
        </row>
        <row r="843">
          <cell r="A843" t="str">
            <v>60203</v>
          </cell>
          <cell r="B843" t="str">
            <v>JIP-D01/35-16070</v>
          </cell>
          <cell r="C843" t="str">
            <v>Mycí stůl jednoduchý - dřez lisovaný vevařený</v>
          </cell>
          <cell r="D843" t="str">
            <v>1</v>
          </cell>
          <cell r="E843" t="str">
            <v>ks</v>
          </cell>
          <cell r="F843">
            <v>13981.8</v>
          </cell>
          <cell r="G843">
            <v>13981.8</v>
          </cell>
          <cell r="I843">
            <v>13981.8</v>
          </cell>
        </row>
        <row r="844">
          <cell r="C844" t="str">
            <v>-použitý materiál : DIN 1.4301</v>
          </cell>
          <cell r="F844">
            <v>0</v>
          </cell>
        </row>
        <row r="845">
          <cell r="C845" t="str">
            <v>-pracovní deska tl.36 mm</v>
          </cell>
          <cell r="F845">
            <v>0</v>
          </cell>
        </row>
        <row r="846">
          <cell r="C846" t="str">
            <v>-výška zadního lemu 40 mm</v>
          </cell>
          <cell r="F846">
            <v>0</v>
          </cell>
        </row>
        <row r="847">
          <cell r="C847" t="str">
            <v>-základní výška stolu 850 mm</v>
          </cell>
          <cell r="F847">
            <v>0</v>
          </cell>
        </row>
        <row r="848">
          <cell r="C848" t="str">
            <v>-výšková stavitelnost +45 mm</v>
          </cell>
          <cell r="F848">
            <v>0</v>
          </cell>
        </row>
        <row r="849">
          <cell r="C849" t="str">
            <v>-1x dřez 300x500x300</v>
          </cell>
          <cell r="F849">
            <v>0</v>
          </cell>
        </row>
        <row r="850">
          <cell r="C850" t="str">
            <v>Objednací číslo: JIP-D01/35-16070</v>
          </cell>
          <cell r="F850">
            <v>0</v>
          </cell>
        </row>
        <row r="851">
          <cell r="C851" t="str">
            <v>Rozměr: 1600x700x850 mm</v>
          </cell>
          <cell r="F851">
            <v>0</v>
          </cell>
        </row>
        <row r="852">
          <cell r="A852" t="str">
            <v>60204</v>
          </cell>
          <cell r="B852" t="str">
            <v>RMG-DOC-3</v>
          </cell>
          <cell r="C852" t="str">
            <v>Sprcha tlaková stojánková s baterií a ramínkem</v>
          </cell>
          <cell r="D852" t="str">
            <v>1</v>
          </cell>
          <cell r="E852" t="str">
            <v>ks</v>
          </cell>
          <cell r="F852">
            <v>5405.5</v>
          </cell>
          <cell r="G852">
            <v>5405.5</v>
          </cell>
          <cell r="I852">
            <v>5405.5</v>
          </cell>
        </row>
        <row r="853">
          <cell r="C853" t="str">
            <v>nerezová tlaková hadice</v>
          </cell>
          <cell r="F853">
            <v>0</v>
          </cell>
        </row>
        <row r="854">
          <cell r="C854" t="str">
            <v>vyrovnávací pružina</v>
          </cell>
          <cell r="F854">
            <v>0</v>
          </cell>
        </row>
        <row r="855">
          <cell r="C855" t="str">
            <v>tlaková sprcha s pákovým ovladačem</v>
          </cell>
          <cell r="F855">
            <v>0</v>
          </cell>
        </row>
        <row r="856">
          <cell r="C856" t="str">
            <v>úchyt na stěnu</v>
          </cell>
          <cell r="F856">
            <v>0</v>
          </cell>
        </row>
        <row r="857">
          <cell r="C857" t="str">
            <v>úchyt sprchy</v>
          </cell>
          <cell r="F857">
            <v>0</v>
          </cell>
        </row>
        <row r="858">
          <cell r="C858" t="str">
            <v>baterie</v>
          </cell>
          <cell r="F858">
            <v>0</v>
          </cell>
        </row>
        <row r="859">
          <cell r="C859" t="str">
            <v>ramínko</v>
          </cell>
          <cell r="F859">
            <v>0</v>
          </cell>
        </row>
        <row r="860">
          <cell r="C860" t="str">
            <v>Objednací číslo: RMG-DOC-3</v>
          </cell>
          <cell r="F860">
            <v>0</v>
          </cell>
        </row>
        <row r="861">
          <cell r="A861" t="str">
            <v>60205</v>
          </cell>
          <cell r="B861" t="str">
            <v>WSM-LCD-655</v>
          </cell>
          <cell r="C861" t="str">
            <v>Drtič odpadu LCD</v>
          </cell>
          <cell r="D861" t="str">
            <v>1</v>
          </cell>
          <cell r="E861" t="str">
            <v>ks</v>
          </cell>
          <cell r="F861">
            <v>23352.9</v>
          </cell>
          <cell r="G861">
            <v>23352.9</v>
          </cell>
          <cell r="I861">
            <v>23352.9</v>
          </cell>
        </row>
        <row r="862">
          <cell r="C862" t="str">
            <v>-otáčky motoru 2800/min</v>
          </cell>
          <cell r="F862">
            <v>0</v>
          </cell>
        </row>
        <row r="863">
          <cell r="C863" t="str">
            <v>-obsah drtící komory 1,9 litru</v>
          </cell>
          <cell r="F863">
            <v>0</v>
          </cell>
        </row>
        <row r="864">
          <cell r="C864" t="str">
            <v>-protihluková izolace - úplná</v>
          </cell>
          <cell r="F864">
            <v>0</v>
          </cell>
        </row>
        <row r="865">
          <cell r="C865" t="str">
            <v>-celková protihluková izolace</v>
          </cell>
          <cell r="F865">
            <v>0</v>
          </cell>
        </row>
        <row r="866">
          <cell r="C866" t="str">
            <v>-patentový system Plumb Easy umožňující snadnou a rychlou instalaci</v>
          </cell>
          <cell r="F866">
            <v>0</v>
          </cell>
        </row>
        <row r="867">
          <cell r="C867" t="str">
            <v>-protikorozně upravnená drtící komora</v>
          </cell>
          <cell r="F867">
            <v>0</v>
          </cell>
        </row>
        <row r="868">
          <cell r="C868" t="str">
            <v>-lopatky, rotační talíř a drtící prstenec z nerez oceli</v>
          </cell>
          <cell r="F868">
            <v>0</v>
          </cell>
        </row>
        <row r="869">
          <cell r="C869" t="str">
            <v>Objednací číslo: WSM-LCD-655</v>
          </cell>
          <cell r="F869">
            <v>0</v>
          </cell>
        </row>
        <row r="870">
          <cell r="C870" t="str">
            <v>Rozměr: 219x424 mm</v>
          </cell>
          <cell r="F870">
            <v>0</v>
          </cell>
        </row>
        <row r="871">
          <cell r="C871" t="str">
            <v>Příkon [230V]: 0,55 kW</v>
          </cell>
          <cell r="F871">
            <v>0</v>
          </cell>
        </row>
        <row r="872">
          <cell r="A872" t="str">
            <v>60205a</v>
          </cell>
          <cell r="B872" t="str">
            <v>WSM-vzduch.spínač-Chrom</v>
          </cell>
          <cell r="C872" t="str">
            <v>Vzduchový spínač - chrom</v>
          </cell>
          <cell r="D872" t="str">
            <v>1</v>
          </cell>
          <cell r="E872" t="str">
            <v>ks</v>
          </cell>
          <cell r="F872">
            <v>1795.5</v>
          </cell>
          <cell r="G872">
            <v>1795.5</v>
          </cell>
          <cell r="I872">
            <v>1795.5</v>
          </cell>
        </row>
        <row r="873">
          <cell r="C873" t="str">
            <v>Objednací číslo: WSM-vzduch.spínač-Chrom</v>
          </cell>
          <cell r="F873">
            <v>0</v>
          </cell>
        </row>
        <row r="874">
          <cell r="A874" t="str">
            <v>60206</v>
          </cell>
          <cell r="B874" t="str">
            <v>COM-608461-LF322</v>
          </cell>
          <cell r="C874" t="str">
            <v>Myčka na nádobí jednoplášťová LF322 MULTIPOWER (SV)</v>
          </cell>
          <cell r="D874" t="str">
            <v>1</v>
          </cell>
          <cell r="E874" t="str">
            <v>ks</v>
          </cell>
          <cell r="F874">
            <v>56167.8</v>
          </cell>
          <cell r="G874">
            <v>56167.8</v>
          </cell>
          <cell r="I874">
            <v>56167.8</v>
          </cell>
        </row>
        <row r="875">
          <cell r="C875" t="str">
            <v>Rozměr koše / zásuvná výška :  500x500 mm / 440 mm</v>
          </cell>
          <cell r="F875">
            <v>0</v>
          </cell>
        </row>
        <row r="876">
          <cell r="C876" t="str">
            <v>Čtyři mycí cykly 65/100/150/480 sec., 55/36/24/7 košů/hod.</v>
          </cell>
          <cell r="F876">
            <v>0</v>
          </cell>
        </row>
        <row r="877">
          <cell r="C877" t="str">
            <v>Spotřeba vody za cyklus : 3,5 litru</v>
          </cell>
          <cell r="F877">
            <v>0</v>
          </cell>
        </row>
        <row r="878">
          <cell r="C878" t="str">
            <v>Obsah tanku / příkon bojleru : 42,0 lt. / 9,0 kW</v>
          </cell>
          <cell r="F878">
            <v>0</v>
          </cell>
        </row>
        <row r="879">
          <cell r="C879" t="str">
            <v>Připojení na teplou, nebo studenou (prodlužuje se cyklus mytí) vodu</v>
          </cell>
          <cell r="F879">
            <v>0</v>
          </cell>
        </row>
        <row r="880">
          <cell r="C880" t="str">
            <v>3/4", odpad DN 50.</v>
          </cell>
          <cell r="F880">
            <v>0</v>
          </cell>
        </row>
        <row r="881">
          <cell r="C881" t="str">
            <v>Základní výbava : 2x koš P12/18, 1x koš CB, 1x vložka na příbory G.</v>
          </cell>
          <cell r="F881">
            <v>0</v>
          </cell>
        </row>
        <row r="882">
          <cell r="C882" t="str">
            <v>Možno na vyžádání dodat s připojením na 230V.</v>
          </cell>
          <cell r="F882">
            <v>0</v>
          </cell>
        </row>
        <row r="883">
          <cell r="C883" t="str">
            <v>Objednací číslo: COM-608461-LF322</v>
          </cell>
          <cell r="F883">
            <v>0</v>
          </cell>
        </row>
        <row r="884">
          <cell r="C884" t="str">
            <v>Rozměr: 600x600x820 mm</v>
          </cell>
          <cell r="F884">
            <v>0</v>
          </cell>
        </row>
        <row r="885">
          <cell r="C885" t="str">
            <v>Příkon [400V]: 5 kW</v>
          </cell>
          <cell r="F885">
            <v>0</v>
          </cell>
        </row>
        <row r="886">
          <cell r="C886" t="str">
            <v>Váha: 58 kg</v>
          </cell>
          <cell r="F886">
            <v>0</v>
          </cell>
        </row>
        <row r="887">
          <cell r="A887" t="str">
            <v>60207</v>
          </cell>
          <cell r="B887" t="str">
            <v>JIP-P1X-15040</v>
          </cell>
          <cell r="C887" t="str">
            <v>Nástěnná police jednopatrová - plná</v>
          </cell>
          <cell r="D887" t="str">
            <v>1</v>
          </cell>
          <cell r="E887" t="str">
            <v>ks</v>
          </cell>
          <cell r="F887">
            <v>3564.9</v>
          </cell>
          <cell r="G887">
            <v>3564.9</v>
          </cell>
          <cell r="I887">
            <v>3564.9</v>
          </cell>
        </row>
        <row r="888">
          <cell r="C888" t="str">
            <v>-použitý materiál : DIN 1.4301</v>
          </cell>
          <cell r="F888">
            <v>0</v>
          </cell>
        </row>
        <row r="889">
          <cell r="C889" t="str">
            <v>-základní výška police 300 mm</v>
          </cell>
          <cell r="F889">
            <v>0</v>
          </cell>
        </row>
        <row r="890">
          <cell r="C890" t="str">
            <v>-1x plná police</v>
          </cell>
          <cell r="F890">
            <v>0</v>
          </cell>
        </row>
        <row r="891">
          <cell r="C891" t="str">
            <v>Objednací číslo: JIP-P1X-15040</v>
          </cell>
          <cell r="F891">
            <v>0</v>
          </cell>
        </row>
        <row r="892">
          <cell r="C892" t="str">
            <v>Rozměr: 1500x400x300 mm</v>
          </cell>
          <cell r="F892">
            <v>0</v>
          </cell>
        </row>
        <row r="893">
          <cell r="A893" t="str">
            <v>60208</v>
          </cell>
          <cell r="B893" t="str">
            <v>JIP-D06/35-13070</v>
          </cell>
          <cell r="C893" t="str">
            <v>Mycí stůl jednoduchý - dřezy lisované vevařované</v>
          </cell>
          <cell r="D893" t="str">
            <v>1</v>
          </cell>
          <cell r="E893" t="str">
            <v>ks</v>
          </cell>
          <cell r="F893">
            <v>17114.1</v>
          </cell>
          <cell r="G893">
            <v>17114.1</v>
          </cell>
          <cell r="I893">
            <v>17114.1</v>
          </cell>
        </row>
        <row r="894">
          <cell r="C894" t="str">
            <v>-použitý materiál : DIN 1.4301</v>
          </cell>
          <cell r="F894">
            <v>0</v>
          </cell>
        </row>
        <row r="895">
          <cell r="C895" t="str">
            <v>-pracovní deska tl.36 mm</v>
          </cell>
          <cell r="F895">
            <v>0</v>
          </cell>
        </row>
        <row r="896">
          <cell r="C896" t="str">
            <v>-výška zadního lemu 40 mm</v>
          </cell>
          <cell r="F896">
            <v>0</v>
          </cell>
        </row>
        <row r="897">
          <cell r="C897" t="str">
            <v>-základní výška stolu 850 mm</v>
          </cell>
          <cell r="F897">
            <v>0</v>
          </cell>
        </row>
        <row r="898">
          <cell r="C898" t="str">
            <v>-výšková stavitelnost +45 mm</v>
          </cell>
          <cell r="F898">
            <v>0</v>
          </cell>
        </row>
        <row r="899">
          <cell r="C899" t="str">
            <v>-2x dřez 400x400x300</v>
          </cell>
          <cell r="F899">
            <v>0</v>
          </cell>
        </row>
        <row r="900">
          <cell r="C900" t="str">
            <v>Objednací číslo: JIP-D06/35-13070</v>
          </cell>
          <cell r="F900">
            <v>0</v>
          </cell>
        </row>
        <row r="901">
          <cell r="C901" t="str">
            <v>Rozměr: 1300x700x850 mm</v>
          </cell>
          <cell r="F901">
            <v>0</v>
          </cell>
        </row>
        <row r="902">
          <cell r="A902" t="str">
            <v>60209</v>
          </cell>
          <cell r="B902" t="str">
            <v>RMG-B-08</v>
          </cell>
          <cell r="C902" t="str">
            <v>Změkčovač vody - automatický B-08</v>
          </cell>
          <cell r="D902" t="str">
            <v>2</v>
          </cell>
          <cell r="E902" t="str">
            <v>ks</v>
          </cell>
          <cell r="F902">
            <v>14231</v>
          </cell>
          <cell r="G902">
            <v>28462</v>
          </cell>
          <cell r="I902">
            <v>14231</v>
          </cell>
        </row>
        <row r="903">
          <cell r="C903" t="str">
            <v>-změkčovač vody pro kávovary,</v>
          </cell>
          <cell r="F903">
            <v>0</v>
          </cell>
        </row>
        <row r="904">
          <cell r="C904" t="str">
            <v>myčky a konvektomaty</v>
          </cell>
          <cell r="F904">
            <v>0</v>
          </cell>
        </row>
        <row r="905">
          <cell r="C905" t="str">
            <v>-nerezová nádoba změkčovače</v>
          </cell>
          <cell r="F905">
            <v>0</v>
          </cell>
        </row>
        <row r="906">
          <cell r="C906" t="str">
            <v>-elektromechanická řídící jednotka 8W/230V</v>
          </cell>
          <cell r="F906">
            <v>0</v>
          </cell>
        </row>
        <row r="907">
          <cell r="C907" t="str">
            <v>-nastavení regenerace na dny v týdnu</v>
          </cell>
          <cell r="F907">
            <v>0</v>
          </cell>
        </row>
        <row r="908">
          <cell r="C908" t="str">
            <v>-umožňuje regenerovat každý den</v>
          </cell>
          <cell r="F908">
            <v>0</v>
          </cell>
        </row>
        <row r="909">
          <cell r="C909" t="str">
            <v>-max. hodinový průtok 1500 l/h</v>
          </cell>
          <cell r="F909">
            <v>0</v>
          </cell>
        </row>
        <row r="910">
          <cell r="C910" t="str">
            <v>-mechanické ovládání ventilů</v>
          </cell>
          <cell r="F910">
            <v>0</v>
          </cell>
        </row>
        <row r="911">
          <cell r="C911" t="str">
            <v>-regenerace se provádí tabletovanou solí</v>
          </cell>
          <cell r="F911">
            <v>0</v>
          </cell>
        </row>
        <row r="912">
          <cell r="C912" t="str">
            <v>-funkce: zabraňuje zavápňování zařízení a</v>
          </cell>
          <cell r="F912">
            <v>0</v>
          </cell>
        </row>
        <row r="913">
          <cell r="C913" t="str">
            <v>tím chrání přístroj před poškozením</v>
          </cell>
          <cell r="F913">
            <v>0</v>
          </cell>
        </row>
        <row r="914">
          <cell r="C914" t="str">
            <v>-připojení na šroubení 3/4 s vnitřním závitem</v>
          </cell>
          <cell r="F914">
            <v>0</v>
          </cell>
        </row>
        <row r="915">
          <cell r="C915" t="str">
            <v>Objednací číslo: RMG-B-08</v>
          </cell>
          <cell r="F915">
            <v>0</v>
          </cell>
        </row>
        <row r="916">
          <cell r="C916" t="str">
            <v>Příkon [230V]: 8W / 230V kW</v>
          </cell>
          <cell r="F916">
            <v>0</v>
          </cell>
        </row>
        <row r="917">
          <cell r="A917" t="str">
            <v>60210</v>
          </cell>
          <cell r="B917" t="str">
            <v>JIP-R01/4-12050</v>
          </cell>
          <cell r="C917" t="str">
            <v>Regál policový</v>
          </cell>
          <cell r="D917" t="str">
            <v>1</v>
          </cell>
          <cell r="E917" t="str">
            <v>ks</v>
          </cell>
          <cell r="F917">
            <v>11691.9</v>
          </cell>
          <cell r="G917">
            <v>11691.9</v>
          </cell>
          <cell r="I917">
            <v>11691.9</v>
          </cell>
        </row>
        <row r="918">
          <cell r="C918" t="str">
            <v>-použitý materiál : DIN 1.4301</v>
          </cell>
          <cell r="F918">
            <v>0</v>
          </cell>
        </row>
        <row r="919">
          <cell r="C919" t="str">
            <v>-základní výška regálu 1800 mm</v>
          </cell>
          <cell r="F919">
            <v>0</v>
          </cell>
        </row>
        <row r="920">
          <cell r="C920" t="str">
            <v>-4x plná police</v>
          </cell>
          <cell r="F920">
            <v>0</v>
          </cell>
        </row>
        <row r="921">
          <cell r="C921" t="str">
            <v>-max. celoplošné zatížení jedné police 80kg</v>
          </cell>
          <cell r="F921">
            <v>0</v>
          </cell>
        </row>
        <row r="922">
          <cell r="C922" t="str">
            <v>Objednací číslo: JIP-R01/4-12050</v>
          </cell>
          <cell r="F922">
            <v>0</v>
          </cell>
        </row>
        <row r="923">
          <cell r="C923" t="str">
            <v>Rozměr: 1200x500x1800 mm</v>
          </cell>
          <cell r="F923">
            <v>0</v>
          </cell>
        </row>
        <row r="924">
          <cell r="A924" t="str">
            <v>60211</v>
          </cell>
          <cell r="B924" t="str">
            <v>JIP-S01L-11070</v>
          </cell>
          <cell r="C924" t="str">
            <v>Pracovní stůl jednoduchý nad chladnice</v>
          </cell>
          <cell r="D924" t="str">
            <v>1</v>
          </cell>
          <cell r="E924" t="str">
            <v>ks</v>
          </cell>
          <cell r="F924">
            <v>8746.6</v>
          </cell>
          <cell r="G924">
            <v>8746.6</v>
          </cell>
          <cell r="I924">
            <v>8746.6</v>
          </cell>
        </row>
        <row r="925">
          <cell r="C925" t="str">
            <v>-použitý materiál :DIN 1.4301</v>
          </cell>
          <cell r="F925">
            <v>0</v>
          </cell>
        </row>
        <row r="926">
          <cell r="C926" t="str">
            <v>-pracovní deska tl.36 mm</v>
          </cell>
          <cell r="F926">
            <v>0</v>
          </cell>
        </row>
        <row r="927">
          <cell r="C927" t="str">
            <v>-výška zadního lemu 40 mm</v>
          </cell>
          <cell r="F927">
            <v>0</v>
          </cell>
        </row>
        <row r="928">
          <cell r="C928" t="str">
            <v>-základní výška stolu 900 mm</v>
          </cell>
          <cell r="F928">
            <v>0</v>
          </cell>
        </row>
        <row r="929">
          <cell r="C929" t="str">
            <v>-podstavná výška 860 mm</v>
          </cell>
          <cell r="F929">
            <v>0</v>
          </cell>
        </row>
        <row r="930">
          <cell r="C930" t="str">
            <v>-výšková stavitelnost +45 mm</v>
          </cell>
          <cell r="F930">
            <v>0</v>
          </cell>
        </row>
        <row r="931">
          <cell r="C931" t="str">
            <v>Objednací číslo: JIP-S01L-11070</v>
          </cell>
          <cell r="F931">
            <v>0</v>
          </cell>
        </row>
        <row r="932">
          <cell r="C932" t="str">
            <v>Rozměr: 1100x700x850 mm</v>
          </cell>
          <cell r="F932">
            <v>0</v>
          </cell>
        </row>
        <row r="933">
          <cell r="A933" t="str">
            <v>60212</v>
          </cell>
          <cell r="B933" t="str">
            <v>Z-ZFT12JA</v>
          </cell>
          <cell r="C933" t="str">
            <v>Mraznička šuplíková ZFT12JA</v>
          </cell>
          <cell r="D933" t="str">
            <v>1</v>
          </cell>
          <cell r="E933" t="str">
            <v>ks</v>
          </cell>
          <cell r="F933">
            <v>6713.7</v>
          </cell>
          <cell r="G933">
            <v>6713.7</v>
          </cell>
          <cell r="I933">
            <v>6713.7</v>
          </cell>
        </row>
        <row r="934">
          <cell r="C934" t="str">
            <v>Hrubý objem mrazničky  117 l</v>
          </cell>
          <cell r="F934">
            <v>0</v>
          </cell>
        </row>
        <row r="935">
          <cell r="C935" t="str">
            <v>Čistý objem mrazničky 100 l</v>
          </cell>
          <cell r="F935">
            <v>0</v>
          </cell>
        </row>
        <row r="936">
          <cell r="C936" t="str">
            <v>Zmrazovací kapacita 16 kg/24h</v>
          </cell>
          <cell r="F936">
            <v>0</v>
          </cell>
        </row>
        <row r="937">
          <cell r="C937" t="str">
            <v>Spotřeba energie 0,77 kWh/24h</v>
          </cell>
          <cell r="F937">
            <v>0</v>
          </cell>
        </row>
        <row r="938">
          <cell r="C938" t="str">
            <v>Chladivo : R600a</v>
          </cell>
          <cell r="F938">
            <v>0</v>
          </cell>
        </row>
        <row r="939">
          <cell r="C939" t="str">
            <v>Klimatická třída SN-N-ST</v>
          </cell>
          <cell r="F939">
            <v>0</v>
          </cell>
        </row>
        <row r="940">
          <cell r="C940" t="str">
            <v>Zmrazovací kapacita 16 kg/24h</v>
          </cell>
          <cell r="F940">
            <v>0</v>
          </cell>
        </row>
        <row r="941">
          <cell r="C941" t="str">
            <v>Akumulační doba 17 h</v>
          </cell>
          <cell r="F941">
            <v>0</v>
          </cell>
        </row>
        <row r="942">
          <cell r="C942" t="str">
            <v>barva bílá</v>
          </cell>
          <cell r="F942">
            <v>0</v>
          </cell>
        </row>
        <row r="943">
          <cell r="C943" t="str">
            <v>hmotnost 39 kg</v>
          </cell>
          <cell r="F943">
            <v>0</v>
          </cell>
        </row>
        <row r="944">
          <cell r="C944" t="str">
            <v>Objednací číslo: Z-ZFT12JA</v>
          </cell>
          <cell r="F944">
            <v>0</v>
          </cell>
        </row>
        <row r="945">
          <cell r="C945" t="str">
            <v>Rozměr: 550x612x850 mm</v>
          </cell>
          <cell r="F945">
            <v>0</v>
          </cell>
        </row>
        <row r="946">
          <cell r="C946" t="str">
            <v>Příkon [230V]: 0,9 kW</v>
          </cell>
          <cell r="F946">
            <v>0</v>
          </cell>
        </row>
        <row r="947">
          <cell r="A947" t="str">
            <v>60213</v>
          </cell>
          <cell r="B947" t="str">
            <v>JIP-P1/V-07060</v>
          </cell>
          <cell r="C947" t="str">
            <v>Nástěnná police jednopatrová - plná, vyztužená</v>
          </cell>
          <cell r="D947" t="str">
            <v>1</v>
          </cell>
          <cell r="E947" t="str">
            <v>ks</v>
          </cell>
          <cell r="F947">
            <v>4176.7</v>
          </cell>
          <cell r="G947">
            <v>4176.7</v>
          </cell>
          <cell r="I947">
            <v>4176.7</v>
          </cell>
        </row>
        <row r="948">
          <cell r="C948" t="str">
            <v>-použitý materiál : DIN 1.4301</v>
          </cell>
          <cell r="F948">
            <v>0</v>
          </cell>
        </row>
        <row r="949">
          <cell r="C949" t="str">
            <v>-základní výška police 300 mm</v>
          </cell>
          <cell r="F949">
            <v>0</v>
          </cell>
        </row>
        <row r="950">
          <cell r="C950" t="str">
            <v>-1x plná police se zvýšenou nosností</v>
          </cell>
          <cell r="F950">
            <v>0</v>
          </cell>
        </row>
        <row r="951">
          <cell r="C951" t="str">
            <v>Objednací číslo: JIP-P1/V-07060</v>
          </cell>
          <cell r="F951">
            <v>0</v>
          </cell>
        </row>
        <row r="952">
          <cell r="C952" t="str">
            <v>Rozměr: 700x600x300 mm</v>
          </cell>
          <cell r="F952">
            <v>0</v>
          </cell>
        </row>
        <row r="953">
          <cell r="A953" t="str">
            <v>60214</v>
          </cell>
          <cell r="B953" t="str">
            <v>RIG-WD900ASL23-2W</v>
          </cell>
          <cell r="C953" t="str">
            <v>Mikrovlnná trouba s grilem</v>
          </cell>
          <cell r="D953" t="str">
            <v>1</v>
          </cell>
          <cell r="E953" t="str">
            <v>ks</v>
          </cell>
          <cell r="F953">
            <v>3220.5</v>
          </cell>
          <cell r="G953">
            <v>3220.5</v>
          </cell>
          <cell r="I953">
            <v>3220.5</v>
          </cell>
        </row>
        <row r="954">
          <cell r="C954" t="str">
            <v>Mikrovlnná trouba s grilem k profesionálnímu použití.</v>
          </cell>
          <cell r="F954">
            <v>0</v>
          </cell>
        </row>
        <row r="955">
          <cell r="C955" t="str">
            <v>Programovatelná, digitální ovládání. Kompletně vyrobena z nerezové</v>
          </cell>
          <cell r="F955">
            <v>0</v>
          </cell>
        </row>
        <row r="956">
          <cell r="C956" t="str">
            <v>oceli, vybavena timerem, dvouúrovňový otočný talíř nebo nerezový rošt</v>
          </cell>
          <cell r="F956">
            <v>0</v>
          </cell>
        </row>
        <row r="957">
          <cell r="C957" t="str">
            <v>na grilování.</v>
          </cell>
          <cell r="F957">
            <v>0</v>
          </cell>
        </row>
        <row r="958">
          <cell r="C958" t="str">
            <v>- objem 23 litrů</v>
          </cell>
          <cell r="F958">
            <v>0</v>
          </cell>
        </row>
        <row r="959">
          <cell r="C959" t="str">
            <v>- vnitřní rozměr 350 x 330 x 215 mm</v>
          </cell>
          <cell r="F959">
            <v>0</v>
          </cell>
        </row>
        <row r="960">
          <cell r="C960" t="str">
            <v>- výkon grilu 1000 W</v>
          </cell>
          <cell r="F960">
            <v>0</v>
          </cell>
        </row>
        <row r="961">
          <cell r="C961" t="str">
            <v>- výkon magnetronu 900 W</v>
          </cell>
          <cell r="F961">
            <v>0</v>
          </cell>
        </row>
        <row r="962">
          <cell r="C962" t="str">
            <v>Objednací číslo: RIG-WD900ASL23-2W</v>
          </cell>
          <cell r="F962">
            <v>0</v>
          </cell>
        </row>
        <row r="963">
          <cell r="C963" t="str">
            <v>Rozměr: 508x424x305 mm mm</v>
          </cell>
          <cell r="F963">
            <v>0</v>
          </cell>
        </row>
        <row r="964">
          <cell r="C964" t="str">
            <v>Příkon [230V]: 1,4/230 kW</v>
          </cell>
          <cell r="F964">
            <v>0</v>
          </cell>
        </row>
        <row r="965">
          <cell r="A965" t="str">
            <v>60218</v>
          </cell>
          <cell r="B965" t="str">
            <v>JIP-D01/35-18070</v>
          </cell>
          <cell r="C965" t="str">
            <v>Mycí stůl jednoduchý - dřez lisovaný vevařený</v>
          </cell>
          <cell r="D965" t="str">
            <v>1</v>
          </cell>
          <cell r="E965" t="str">
            <v>ks</v>
          </cell>
          <cell r="F965">
            <v>12661.6</v>
          </cell>
          <cell r="G965">
            <v>12661.6</v>
          </cell>
          <cell r="I965">
            <v>12661.6</v>
          </cell>
        </row>
        <row r="966">
          <cell r="C966" t="str">
            <v>-použitý materiál : DIN 1.4301</v>
          </cell>
          <cell r="F966">
            <v>0</v>
          </cell>
        </row>
        <row r="967">
          <cell r="C967" t="str">
            <v>-pracovní deska tl.36 mm</v>
          </cell>
          <cell r="F967">
            <v>0</v>
          </cell>
        </row>
        <row r="968">
          <cell r="C968" t="str">
            <v>-výška zadního lemu 40 mm</v>
          </cell>
          <cell r="F968">
            <v>0</v>
          </cell>
        </row>
        <row r="969">
          <cell r="C969" t="str">
            <v>-základní výška stolu 850 mm</v>
          </cell>
          <cell r="F969">
            <v>0</v>
          </cell>
        </row>
        <row r="970">
          <cell r="C970" t="str">
            <v>-výšková stavitelnost +45 mm</v>
          </cell>
          <cell r="F970">
            <v>0</v>
          </cell>
        </row>
        <row r="971">
          <cell r="C971" t="str">
            <v>-1x dřez 300x500x300</v>
          </cell>
          <cell r="F971">
            <v>0</v>
          </cell>
        </row>
        <row r="972">
          <cell r="C972" t="str">
            <v>Objednací číslo: JIP-D01/35-18070</v>
          </cell>
          <cell r="F972">
            <v>0</v>
          </cell>
        </row>
        <row r="973">
          <cell r="C973" t="str">
            <v>Rozměr: 1800x700x850 mm</v>
          </cell>
          <cell r="F973">
            <v>0</v>
          </cell>
        </row>
        <row r="974">
          <cell r="A974" t="str">
            <v>60219</v>
          </cell>
          <cell r="C974" t="str">
            <v>Neobsazeno</v>
          </cell>
          <cell r="D974" t="str">
            <v>1</v>
          </cell>
          <cell r="E974" t="str">
            <v>ks</v>
          </cell>
          <cell r="F974">
            <v>0</v>
          </cell>
          <cell r="G974">
            <v>0</v>
          </cell>
          <cell r="I974">
            <v>0</v>
          </cell>
        </row>
        <row r="975">
          <cell r="A975" t="str">
            <v>60220</v>
          </cell>
          <cell r="B975" t="str">
            <v>Z-ZRT16JBC</v>
          </cell>
          <cell r="C975" t="str">
            <v>Chladící skříň 159 l-bez mrazáku</v>
          </cell>
          <cell r="D975" t="str">
            <v>2</v>
          </cell>
          <cell r="E975" t="str">
            <v>ks</v>
          </cell>
          <cell r="F975">
            <v>5117.7</v>
          </cell>
          <cell r="G975">
            <v>10235.4</v>
          </cell>
          <cell r="I975">
            <v>5117.7</v>
          </cell>
        </row>
        <row r="976">
          <cell r="C976" t="str">
            <v>momoklimatická chladnička</v>
          </cell>
          <cell r="F976">
            <v>0</v>
          </cell>
        </row>
        <row r="977">
          <cell r="C977" t="str">
            <v>AUTO</v>
          </cell>
          <cell r="F977">
            <v>0</v>
          </cell>
        </row>
        <row r="978">
          <cell r="C978" t="str">
            <v>Sigma design</v>
          </cell>
          <cell r="F978">
            <v>0</v>
          </cell>
        </row>
        <row r="979">
          <cell r="C979" t="str">
            <v>BBS</v>
          </cell>
          <cell r="F979">
            <v>0</v>
          </cell>
        </row>
        <row r="980">
          <cell r="C980" t="str">
            <v>užitný objem 148 litrů</v>
          </cell>
          <cell r="F980">
            <v>0</v>
          </cell>
        </row>
        <row r="981">
          <cell r="C981" t="str">
            <v>Objednací číslo: Z-ZRT16JBC</v>
          </cell>
          <cell r="F981">
            <v>0</v>
          </cell>
        </row>
        <row r="982">
          <cell r="C982" t="str">
            <v>Rozměr: 550x612x850 mm</v>
          </cell>
          <cell r="F982">
            <v>0</v>
          </cell>
        </row>
        <row r="983">
          <cell r="C983" t="str">
            <v>Příkon [230V]: 0,4 kW</v>
          </cell>
          <cell r="F983">
            <v>0</v>
          </cell>
        </row>
        <row r="984">
          <cell r="A984" t="str">
            <v>60221</v>
          </cell>
          <cell r="B984" t="str">
            <v>RMG-GM275</v>
          </cell>
          <cell r="C984" t="str">
            <v>Nářezový stroj - hladký nůž</v>
          </cell>
          <cell r="D984" t="str">
            <v>1</v>
          </cell>
          <cell r="E984" t="str">
            <v>ks</v>
          </cell>
          <cell r="F984">
            <v>13860.5</v>
          </cell>
          <cell r="G984">
            <v>13860.5</v>
          </cell>
          <cell r="I984">
            <v>13860.5</v>
          </cell>
        </row>
        <row r="985">
          <cell r="C985" t="str">
            <v>-tlakový odlitek z hliníkové slitiny</v>
          </cell>
          <cell r="F985">
            <v>0</v>
          </cell>
        </row>
        <row r="986">
          <cell r="C986" t="str">
            <v>-průměr nože 275 mm</v>
          </cell>
          <cell r="F986">
            <v>0</v>
          </cell>
        </row>
        <row r="987">
          <cell r="C987" t="str">
            <v>-tloušťka řezu 0 - 15 mm</v>
          </cell>
          <cell r="F987">
            <v>0</v>
          </cell>
        </row>
        <row r="988">
          <cell r="C988" t="str">
            <v>-max. průměr řezu 215 mm</v>
          </cell>
          <cell r="F988">
            <v>0</v>
          </cell>
        </row>
        <row r="989">
          <cell r="C989" t="str">
            <v>-rozměr stolu v 290x260 mm</v>
          </cell>
          <cell r="F989">
            <v>0</v>
          </cell>
        </row>
        <row r="990">
          <cell r="C990" t="str">
            <v>-řezný stůl uložen šikmo</v>
          </cell>
          <cell r="F990">
            <v>0</v>
          </cell>
        </row>
        <row r="991">
          <cell r="C991" t="str">
            <v>-řemínkový převod</v>
          </cell>
          <cell r="F991">
            <v>0</v>
          </cell>
        </row>
        <row r="992">
          <cell r="C992" t="str">
            <v>-brusné zařízení</v>
          </cell>
          <cell r="F992">
            <v>0</v>
          </cell>
        </row>
        <row r="993">
          <cell r="C993" t="str">
            <v>-doba chodu 10 min/5 min odpočinek</v>
          </cell>
          <cell r="F993">
            <v>0</v>
          </cell>
        </row>
        <row r="994">
          <cell r="C994" t="str">
            <v>Objednací číslo: RMG-GM275</v>
          </cell>
          <cell r="F994">
            <v>0</v>
          </cell>
        </row>
        <row r="995">
          <cell r="C995" t="str">
            <v>Rozměr: 375x445x570mm mm</v>
          </cell>
          <cell r="F995">
            <v>0</v>
          </cell>
        </row>
        <row r="996">
          <cell r="C996" t="str">
            <v>Příkon [230V]: 0,176 kW</v>
          </cell>
          <cell r="F996">
            <v>0</v>
          </cell>
        </row>
        <row r="997">
          <cell r="A997" t="str">
            <v>60223</v>
          </cell>
          <cell r="B997" t="str">
            <v>JIP-S01-18070</v>
          </cell>
          <cell r="C997" t="str">
            <v>Pracovní stůl jednoduchý</v>
          </cell>
          <cell r="D997" t="str">
            <v>1</v>
          </cell>
          <cell r="E997" t="str">
            <v>ks</v>
          </cell>
          <cell r="F997">
            <v>11354.4</v>
          </cell>
          <cell r="G997">
            <v>11354.4</v>
          </cell>
          <cell r="I997">
            <v>11354.4</v>
          </cell>
        </row>
        <row r="998">
          <cell r="C998" t="str">
            <v>-použitý materiál :DIN 1.4301</v>
          </cell>
          <cell r="F998">
            <v>0</v>
          </cell>
        </row>
        <row r="999">
          <cell r="C999" t="str">
            <v>-pracovní deska tl.36 mm</v>
          </cell>
          <cell r="F999">
            <v>0</v>
          </cell>
        </row>
        <row r="1000">
          <cell r="C1000" t="str">
            <v>-výška zadního lemu 40 mm</v>
          </cell>
          <cell r="F1000">
            <v>0</v>
          </cell>
        </row>
        <row r="1001">
          <cell r="C1001" t="str">
            <v>-základní výška stolu 850 mm</v>
          </cell>
          <cell r="F1001">
            <v>0</v>
          </cell>
        </row>
        <row r="1002">
          <cell r="C1002" t="str">
            <v>-podstavná výška 780 mm</v>
          </cell>
          <cell r="F1002">
            <v>0</v>
          </cell>
        </row>
        <row r="1003">
          <cell r="C1003" t="str">
            <v>-výšková stavitelnost +45 mm</v>
          </cell>
          <cell r="F1003">
            <v>0</v>
          </cell>
        </row>
        <row r="1004">
          <cell r="C1004" t="str">
            <v>Objednací číslo: JIP-S01-18070</v>
          </cell>
          <cell r="F1004">
            <v>0</v>
          </cell>
        </row>
        <row r="1005">
          <cell r="C1005" t="str">
            <v>Rozměr: 1800x700x850 mm</v>
          </cell>
          <cell r="F1005">
            <v>0</v>
          </cell>
        </row>
        <row r="1006">
          <cell r="A1006" t="str">
            <v>60224</v>
          </cell>
          <cell r="B1006" t="str">
            <v>JIP-P1X-15040</v>
          </cell>
          <cell r="C1006" t="str">
            <v>Nástěnná police jednopatrová - plná</v>
          </cell>
          <cell r="D1006" t="str">
            <v>1</v>
          </cell>
          <cell r="E1006" t="str">
            <v>ks</v>
          </cell>
          <cell r="F1006">
            <v>3564.9</v>
          </cell>
          <cell r="G1006">
            <v>3564.9</v>
          </cell>
          <cell r="I1006">
            <v>3564.9</v>
          </cell>
        </row>
        <row r="1007">
          <cell r="C1007" t="str">
            <v>-použitý materiál : DIN 1.4301</v>
          </cell>
          <cell r="F1007">
            <v>0</v>
          </cell>
        </row>
        <row r="1008">
          <cell r="C1008" t="str">
            <v>-základní výška police 300 mm</v>
          </cell>
          <cell r="F1008">
            <v>0</v>
          </cell>
        </row>
        <row r="1009">
          <cell r="C1009" t="str">
            <v>-1x plná police</v>
          </cell>
          <cell r="F1009">
            <v>0</v>
          </cell>
        </row>
        <row r="1010">
          <cell r="C1010" t="str">
            <v>Objednací číslo: JIP-P1X-15040</v>
          </cell>
          <cell r="F1010">
            <v>0</v>
          </cell>
        </row>
        <row r="1011">
          <cell r="C1011" t="str">
            <v>Rozměr: 1500x400x300 mm</v>
          </cell>
          <cell r="F1011">
            <v>0</v>
          </cell>
        </row>
        <row r="1012">
          <cell r="A1012" t="str">
            <v>60225</v>
          </cell>
          <cell r="B1012" t="str">
            <v>KAR-DELICE S</v>
          </cell>
          <cell r="C1012" t="str">
            <v>Výrobník horké čokolády DELICE S</v>
          </cell>
          <cell r="D1012" t="str">
            <v>1</v>
          </cell>
          <cell r="E1012" t="str">
            <v>ks</v>
          </cell>
          <cell r="F1012">
            <v>0</v>
          </cell>
          <cell r="G1012">
            <v>0</v>
          </cell>
          <cell r="I1012">
            <v>0</v>
          </cell>
        </row>
        <row r="1013">
          <cell r="A1013" t="str">
            <v>60226</v>
          </cell>
          <cell r="B1013" t="str">
            <v>CAR-Tema-e2</v>
          </cell>
          <cell r="C1013" t="str">
            <v>Kávovar dvoupákový Tema e2</v>
          </cell>
          <cell r="D1013" t="str">
            <v>1</v>
          </cell>
          <cell r="E1013" t="str">
            <v>ks</v>
          </cell>
          <cell r="F1013">
            <v>0</v>
          </cell>
          <cell r="G1013">
            <v>0</v>
          </cell>
          <cell r="I1013">
            <v>0</v>
          </cell>
        </row>
        <row r="1014">
          <cell r="A1014" t="str">
            <v>60227</v>
          </cell>
          <cell r="B1014" t="str">
            <v>CAR-M3</v>
          </cell>
          <cell r="C1014" t="str">
            <v>Mlýnek M3 ke kávovarům</v>
          </cell>
          <cell r="D1014" t="str">
            <v>1</v>
          </cell>
          <cell r="E1014" t="str">
            <v>ks</v>
          </cell>
          <cell r="F1014">
            <v>0</v>
          </cell>
          <cell r="G1014">
            <v>0</v>
          </cell>
          <cell r="I1014">
            <v>0</v>
          </cell>
        </row>
        <row r="1015">
          <cell r="A1015" t="str">
            <v>60228</v>
          </cell>
          <cell r="B1015" t="str">
            <v>JIP-PNO/40</v>
          </cell>
          <cell r="C1015" t="str">
            <v>Pojízdná nádoba na odpadky 40 litrů</v>
          </cell>
          <cell r="D1015" t="str">
            <v>1</v>
          </cell>
          <cell r="E1015" t="str">
            <v>ks</v>
          </cell>
          <cell r="F1015">
            <v>5054</v>
          </cell>
          <cell r="G1015">
            <v>5054</v>
          </cell>
          <cell r="I1015">
            <v>5054</v>
          </cell>
        </row>
        <row r="1016">
          <cell r="C1016" t="str">
            <v>-použitý materiál : DIN 1.4301</v>
          </cell>
          <cell r="F1016">
            <v>0</v>
          </cell>
        </row>
        <row r="1017">
          <cell r="C1017" t="str">
            <v>-opatřená víkem</v>
          </cell>
          <cell r="F1017">
            <v>0</v>
          </cell>
        </row>
        <row r="1018">
          <cell r="C1018" t="str">
            <v>-3x otočné kolečko d=50</v>
          </cell>
          <cell r="F1018">
            <v>0</v>
          </cell>
        </row>
        <row r="1019">
          <cell r="C1019" t="str">
            <v>Objednací číslo: JIP-PNO/40</v>
          </cell>
          <cell r="F1019">
            <v>0</v>
          </cell>
        </row>
        <row r="1020">
          <cell r="C1020" t="str">
            <v>Rozměr: pr.350x620v mm</v>
          </cell>
          <cell r="F1020">
            <v>0</v>
          </cell>
        </row>
        <row r="1021">
          <cell r="A1021" t="str">
            <v>60300</v>
          </cell>
          <cell r="C1021" t="str">
            <v>6.03 Předsíňka</v>
          </cell>
          <cell r="D1021" t="str">
            <v>1</v>
          </cell>
          <cell r="E1021" t="str">
            <v>ks</v>
          </cell>
          <cell r="F1021">
            <v>0</v>
          </cell>
          <cell r="G1021">
            <v>0</v>
          </cell>
          <cell r="I1021">
            <v>0</v>
          </cell>
        </row>
        <row r="1022">
          <cell r="C1022" t="str">
            <v>6.04 WC - personál</v>
          </cell>
          <cell r="F1022">
            <v>0</v>
          </cell>
        </row>
        <row r="1023">
          <cell r="C1023" t="str">
            <v>6.05 WC - muži</v>
          </cell>
          <cell r="F1023">
            <v>0</v>
          </cell>
        </row>
        <row r="1024">
          <cell r="C1024" t="str">
            <v>6.06 Pisoáry</v>
          </cell>
          <cell r="F1024">
            <v>0</v>
          </cell>
        </row>
        <row r="1025">
          <cell r="C1025" t="str">
            <v>6.07 WC - ženy</v>
          </cell>
          <cell r="F1025">
            <v>0</v>
          </cell>
        </row>
        <row r="1026">
          <cell r="C1026" t="str">
            <v>6.08 Úklidová komora</v>
          </cell>
          <cell r="F1026">
            <v>0</v>
          </cell>
        </row>
        <row r="1027">
          <cell r="C1027" t="str">
            <v>6.09 Hala</v>
          </cell>
          <cell r="F1027">
            <v>0</v>
          </cell>
        </row>
        <row r="1028">
          <cell r="C1028" t="str">
            <v>6.10 Prostor pro mobilní bar</v>
          </cell>
          <cell r="F1028">
            <v>0</v>
          </cell>
        </row>
        <row r="1029">
          <cell r="C1029" t="str">
            <v>6.11 Privátní klub</v>
          </cell>
          <cell r="F1029">
            <v>0</v>
          </cell>
        </row>
        <row r="1030">
          <cell r="A1030" t="str">
            <v>70001</v>
          </cell>
          <cell r="C1030" t="str">
            <v>Montáž</v>
          </cell>
          <cell r="D1030" t="str">
            <v>1</v>
          </cell>
          <cell r="E1030" t="str">
            <v>ks</v>
          </cell>
          <cell r="F1030">
            <v>86650</v>
          </cell>
          <cell r="G1030">
            <v>86650</v>
          </cell>
          <cell r="I1030">
            <v>86650</v>
          </cell>
        </row>
        <row r="1031">
          <cell r="C1031" t="str">
            <v>vč. dopravy, technického a technologického zaškolení, revizí</v>
          </cell>
        </row>
        <row r="1033">
          <cell r="C1033" t="str">
            <v>CELKEM BEZ DPH :</v>
          </cell>
          <cell r="G1033">
            <v>2495535.599999999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SO 01-1"/>
      <sheetName val="PSV 1"/>
      <sheetName val="1Dod HSV+M 1"/>
      <sheetName val="EL 1"/>
      <sheetName val="SLP 1"/>
      <sheetName val="VZT 1"/>
      <sheetName val="Blesk 1"/>
      <sheetName val="ZTI 1"/>
      <sheetName val="Plyn 1"/>
      <sheetName val="UT 1"/>
      <sheetName val="Rozpočet SO 01-2"/>
      <sheetName val="PSV 2"/>
      <sheetName val="1Dod HSV+M 2"/>
      <sheetName val="EL 2"/>
      <sheetName val="SLP 2"/>
      <sheetName val="VZT 2"/>
      <sheetName val="Blesk 2"/>
      <sheetName val="ZTI 2"/>
      <sheetName val="Plyn 2"/>
      <sheetName val="UT 2"/>
      <sheetName val="Rozpočet SO 01-3"/>
      <sheetName val="PSV 3"/>
      <sheetName val="1Dod HSV+M 3"/>
      <sheetName val="EL 3"/>
      <sheetName val="SLP 3"/>
      <sheetName val="VZT 3"/>
      <sheetName val="Blesk 3"/>
      <sheetName val="ZTI 3"/>
      <sheetName val="Plyn 3"/>
      <sheetName val="UT 3"/>
      <sheetName val="Rozpočet SO 01-4"/>
      <sheetName val="PSV 4"/>
      <sheetName val="1Dod HSV+M 4"/>
      <sheetName val="EL 4"/>
      <sheetName val="SLP 4"/>
      <sheetName val="VZT 4"/>
      <sheetName val="Blesk 4"/>
      <sheetName val="ZTI 4"/>
      <sheetName val="Plyn 4"/>
      <sheetName val="UT 4"/>
      <sheetName val="Rozpočet SO 01-5"/>
      <sheetName val="1Dod HSV+M 5"/>
      <sheetName val="PSV 5"/>
      <sheetName val="1Dod PSV 5"/>
      <sheetName val="EL 5"/>
      <sheetName val="SLP 5"/>
      <sheetName val="VZT 5"/>
      <sheetName val="Blesk 5"/>
      <sheetName val="ZTI 5"/>
      <sheetName val="Plyn 5"/>
      <sheetName val="UT 5"/>
      <sheetName val="Rozpočet SO 01-6"/>
      <sheetName val="PSV 6"/>
      <sheetName val="EL 6"/>
      <sheetName val="SLP 6"/>
      <sheetName val="VZT 6"/>
      <sheetName val="Blesk 6"/>
      <sheetName val="ZTI 6"/>
      <sheetName val="Plyn 6"/>
      <sheetName val="UT 6"/>
      <sheetName val="IO 01"/>
      <sheetName val="IO 03"/>
      <sheetName val="IO 03 DIO"/>
      <sheetName val="IO 04"/>
      <sheetName val="IO 05"/>
      <sheetName val="IO 06"/>
      <sheetName val="IO 07"/>
      <sheetName val="IO 0X"/>
      <sheetName val="1PS 1"/>
      <sheetName val="1PS 2"/>
      <sheetName val="1PS 3"/>
      <sheetName val="1PS 4"/>
      <sheetName val="1PS 5"/>
      <sheetName val="1PS 6"/>
    </sheetNames>
    <sheetDataSet>
      <sheetData sheetId="67">
        <row r="11">
          <cell r="G11" t="str">
            <v>;ornice rozprostrena na plose urcene k rekultivaci, v tl.200 mm...</v>
          </cell>
          <cell r="J11">
            <v>1</v>
          </cell>
          <cell r="U1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 01c_AS"/>
      <sheetName val="nadpis"/>
      <sheetName val="rekapitulace"/>
      <sheetName val="Objekt A"/>
      <sheetName val="Kritéria"/>
      <sheetName val="SO_01c_AS"/>
      <sheetName val="Objekt_A"/>
      <sheetName val="Nabídka_-_EZS_Alarmcom_(Česky)"/>
      <sheetName val="Krycí_l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_V"/>
      <sheetName val="Recap"/>
      <sheetName val="SO69,SO8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-SO5152-D144-R0-chlazení"/>
      <sheetName val="Modul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abídka - EPS Alarmcom (Česky)"/>
      <sheetName val="Nabídka - EZS Alarmcom (Česky)"/>
      <sheetName val="Nabídka _ EZS Alarmcom _Česky_"/>
    </sheetNames>
    <sheetDataSet>
      <sheetData sheetId="1">
        <row r="2">
          <cell r="C2" t="str">
            <v>Datum:28.3.2000</v>
          </cell>
        </row>
        <row r="3">
          <cell r="C3" t="str">
            <v>Alarmcom</v>
          </cell>
        </row>
        <row r="4">
          <cell r="C4" t="str">
            <v>Jakub Ševčík</v>
          </cell>
        </row>
        <row r="8">
          <cell r="A8" t="str">
            <v>OBJEKT SO 25 - 15a</v>
          </cell>
        </row>
        <row r="10">
          <cell r="A10" t="str">
            <v>Typ</v>
          </cell>
          <cell r="B10" t="str">
            <v>Popis položek</v>
          </cell>
          <cell r="E10" t="str">
            <v>Počet</v>
          </cell>
          <cell r="F10" t="str">
            <v>Cena za kus</v>
          </cell>
          <cell r="G10" t="str">
            <v>Cena celkem</v>
          </cell>
        </row>
        <row r="12">
          <cell r="A12">
            <v>0</v>
          </cell>
          <cell r="B12" t="str">
            <v>[PRAZDNA POLOZKA]</v>
          </cell>
          <cell r="E12">
            <v>0</v>
          </cell>
          <cell r="F12">
            <v>0</v>
          </cell>
          <cell r="G12">
            <v>0</v>
          </cell>
        </row>
        <row r="15">
          <cell r="A15" t="str">
            <v>AC 948</v>
          </cell>
          <cell r="B15" t="str">
            <v>zabezpečovací ústředna dělitelná na 8 podsystémů), vestavěný digitální komunikátor pro komunikaci s PCO</v>
          </cell>
          <cell r="E15">
            <v>1</v>
          </cell>
          <cell r="F15">
            <v>4249</v>
          </cell>
          <cell r="G15">
            <v>4249</v>
          </cell>
        </row>
        <row r="16">
          <cell r="A16" t="str">
            <v>NX 216</v>
          </cell>
          <cell r="B16" t="str">
            <v>expander 16 smyček</v>
          </cell>
          <cell r="E16">
            <v>3</v>
          </cell>
          <cell r="F16">
            <v>2529</v>
          </cell>
          <cell r="G16">
            <v>7587</v>
          </cell>
        </row>
        <row r="21">
          <cell r="A21" t="str">
            <v>TRAFO PLAST</v>
          </cell>
          <cell r="B21" t="str">
            <v>transformátor 16V/50VA</v>
          </cell>
          <cell r="E21">
            <v>2</v>
          </cell>
          <cell r="F21">
            <v>580</v>
          </cell>
          <cell r="G21">
            <v>1160</v>
          </cell>
        </row>
        <row r="22">
          <cell r="A22" t="str">
            <v>PS 12170 U</v>
          </cell>
          <cell r="B22" t="str">
            <v>aku 12V/17Ah</v>
          </cell>
          <cell r="E22">
            <v>2</v>
          </cell>
          <cell r="F22">
            <v>1722</v>
          </cell>
          <cell r="G22">
            <v>3444</v>
          </cell>
        </row>
        <row r="25">
          <cell r="A25" t="str">
            <v>IR 310 C</v>
          </cell>
          <cell r="B25" t="str">
            <v>infrapasivní pohybový detektor, technologie VISATEC, dosah 18 m</v>
          </cell>
          <cell r="E25">
            <v>10</v>
          </cell>
          <cell r="F25">
            <v>4689</v>
          </cell>
          <cell r="G25">
            <v>46890</v>
          </cell>
        </row>
        <row r="26">
          <cell r="A26" t="str">
            <v>IR 200 C</v>
          </cell>
          <cell r="B26" t="str">
            <v>infrapasivní pohybový detektor, technologie VISATEC II, dosah 15 m vějíř, 25m záclona</v>
          </cell>
          <cell r="E26">
            <v>10</v>
          </cell>
          <cell r="F26">
            <v>1720</v>
          </cell>
          <cell r="G26">
            <v>17200</v>
          </cell>
        </row>
        <row r="27">
          <cell r="A27" t="str">
            <v>IS 434</v>
          </cell>
          <cell r="B27" t="str">
            <v>infračervená závora (vysílač/přijímač), dvojpaprsková, dosah 80/40m - včetně příslušenství pro montáž na sloup (není součástí dodávky). Potřebný průměr sloupu - 40 mm (standardní sloup např pro plot)</v>
          </cell>
          <cell r="E27">
            <v>8</v>
          </cell>
          <cell r="F27">
            <v>7150</v>
          </cell>
          <cell r="G27">
            <v>57200</v>
          </cell>
        </row>
        <row r="28">
          <cell r="A28" t="str">
            <v>MK 470</v>
          </cell>
          <cell r="B28" t="str">
            <v>polarizovaný magnetický kontakt, povrchová montáž</v>
          </cell>
          <cell r="E28">
            <v>110</v>
          </cell>
          <cell r="F28">
            <v>699</v>
          </cell>
          <cell r="G28">
            <v>76890</v>
          </cell>
        </row>
        <row r="29">
          <cell r="A29" t="str">
            <v>DL 500</v>
          </cell>
          <cell r="B29" t="str">
            <v>akustický detektor tříštění skla řízený mikroprocesorem, vyhodnocení na 3 frekvencích</v>
          </cell>
          <cell r="E29">
            <v>50</v>
          </cell>
          <cell r="F29">
            <v>1840</v>
          </cell>
          <cell r="G29">
            <v>92000</v>
          </cell>
        </row>
        <row r="30">
          <cell r="A30" t="str">
            <v>KPD 051</v>
          </cell>
          <cell r="B30" t="str">
            <v>propojovací krabička, 7 vstupů, šroubovací, tamper kontakt</v>
          </cell>
          <cell r="E30">
            <v>85</v>
          </cell>
          <cell r="F30">
            <v>47</v>
          </cell>
          <cell r="G30">
            <v>3995</v>
          </cell>
        </row>
        <row r="31">
          <cell r="A31" t="str">
            <v>Celkem</v>
          </cell>
          <cell r="G31">
            <v>330566</v>
          </cell>
        </row>
        <row r="33">
          <cell r="A33" t="str">
            <v>OBJEKT SO 31 - vrátnice</v>
          </cell>
        </row>
        <row r="36">
          <cell r="A36">
            <v>0</v>
          </cell>
          <cell r="B36" t="str">
            <v>[PRAZDNA POLOZKA]</v>
          </cell>
          <cell r="E36">
            <v>0</v>
          </cell>
          <cell r="F36">
            <v>0</v>
          </cell>
          <cell r="G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lk."/>
      <sheetName val="tabCCTV"/>
      <sheetName val="tabDT"/>
      <sheetName val="tabEPS"/>
      <sheetName val="tabEZS"/>
      <sheetName val="tabZAV"/>
      <sheetName val="CCTV"/>
      <sheetName val="DT"/>
      <sheetName val="EPS"/>
      <sheetName val="EZS"/>
      <sheetName val="ZáV"/>
      <sheetName val="Prémie OP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O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4"/>
  <sheetViews>
    <sheetView tabSelected="1" zoomScale="90" zoomScaleNormal="90" workbookViewId="0" topLeftCell="A1">
      <selection activeCell="A1" sqref="A1:E1"/>
    </sheetView>
  </sheetViews>
  <sheetFormatPr defaultColWidth="9.140625" defaultRowHeight="12.75"/>
  <cols>
    <col min="1" max="1" width="9.7109375" style="2" customWidth="1"/>
    <col min="2" max="2" width="51.140625" style="2" customWidth="1"/>
    <col min="3" max="3" width="21.421875" style="2" customWidth="1"/>
    <col min="4" max="4" width="20.140625" style="2" customWidth="1"/>
    <col min="5" max="5" width="24.28125" style="2" customWidth="1"/>
    <col min="6" max="16384" width="9.140625" style="2" customWidth="1"/>
  </cols>
  <sheetData>
    <row r="1" spans="1:5" ht="15.75" customHeight="1">
      <c r="A1" s="226" t="s">
        <v>423</v>
      </c>
      <c r="B1" s="227"/>
      <c r="C1" s="227"/>
      <c r="D1" s="227"/>
      <c r="E1" s="227"/>
    </row>
    <row r="2" spans="1:5" ht="21.75" customHeight="1">
      <c r="A2" s="1"/>
      <c r="B2" s="213" t="s">
        <v>116</v>
      </c>
      <c r="C2" s="213"/>
      <c r="D2" s="213"/>
      <c r="E2" s="213"/>
    </row>
    <row r="3" spans="1:5" ht="15.75" customHeight="1">
      <c r="A3" s="1"/>
      <c r="B3" s="214" t="s">
        <v>117</v>
      </c>
      <c r="C3" s="214"/>
      <c r="D3" s="214"/>
      <c r="E3" s="214"/>
    </row>
    <row r="4" spans="1:5" ht="15.75" customHeight="1">
      <c r="A4" s="1"/>
      <c r="B4" s="215" t="s">
        <v>118</v>
      </c>
      <c r="C4" s="215"/>
      <c r="D4" s="215"/>
      <c r="E4" s="215"/>
    </row>
    <row r="5" spans="1:5" ht="15.75" customHeight="1">
      <c r="A5" s="1"/>
      <c r="B5" s="5"/>
      <c r="C5" s="5"/>
      <c r="D5" s="5"/>
      <c r="E5" s="5"/>
    </row>
    <row r="6" spans="1:5" ht="15.75" customHeight="1" thickBot="1">
      <c r="A6" s="1"/>
      <c r="B6" s="6"/>
      <c r="C6" s="6"/>
      <c r="D6" s="6"/>
      <c r="E6" s="6"/>
    </row>
    <row r="7" spans="1:5" ht="15.75" customHeight="1">
      <c r="A7" s="1"/>
      <c r="B7" s="7"/>
      <c r="C7" s="7"/>
      <c r="D7" s="7"/>
      <c r="E7" s="8"/>
    </row>
    <row r="8" spans="1:5" ht="15.75" customHeight="1">
      <c r="A8" s="1"/>
      <c r="B8" s="216" t="s">
        <v>119</v>
      </c>
      <c r="C8" s="216"/>
      <c r="D8" s="9"/>
      <c r="E8" s="9"/>
    </row>
    <row r="9" spans="1:5" ht="15.75" customHeight="1">
      <c r="A9" s="1"/>
      <c r="B9" s="217" t="s">
        <v>120</v>
      </c>
      <c r="C9" s="217"/>
      <c r="D9" s="10"/>
      <c r="E9" s="10"/>
    </row>
    <row r="10" spans="2:4" ht="14.25" customHeight="1">
      <c r="B10" s="11"/>
      <c r="C10" s="3"/>
      <c r="D10" s="4"/>
    </row>
    <row r="11" spans="1:5" s="14" customFormat="1" ht="13.5" thickBot="1">
      <c r="A11" s="12"/>
      <c r="B11" s="13" t="s">
        <v>2</v>
      </c>
      <c r="C11" s="13" t="s">
        <v>3</v>
      </c>
      <c r="D11" s="13" t="s">
        <v>4</v>
      </c>
      <c r="E11" s="13" t="s">
        <v>5</v>
      </c>
    </row>
    <row r="12" spans="2:4" s="15" customFormat="1" ht="12.75">
      <c r="B12" s="16"/>
      <c r="C12" s="17"/>
      <c r="D12" s="18"/>
    </row>
    <row r="13" spans="1:5" s="15" customFormat="1" ht="30" customHeight="1">
      <c r="A13" s="19" t="s">
        <v>6</v>
      </c>
      <c r="B13" s="20" t="s">
        <v>7</v>
      </c>
      <c r="C13" s="21">
        <f>SUM(C14:C17)</f>
        <v>0</v>
      </c>
      <c r="D13" s="21">
        <f>0.21*C13</f>
        <v>0</v>
      </c>
      <c r="E13" s="21">
        <f>C13+D13</f>
        <v>0</v>
      </c>
    </row>
    <row r="14" spans="1:5" s="15" customFormat="1" ht="30" customHeight="1">
      <c r="A14" s="22" t="s">
        <v>8</v>
      </c>
      <c r="B14" s="23" t="s">
        <v>9</v>
      </c>
      <c r="C14" s="24">
        <f>'D11'!G7</f>
        <v>0</v>
      </c>
      <c r="D14" s="25">
        <f>0.21*C14</f>
        <v>0</v>
      </c>
      <c r="E14" s="25">
        <f>C14+D14</f>
        <v>0</v>
      </c>
    </row>
    <row r="15" spans="1:5" s="27" customFormat="1" ht="30" customHeight="1">
      <c r="A15" s="22" t="s">
        <v>17</v>
      </c>
      <c r="B15" s="26" t="s">
        <v>18</v>
      </c>
      <c r="C15" s="24">
        <f>'D141'!H69</f>
        <v>0</v>
      </c>
      <c r="D15" s="25">
        <f>0.21*C15</f>
        <v>0</v>
      </c>
      <c r="E15" s="25">
        <f>C15+D15</f>
        <v>0</v>
      </c>
    </row>
    <row r="16" spans="1:5" s="27" customFormat="1" ht="30" customHeight="1">
      <c r="A16" s="22" t="s">
        <v>321</v>
      </c>
      <c r="B16" s="26" t="s">
        <v>322</v>
      </c>
      <c r="C16" s="24">
        <f>'D142'!G21</f>
        <v>0</v>
      </c>
      <c r="D16" s="25">
        <f>0.21*C16</f>
        <v>0</v>
      </c>
      <c r="E16" s="25">
        <f>C16+D16</f>
        <v>0</v>
      </c>
    </row>
    <row r="17" spans="1:5" s="27" customFormat="1" ht="30" customHeight="1">
      <c r="A17" s="22" t="s">
        <v>114</v>
      </c>
      <c r="B17" s="26" t="s">
        <v>113</v>
      </c>
      <c r="C17" s="24">
        <f>'D147'!D60</f>
        <v>0</v>
      </c>
      <c r="D17" s="25">
        <f>0.21*C17</f>
        <v>0</v>
      </c>
      <c r="E17" s="25">
        <f>C17+D17</f>
        <v>0</v>
      </c>
    </row>
    <row r="18" spans="2:3" s="27" customFormat="1" ht="15" customHeight="1">
      <c r="B18" s="28"/>
      <c r="C18" s="29"/>
    </row>
    <row r="20" spans="2:5" ht="15.75">
      <c r="B20" s="3"/>
      <c r="C20" s="218" t="s">
        <v>10</v>
      </c>
      <c r="D20" s="218"/>
      <c r="E20" s="218"/>
    </row>
    <row r="21" spans="3:5" ht="12.75">
      <c r="C21" s="30"/>
      <c r="D21" s="30"/>
      <c r="E21" s="30"/>
    </row>
    <row r="22" spans="3:6" ht="15.75">
      <c r="C22" s="31" t="s">
        <v>3</v>
      </c>
      <c r="D22" s="31" t="s">
        <v>4</v>
      </c>
      <c r="E22" s="31" t="s">
        <v>5</v>
      </c>
      <c r="F22" s="3"/>
    </row>
    <row r="23" spans="3:5" ht="15.75">
      <c r="C23" s="32">
        <f>C13</f>
        <v>0</v>
      </c>
      <c r="D23" s="32">
        <f>0.21*C23</f>
        <v>0</v>
      </c>
      <c r="E23" s="32">
        <f>C23+D23</f>
        <v>0</v>
      </c>
    </row>
    <row r="26" ht="12.75">
      <c r="B26" s="33" t="s">
        <v>11</v>
      </c>
    </row>
    <row r="27" spans="2:5" ht="15" customHeight="1">
      <c r="B27" s="210" t="s">
        <v>12</v>
      </c>
      <c r="C27" s="210"/>
      <c r="D27" s="210"/>
      <c r="E27" s="210"/>
    </row>
    <row r="28" spans="2:5" ht="15" customHeight="1">
      <c r="B28" s="211" t="s">
        <v>13</v>
      </c>
      <c r="C28" s="211"/>
      <c r="D28" s="211"/>
      <c r="E28" s="211"/>
    </row>
    <row r="29" spans="2:5" ht="30" customHeight="1">
      <c r="B29" s="211" t="s">
        <v>14</v>
      </c>
      <c r="C29" s="211"/>
      <c r="D29" s="211"/>
      <c r="E29" s="211"/>
    </row>
    <row r="30" ht="12.75">
      <c r="B30" s="34"/>
    </row>
    <row r="31" spans="2:5" ht="54.75" customHeight="1">
      <c r="B31" s="210" t="s">
        <v>15</v>
      </c>
      <c r="C31" s="210"/>
      <c r="D31" s="210"/>
      <c r="E31" s="210"/>
    </row>
    <row r="32" ht="15" customHeight="1">
      <c r="B32" s="33" t="s">
        <v>16</v>
      </c>
    </row>
    <row r="34" spans="2:5" ht="30" customHeight="1">
      <c r="B34" s="212" t="s">
        <v>121</v>
      </c>
      <c r="C34" s="212"/>
      <c r="D34" s="212"/>
      <c r="E34" s="212"/>
    </row>
  </sheetData>
  <sheetProtection/>
  <mergeCells count="12">
    <mergeCell ref="C20:E20"/>
    <mergeCell ref="A1:E1"/>
    <mergeCell ref="B27:E27"/>
    <mergeCell ref="B28:E28"/>
    <mergeCell ref="B29:E29"/>
    <mergeCell ref="B31:E31"/>
    <mergeCell ref="B34:E34"/>
    <mergeCell ref="B2:E2"/>
    <mergeCell ref="B3:E3"/>
    <mergeCell ref="B4:E4"/>
    <mergeCell ref="B8:C8"/>
    <mergeCell ref="B9:C9"/>
  </mergeCells>
  <printOptions horizontalCentered="1"/>
  <pageMargins left="0.5511811023622047" right="0.3937007874015748" top="0.7874015748031497" bottom="0.7874015748031497" header="0.3937007874015748" footer="0.3937007874015748"/>
  <pageSetup fitToHeight="1" fitToWidth="1" horizontalDpi="600" verticalDpi="600" orientation="portrait" paperSize="9" scale="75" r:id="rId1"/>
  <headerFooter>
    <oddFooter>&amp;L&amp;8Rekapitulace&amp;C&amp;8&amp;P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51"/>
  <sheetViews>
    <sheetView zoomScaleSheetLayoutView="100" workbookViewId="0" topLeftCell="A1">
      <selection activeCell="A1" sqref="A1:IV1"/>
    </sheetView>
  </sheetViews>
  <sheetFormatPr defaultColWidth="9.140625" defaultRowHeight="12.75" outlineLevelRow="2"/>
  <cols>
    <col min="1" max="1" width="5.421875" style="203" customWidth="1"/>
    <col min="2" max="2" width="14.28125" style="205" customWidth="1"/>
    <col min="3" max="3" width="57.140625" style="205" customWidth="1"/>
    <col min="4" max="4" width="6.57421875" style="204" bestFit="1" customWidth="1"/>
    <col min="5" max="5" width="13.421875" style="206" customWidth="1"/>
    <col min="6" max="6" width="12.421875" style="207" customWidth="1"/>
    <col min="7" max="7" width="15.7109375" style="208" customWidth="1"/>
    <col min="8" max="16384" width="9.140625" style="164" customWidth="1"/>
  </cols>
  <sheetData>
    <row r="1" spans="1:7" ht="18">
      <c r="A1" s="226" t="s">
        <v>423</v>
      </c>
      <c r="B1" s="227"/>
      <c r="C1" s="227"/>
      <c r="D1" s="227"/>
      <c r="E1" s="227"/>
      <c r="F1" s="168"/>
      <c r="G1" s="169"/>
    </row>
    <row r="2" spans="1:7" ht="15.75">
      <c r="A2" s="165"/>
      <c r="B2" s="166"/>
      <c r="C2" s="119" t="s">
        <v>116</v>
      </c>
      <c r="D2" s="166"/>
      <c r="E2" s="167"/>
      <c r="F2" s="168"/>
      <c r="G2" s="169"/>
    </row>
    <row r="3" spans="1:7" ht="15.75">
      <c r="A3" s="165"/>
      <c r="B3" s="166"/>
      <c r="C3" s="122" t="s">
        <v>117</v>
      </c>
      <c r="D3" s="166"/>
      <c r="E3" s="167"/>
      <c r="F3" s="168"/>
      <c r="G3" s="169"/>
    </row>
    <row r="4" spans="1:7" ht="15.75">
      <c r="A4" s="165"/>
      <c r="B4" s="166"/>
      <c r="C4" s="166"/>
      <c r="D4" s="166"/>
      <c r="E4" s="167"/>
      <c r="F4" s="168"/>
      <c r="G4" s="169"/>
    </row>
    <row r="5" spans="1:7" s="170" customFormat="1" ht="13.5" thickBot="1">
      <c r="A5" s="171" t="s">
        <v>122</v>
      </c>
      <c r="B5" s="171" t="s">
        <v>123</v>
      </c>
      <c r="C5" s="171" t="s">
        <v>2</v>
      </c>
      <c r="D5" s="172" t="s">
        <v>124</v>
      </c>
      <c r="E5" s="171" t="s">
        <v>125</v>
      </c>
      <c r="F5" s="171" t="s">
        <v>126</v>
      </c>
      <c r="G5" s="171" t="s">
        <v>127</v>
      </c>
    </row>
    <row r="6" spans="1:7" ht="11.25" customHeight="1">
      <c r="A6" s="173"/>
      <c r="B6" s="174"/>
      <c r="C6" s="174"/>
      <c r="D6" s="175"/>
      <c r="E6" s="173"/>
      <c r="F6" s="173"/>
      <c r="G6" s="173"/>
    </row>
    <row r="7" spans="1:7" s="176" customFormat="1" ht="21" customHeight="1">
      <c r="A7" s="177"/>
      <c r="B7" s="179"/>
      <c r="C7" s="120" t="s">
        <v>307</v>
      </c>
      <c r="D7" s="178"/>
      <c r="E7" s="180"/>
      <c r="F7" s="181"/>
      <c r="G7" s="182">
        <f>SUBTOTAL(9,G8:G150)</f>
        <v>0</v>
      </c>
    </row>
    <row r="8" spans="1:7" s="183" customFormat="1" ht="20.25" customHeight="1" outlineLevel="1">
      <c r="A8" s="184"/>
      <c r="B8" s="185"/>
      <c r="C8" s="174" t="s">
        <v>128</v>
      </c>
      <c r="D8" s="174"/>
      <c r="E8" s="186"/>
      <c r="F8" s="187"/>
      <c r="G8" s="188">
        <f>SUBTOTAL(9,G9:G25)</f>
        <v>0</v>
      </c>
    </row>
    <row r="9" spans="1:7" s="189" customFormat="1" ht="24" outlineLevel="2">
      <c r="A9" s="190">
        <v>1</v>
      </c>
      <c r="B9" s="192" t="s">
        <v>129</v>
      </c>
      <c r="C9" s="121" t="s">
        <v>308</v>
      </c>
      <c r="D9" s="191" t="s">
        <v>130</v>
      </c>
      <c r="E9" s="194">
        <v>1</v>
      </c>
      <c r="F9" s="195"/>
      <c r="G9" s="196">
        <f aca="true" t="shared" si="0" ref="G9:G24">E9*F9</f>
        <v>0</v>
      </c>
    </row>
    <row r="10" spans="1:7" s="189" customFormat="1" ht="24" outlineLevel="2">
      <c r="A10" s="190">
        <v>2</v>
      </c>
      <c r="B10" s="192" t="s">
        <v>131</v>
      </c>
      <c r="C10" s="121" t="s">
        <v>132</v>
      </c>
      <c r="D10" s="191" t="s">
        <v>130</v>
      </c>
      <c r="E10" s="194">
        <v>1</v>
      </c>
      <c r="F10" s="195"/>
      <c r="G10" s="196">
        <f t="shared" si="0"/>
        <v>0</v>
      </c>
    </row>
    <row r="11" spans="1:7" s="189" customFormat="1" ht="36" outlineLevel="2">
      <c r="A11" s="190">
        <v>3</v>
      </c>
      <c r="B11" s="192" t="s">
        <v>133</v>
      </c>
      <c r="C11" s="121" t="s">
        <v>309</v>
      </c>
      <c r="D11" s="191" t="s">
        <v>130</v>
      </c>
      <c r="E11" s="194">
        <v>1</v>
      </c>
      <c r="F11" s="195"/>
      <c r="G11" s="196">
        <f t="shared" si="0"/>
        <v>0</v>
      </c>
    </row>
    <row r="12" spans="1:7" s="189" customFormat="1" ht="24" outlineLevel="2">
      <c r="A12" s="190">
        <v>4</v>
      </c>
      <c r="B12" s="192" t="s">
        <v>134</v>
      </c>
      <c r="C12" s="121" t="s">
        <v>135</v>
      </c>
      <c r="D12" s="191" t="s">
        <v>130</v>
      </c>
      <c r="E12" s="194">
        <v>1</v>
      </c>
      <c r="F12" s="195"/>
      <c r="G12" s="196">
        <f t="shared" si="0"/>
        <v>0</v>
      </c>
    </row>
    <row r="13" spans="1:7" s="189" customFormat="1" ht="24" outlineLevel="2">
      <c r="A13" s="190">
        <v>5</v>
      </c>
      <c r="B13" s="192" t="s">
        <v>136</v>
      </c>
      <c r="C13" s="121" t="s">
        <v>137</v>
      </c>
      <c r="D13" s="191" t="s">
        <v>130</v>
      </c>
      <c r="E13" s="194">
        <v>1</v>
      </c>
      <c r="F13" s="195"/>
      <c r="G13" s="196">
        <f t="shared" si="0"/>
        <v>0</v>
      </c>
    </row>
    <row r="14" spans="1:7" s="189" customFormat="1" ht="36" outlineLevel="2">
      <c r="A14" s="190">
        <v>6</v>
      </c>
      <c r="B14" s="192" t="s">
        <v>138</v>
      </c>
      <c r="C14" s="121" t="s">
        <v>310</v>
      </c>
      <c r="D14" s="191" t="s">
        <v>130</v>
      </c>
      <c r="E14" s="194">
        <v>1</v>
      </c>
      <c r="F14" s="195"/>
      <c r="G14" s="196">
        <f t="shared" si="0"/>
        <v>0</v>
      </c>
    </row>
    <row r="15" spans="1:7" s="189" customFormat="1" ht="36" outlineLevel="2">
      <c r="A15" s="190">
        <v>7</v>
      </c>
      <c r="B15" s="192" t="s">
        <v>139</v>
      </c>
      <c r="C15" s="121" t="s">
        <v>311</v>
      </c>
      <c r="D15" s="191" t="s">
        <v>130</v>
      </c>
      <c r="E15" s="194">
        <v>1</v>
      </c>
      <c r="F15" s="195"/>
      <c r="G15" s="196">
        <f t="shared" si="0"/>
        <v>0</v>
      </c>
    </row>
    <row r="16" spans="1:7" s="189" customFormat="1" ht="24" outlineLevel="2">
      <c r="A16" s="190">
        <v>8</v>
      </c>
      <c r="B16" s="192" t="s">
        <v>140</v>
      </c>
      <c r="C16" s="121" t="s">
        <v>141</v>
      </c>
      <c r="D16" s="191" t="s">
        <v>130</v>
      </c>
      <c r="E16" s="194">
        <v>1</v>
      </c>
      <c r="F16" s="195"/>
      <c r="G16" s="196">
        <f t="shared" si="0"/>
        <v>0</v>
      </c>
    </row>
    <row r="17" spans="1:7" s="189" customFormat="1" ht="36" outlineLevel="2">
      <c r="A17" s="190">
        <v>9</v>
      </c>
      <c r="B17" s="192" t="s">
        <v>142</v>
      </c>
      <c r="C17" s="121" t="s">
        <v>312</v>
      </c>
      <c r="D17" s="191" t="s">
        <v>130</v>
      </c>
      <c r="E17" s="194">
        <v>1</v>
      </c>
      <c r="F17" s="195"/>
      <c r="G17" s="196">
        <f t="shared" si="0"/>
        <v>0</v>
      </c>
    </row>
    <row r="18" spans="1:7" s="189" customFormat="1" ht="24" outlineLevel="2">
      <c r="A18" s="190">
        <v>10</v>
      </c>
      <c r="B18" s="192" t="s">
        <v>143</v>
      </c>
      <c r="C18" s="121" t="s">
        <v>144</v>
      </c>
      <c r="D18" s="191" t="s">
        <v>130</v>
      </c>
      <c r="E18" s="194">
        <v>1</v>
      </c>
      <c r="F18" s="195"/>
      <c r="G18" s="196">
        <f t="shared" si="0"/>
        <v>0</v>
      </c>
    </row>
    <row r="19" spans="1:7" s="189" customFormat="1" ht="36" outlineLevel="2">
      <c r="A19" s="190">
        <v>11</v>
      </c>
      <c r="B19" s="192" t="s">
        <v>145</v>
      </c>
      <c r="C19" s="121" t="s">
        <v>313</v>
      </c>
      <c r="D19" s="191" t="s">
        <v>130</v>
      </c>
      <c r="E19" s="194">
        <v>1</v>
      </c>
      <c r="F19" s="195"/>
      <c r="G19" s="196">
        <f t="shared" si="0"/>
        <v>0</v>
      </c>
    </row>
    <row r="20" spans="1:7" s="189" customFormat="1" ht="12" outlineLevel="2">
      <c r="A20" s="190">
        <v>12</v>
      </c>
      <c r="B20" s="192" t="s">
        <v>146</v>
      </c>
      <c r="C20" s="121" t="s">
        <v>147</v>
      </c>
      <c r="D20" s="191" t="s">
        <v>130</v>
      </c>
      <c r="E20" s="194">
        <v>1</v>
      </c>
      <c r="F20" s="195"/>
      <c r="G20" s="196">
        <f t="shared" si="0"/>
        <v>0</v>
      </c>
    </row>
    <row r="21" spans="1:7" s="189" customFormat="1" ht="36" outlineLevel="2">
      <c r="A21" s="190">
        <v>13</v>
      </c>
      <c r="B21" s="192" t="s">
        <v>148</v>
      </c>
      <c r="C21" s="121" t="s">
        <v>149</v>
      </c>
      <c r="D21" s="191" t="s">
        <v>130</v>
      </c>
      <c r="E21" s="194">
        <v>1</v>
      </c>
      <c r="F21" s="195"/>
      <c r="G21" s="196">
        <f t="shared" si="0"/>
        <v>0</v>
      </c>
    </row>
    <row r="22" spans="1:7" s="189" customFormat="1" ht="24" outlineLevel="2">
      <c r="A22" s="190">
        <v>14</v>
      </c>
      <c r="B22" s="192" t="s">
        <v>150</v>
      </c>
      <c r="C22" s="121" t="s">
        <v>151</v>
      </c>
      <c r="D22" s="191" t="s">
        <v>130</v>
      </c>
      <c r="E22" s="194">
        <v>1</v>
      </c>
      <c r="F22" s="195"/>
      <c r="G22" s="196">
        <f t="shared" si="0"/>
        <v>0</v>
      </c>
    </row>
    <row r="23" spans="1:7" s="189" customFormat="1" ht="48" outlineLevel="2">
      <c r="A23" s="190">
        <v>15</v>
      </c>
      <c r="B23" s="192" t="s">
        <v>152</v>
      </c>
      <c r="C23" s="121" t="s">
        <v>314</v>
      </c>
      <c r="D23" s="191" t="s">
        <v>130</v>
      </c>
      <c r="E23" s="194">
        <v>1</v>
      </c>
      <c r="F23" s="195"/>
      <c r="G23" s="196">
        <f>E23*F23</f>
        <v>0</v>
      </c>
    </row>
    <row r="24" spans="1:7" s="189" customFormat="1" ht="24" outlineLevel="2">
      <c r="A24" s="190">
        <v>16</v>
      </c>
      <c r="B24" s="192" t="s">
        <v>421</v>
      </c>
      <c r="C24" s="121" t="s">
        <v>422</v>
      </c>
      <c r="D24" s="191" t="s">
        <v>130</v>
      </c>
      <c r="E24" s="194">
        <v>1</v>
      </c>
      <c r="F24" s="195"/>
      <c r="G24" s="196">
        <f t="shared" si="0"/>
        <v>0</v>
      </c>
    </row>
    <row r="25" spans="1:7" s="197" customFormat="1" ht="12.75" customHeight="1" outlineLevel="2">
      <c r="A25" s="198"/>
      <c r="B25" s="199"/>
      <c r="C25" s="199"/>
      <c r="D25" s="199"/>
      <c r="E25" s="200"/>
      <c r="F25" s="201"/>
      <c r="G25" s="202"/>
    </row>
    <row r="26" spans="1:7" s="183" customFormat="1" ht="20.25" customHeight="1" outlineLevel="1">
      <c r="A26" s="184"/>
      <c r="B26" s="185"/>
      <c r="C26" s="174" t="s">
        <v>153</v>
      </c>
      <c r="D26" s="174"/>
      <c r="E26" s="186"/>
      <c r="F26" s="187"/>
      <c r="G26" s="188">
        <f>SUBTOTAL(9,G27:G32)</f>
        <v>0</v>
      </c>
    </row>
    <row r="27" spans="1:7" s="189" customFormat="1" ht="24" outlineLevel="2">
      <c r="A27" s="190">
        <v>1</v>
      </c>
      <c r="B27" s="192" t="s">
        <v>154</v>
      </c>
      <c r="C27" s="193" t="s">
        <v>155</v>
      </c>
      <c r="D27" s="191" t="s">
        <v>156</v>
      </c>
      <c r="E27" s="194">
        <v>123.51660000000001</v>
      </c>
      <c r="F27" s="195"/>
      <c r="G27" s="196">
        <f>E27*F27</f>
        <v>0</v>
      </c>
    </row>
    <row r="28" spans="1:7" s="189" customFormat="1" ht="24" outlineLevel="2">
      <c r="A28" s="190">
        <v>2</v>
      </c>
      <c r="B28" s="192" t="s">
        <v>157</v>
      </c>
      <c r="C28" s="193" t="s">
        <v>158</v>
      </c>
      <c r="D28" s="191" t="s">
        <v>156</v>
      </c>
      <c r="E28" s="194">
        <v>42</v>
      </c>
      <c r="F28" s="195"/>
      <c r="G28" s="196">
        <f>E28*F28</f>
        <v>0</v>
      </c>
    </row>
    <row r="29" spans="1:7" s="189" customFormat="1" ht="12" outlineLevel="2">
      <c r="A29" s="190">
        <v>3</v>
      </c>
      <c r="B29" s="192" t="s">
        <v>159</v>
      </c>
      <c r="C29" s="193" t="s">
        <v>160</v>
      </c>
      <c r="D29" s="191" t="s">
        <v>156</v>
      </c>
      <c r="E29" s="194">
        <v>111.363</v>
      </c>
      <c r="F29" s="195"/>
      <c r="G29" s="196">
        <f>E29*F29</f>
        <v>0</v>
      </c>
    </row>
    <row r="30" spans="1:7" s="189" customFormat="1" ht="12" outlineLevel="2">
      <c r="A30" s="190">
        <v>4</v>
      </c>
      <c r="B30" s="192" t="s">
        <v>161</v>
      </c>
      <c r="C30" s="193" t="s">
        <v>162</v>
      </c>
      <c r="D30" s="191" t="s">
        <v>156</v>
      </c>
      <c r="E30" s="194">
        <v>50.3521</v>
      </c>
      <c r="F30" s="195"/>
      <c r="G30" s="196">
        <f>E30*F30</f>
        <v>0</v>
      </c>
    </row>
    <row r="31" spans="1:7" s="189" customFormat="1" ht="12" outlineLevel="2">
      <c r="A31" s="190">
        <v>5</v>
      </c>
      <c r="B31" s="192" t="s">
        <v>163</v>
      </c>
      <c r="C31" s="193" t="s">
        <v>164</v>
      </c>
      <c r="D31" s="191" t="s">
        <v>156</v>
      </c>
      <c r="E31" s="194">
        <v>7.562400000000001</v>
      </c>
      <c r="F31" s="195"/>
      <c r="G31" s="196">
        <f>E31*F31</f>
        <v>0</v>
      </c>
    </row>
    <row r="32" spans="1:7" s="197" customFormat="1" ht="12.75" customHeight="1" outlineLevel="2">
      <c r="A32" s="198"/>
      <c r="B32" s="199"/>
      <c r="C32" s="199"/>
      <c r="D32" s="199"/>
      <c r="E32" s="200"/>
      <c r="F32" s="201"/>
      <c r="G32" s="202"/>
    </row>
    <row r="33" spans="1:7" s="183" customFormat="1" ht="20.25" customHeight="1" outlineLevel="1">
      <c r="A33" s="184"/>
      <c r="B33" s="185"/>
      <c r="C33" s="174" t="s">
        <v>165</v>
      </c>
      <c r="D33" s="174"/>
      <c r="E33" s="186"/>
      <c r="F33" s="187"/>
      <c r="G33" s="188">
        <f>SUBTOTAL(9,G34:G40)</f>
        <v>0</v>
      </c>
    </row>
    <row r="34" spans="1:7" s="189" customFormat="1" ht="12" outlineLevel="2">
      <c r="A34" s="190">
        <v>1</v>
      </c>
      <c r="B34" s="192" t="s">
        <v>166</v>
      </c>
      <c r="C34" s="193" t="s">
        <v>167</v>
      </c>
      <c r="D34" s="191"/>
      <c r="E34" s="194">
        <v>0</v>
      </c>
      <c r="F34" s="195"/>
      <c r="G34" s="196">
        <f aca="true" t="shared" si="1" ref="G34:G39">E34*F34</f>
        <v>0</v>
      </c>
    </row>
    <row r="35" spans="1:7" s="189" customFormat="1" ht="24" outlineLevel="2">
      <c r="A35" s="190">
        <v>2</v>
      </c>
      <c r="B35" s="192" t="s">
        <v>168</v>
      </c>
      <c r="C35" s="193" t="s">
        <v>375</v>
      </c>
      <c r="D35" s="191" t="s">
        <v>0</v>
      </c>
      <c r="E35" s="194">
        <v>22.045</v>
      </c>
      <c r="F35" s="195"/>
      <c r="G35" s="196">
        <f t="shared" si="1"/>
        <v>0</v>
      </c>
    </row>
    <row r="36" spans="1:7" s="189" customFormat="1" ht="36" outlineLevel="2">
      <c r="A36" s="190">
        <v>3</v>
      </c>
      <c r="B36" s="192" t="s">
        <v>169</v>
      </c>
      <c r="C36" s="193" t="s">
        <v>376</v>
      </c>
      <c r="D36" s="191" t="s">
        <v>130</v>
      </c>
      <c r="E36" s="194">
        <v>1</v>
      </c>
      <c r="F36" s="195"/>
      <c r="G36" s="196">
        <f t="shared" si="1"/>
        <v>0</v>
      </c>
    </row>
    <row r="37" spans="1:7" s="189" customFormat="1" ht="12" outlineLevel="2">
      <c r="A37" s="190">
        <v>4</v>
      </c>
      <c r="B37" s="192" t="s">
        <v>170</v>
      </c>
      <c r="C37" s="193" t="s">
        <v>171</v>
      </c>
      <c r="D37" s="191" t="s">
        <v>156</v>
      </c>
      <c r="E37" s="194">
        <v>50.3521</v>
      </c>
      <c r="F37" s="195"/>
      <c r="G37" s="196">
        <f t="shared" si="1"/>
        <v>0</v>
      </c>
    </row>
    <row r="38" spans="1:7" s="189" customFormat="1" ht="24" outlineLevel="2">
      <c r="A38" s="190">
        <v>5</v>
      </c>
      <c r="B38" s="192" t="s">
        <v>172</v>
      </c>
      <c r="C38" s="193" t="s">
        <v>173</v>
      </c>
      <c r="D38" s="191" t="s">
        <v>156</v>
      </c>
      <c r="E38" s="194">
        <v>42</v>
      </c>
      <c r="F38" s="195"/>
      <c r="G38" s="196">
        <f t="shared" si="1"/>
        <v>0</v>
      </c>
    </row>
    <row r="39" spans="1:7" s="189" customFormat="1" ht="12" outlineLevel="2">
      <c r="A39" s="190">
        <v>6</v>
      </c>
      <c r="B39" s="192" t="s">
        <v>174</v>
      </c>
      <c r="C39" s="192" t="s">
        <v>377</v>
      </c>
      <c r="D39" s="191"/>
      <c r="E39" s="194">
        <v>0</v>
      </c>
      <c r="F39" s="195"/>
      <c r="G39" s="196">
        <f t="shared" si="1"/>
        <v>0</v>
      </c>
    </row>
    <row r="40" spans="1:7" s="197" customFormat="1" ht="12.75" customHeight="1" outlineLevel="2">
      <c r="A40" s="198"/>
      <c r="B40" s="199"/>
      <c r="C40" s="199"/>
      <c r="D40" s="199"/>
      <c r="E40" s="200"/>
      <c r="F40" s="201"/>
      <c r="G40" s="202"/>
    </row>
    <row r="41" spans="1:7" s="183" customFormat="1" ht="20.25" customHeight="1" outlineLevel="1">
      <c r="A41" s="184"/>
      <c r="B41" s="185"/>
      <c r="C41" s="174" t="s">
        <v>175</v>
      </c>
      <c r="D41" s="174"/>
      <c r="E41" s="186"/>
      <c r="F41" s="187"/>
      <c r="G41" s="188">
        <f>SUBTOTAL(9,G42:G47)</f>
        <v>0</v>
      </c>
    </row>
    <row r="42" spans="1:7" s="189" customFormat="1" ht="24" outlineLevel="2">
      <c r="A42" s="190">
        <v>1</v>
      </c>
      <c r="B42" s="192" t="s">
        <v>176</v>
      </c>
      <c r="C42" s="193" t="s">
        <v>177</v>
      </c>
      <c r="D42" s="191" t="s">
        <v>178</v>
      </c>
      <c r="E42" s="194">
        <v>0.528984146</v>
      </c>
      <c r="F42" s="195"/>
      <c r="G42" s="196">
        <f>E42*F42</f>
        <v>0</v>
      </c>
    </row>
    <row r="43" spans="1:7" s="189" customFormat="1" ht="24" outlineLevel="2">
      <c r="A43" s="190">
        <v>2</v>
      </c>
      <c r="B43" s="192" t="s">
        <v>179</v>
      </c>
      <c r="C43" s="193" t="s">
        <v>180</v>
      </c>
      <c r="D43" s="191" t="s">
        <v>178</v>
      </c>
      <c r="E43" s="194">
        <v>0.529</v>
      </c>
      <c r="F43" s="195"/>
      <c r="G43" s="196">
        <f>E43*F43</f>
        <v>0</v>
      </c>
    </row>
    <row r="44" spans="1:7" s="189" customFormat="1" ht="24" outlineLevel="2">
      <c r="A44" s="190">
        <v>3</v>
      </c>
      <c r="B44" s="192" t="s">
        <v>181</v>
      </c>
      <c r="C44" s="193" t="s">
        <v>182</v>
      </c>
      <c r="D44" s="191" t="s">
        <v>178</v>
      </c>
      <c r="E44" s="194">
        <v>10.051</v>
      </c>
      <c r="F44" s="195"/>
      <c r="G44" s="196">
        <f>E44*F44</f>
        <v>0</v>
      </c>
    </row>
    <row r="45" spans="1:7" s="189" customFormat="1" ht="24" outlineLevel="2">
      <c r="A45" s="190">
        <v>4</v>
      </c>
      <c r="B45" s="192" t="s">
        <v>183</v>
      </c>
      <c r="C45" s="193" t="s">
        <v>184</v>
      </c>
      <c r="D45" s="191" t="s">
        <v>178</v>
      </c>
      <c r="E45" s="194">
        <v>0.529</v>
      </c>
      <c r="F45" s="195"/>
      <c r="G45" s="196">
        <f>E45*F45</f>
        <v>0</v>
      </c>
    </row>
    <row r="46" spans="1:7" s="189" customFormat="1" ht="12" outlineLevel="2">
      <c r="A46" s="190">
        <v>5</v>
      </c>
      <c r="B46" s="192" t="s">
        <v>185</v>
      </c>
      <c r="C46" s="193" t="s">
        <v>186</v>
      </c>
      <c r="D46" s="191" t="s">
        <v>178</v>
      </c>
      <c r="E46" s="194">
        <v>1.2919574440000003</v>
      </c>
      <c r="F46" s="195"/>
      <c r="G46" s="196">
        <f>E46*F46</f>
        <v>0</v>
      </c>
    </row>
    <row r="47" spans="1:7" s="197" customFormat="1" ht="12.75" customHeight="1" outlineLevel="2">
      <c r="A47" s="198"/>
      <c r="B47" s="199"/>
      <c r="C47" s="199"/>
      <c r="D47" s="199"/>
      <c r="E47" s="200"/>
      <c r="F47" s="201"/>
      <c r="G47" s="202"/>
    </row>
    <row r="48" spans="1:7" s="183" customFormat="1" ht="20.25" customHeight="1" outlineLevel="1">
      <c r="A48" s="184"/>
      <c r="B48" s="185"/>
      <c r="C48" s="174" t="s">
        <v>378</v>
      </c>
      <c r="D48" s="174"/>
      <c r="E48" s="186"/>
      <c r="F48" s="187"/>
      <c r="G48" s="188">
        <f>SUBTOTAL(9,G49:G53)</f>
        <v>0</v>
      </c>
    </row>
    <row r="49" spans="1:7" s="189" customFormat="1" ht="24" outlineLevel="2">
      <c r="A49" s="190">
        <v>1</v>
      </c>
      <c r="B49" s="192" t="s">
        <v>379</v>
      </c>
      <c r="C49" s="193" t="s">
        <v>380</v>
      </c>
      <c r="D49" s="191" t="s">
        <v>156</v>
      </c>
      <c r="E49" s="194">
        <v>6.5</v>
      </c>
      <c r="F49" s="195"/>
      <c r="G49" s="196">
        <f>E49*F49</f>
        <v>0</v>
      </c>
    </row>
    <row r="50" spans="1:7" s="189" customFormat="1" ht="24" outlineLevel="2">
      <c r="A50" s="190">
        <v>2</v>
      </c>
      <c r="B50" s="192" t="s">
        <v>381</v>
      </c>
      <c r="C50" s="193" t="s">
        <v>382</v>
      </c>
      <c r="D50" s="191" t="s">
        <v>156</v>
      </c>
      <c r="E50" s="194">
        <v>12.72</v>
      </c>
      <c r="F50" s="195"/>
      <c r="G50" s="196">
        <f>E50*F50</f>
        <v>0</v>
      </c>
    </row>
    <row r="51" spans="1:7" s="189" customFormat="1" ht="12" outlineLevel="2">
      <c r="A51" s="190">
        <v>3</v>
      </c>
      <c r="B51" s="192" t="s">
        <v>383</v>
      </c>
      <c r="C51" s="193" t="s">
        <v>384</v>
      </c>
      <c r="D51" s="191" t="s">
        <v>0</v>
      </c>
      <c r="E51" s="194">
        <v>3.67</v>
      </c>
      <c r="F51" s="195"/>
      <c r="G51" s="196">
        <f>E51*F51</f>
        <v>0</v>
      </c>
    </row>
    <row r="52" spans="1:7" s="189" customFormat="1" ht="24" outlineLevel="2">
      <c r="A52" s="190">
        <v>4</v>
      </c>
      <c r="B52" s="192" t="s">
        <v>385</v>
      </c>
      <c r="C52" s="193" t="s">
        <v>386</v>
      </c>
      <c r="D52" s="191" t="s">
        <v>178</v>
      </c>
      <c r="E52" s="194">
        <v>0.0699124</v>
      </c>
      <c r="F52" s="195"/>
      <c r="G52" s="196">
        <f>E52*F52</f>
        <v>0</v>
      </c>
    </row>
    <row r="53" spans="1:7" s="197" customFormat="1" ht="12.75" customHeight="1" outlineLevel="2">
      <c r="A53" s="198"/>
      <c r="B53" s="199"/>
      <c r="C53" s="199"/>
      <c r="D53" s="199"/>
      <c r="E53" s="200"/>
      <c r="F53" s="201"/>
      <c r="G53" s="202"/>
    </row>
    <row r="54" spans="1:7" s="183" customFormat="1" ht="20.25" customHeight="1" outlineLevel="1">
      <c r="A54" s="184"/>
      <c r="B54" s="185"/>
      <c r="C54" s="174" t="s">
        <v>187</v>
      </c>
      <c r="D54" s="174"/>
      <c r="E54" s="186"/>
      <c r="F54" s="187"/>
      <c r="G54" s="188">
        <f>SUBTOTAL(9,G55:G69)</f>
        <v>0</v>
      </c>
    </row>
    <row r="55" spans="1:7" s="189" customFormat="1" ht="24" outlineLevel="2">
      <c r="A55" s="190">
        <v>1</v>
      </c>
      <c r="B55" s="192" t="s">
        <v>188</v>
      </c>
      <c r="C55" s="193" t="s">
        <v>189</v>
      </c>
      <c r="D55" s="191" t="s">
        <v>156</v>
      </c>
      <c r="E55" s="194">
        <v>7.263600000000002</v>
      </c>
      <c r="F55" s="195"/>
      <c r="G55" s="196">
        <f aca="true" t="shared" si="2" ref="G55:G68">E55*F55</f>
        <v>0</v>
      </c>
    </row>
    <row r="56" spans="1:7" s="189" customFormat="1" ht="12" outlineLevel="2">
      <c r="A56" s="190">
        <v>2</v>
      </c>
      <c r="B56" s="192" t="s">
        <v>190</v>
      </c>
      <c r="C56" s="193" t="s">
        <v>191</v>
      </c>
      <c r="D56" s="191" t="s">
        <v>0</v>
      </c>
      <c r="E56" s="194">
        <v>2.89</v>
      </c>
      <c r="F56" s="195"/>
      <c r="G56" s="196">
        <f t="shared" si="2"/>
        <v>0</v>
      </c>
    </row>
    <row r="57" spans="1:7" s="189" customFormat="1" ht="12" outlineLevel="2">
      <c r="A57" s="190">
        <v>3</v>
      </c>
      <c r="B57" s="192" t="s">
        <v>193</v>
      </c>
      <c r="C57" s="193" t="s">
        <v>194</v>
      </c>
      <c r="D57" s="191" t="s">
        <v>156</v>
      </c>
      <c r="E57" s="194">
        <v>7.264</v>
      </c>
      <c r="F57" s="195"/>
      <c r="G57" s="196">
        <f t="shared" si="2"/>
        <v>0</v>
      </c>
    </row>
    <row r="58" spans="1:7" s="189" customFormat="1" ht="24" outlineLevel="2">
      <c r="A58" s="190">
        <v>4</v>
      </c>
      <c r="B58" s="192" t="s">
        <v>387</v>
      </c>
      <c r="C58" s="193" t="s">
        <v>388</v>
      </c>
      <c r="D58" s="191" t="s">
        <v>156</v>
      </c>
      <c r="E58" s="194">
        <v>6.144</v>
      </c>
      <c r="F58" s="195"/>
      <c r="G58" s="196">
        <f t="shared" si="2"/>
        <v>0</v>
      </c>
    </row>
    <row r="59" spans="1:7" s="189" customFormat="1" ht="12" outlineLevel="2">
      <c r="A59" s="190">
        <v>5</v>
      </c>
      <c r="B59" s="192" t="s">
        <v>389</v>
      </c>
      <c r="C59" s="193" t="s">
        <v>390</v>
      </c>
      <c r="D59" s="191" t="s">
        <v>0</v>
      </c>
      <c r="E59" s="194">
        <v>1.2</v>
      </c>
      <c r="F59" s="195"/>
      <c r="G59" s="196">
        <f t="shared" si="2"/>
        <v>0</v>
      </c>
    </row>
    <row r="60" spans="1:7" s="189" customFormat="1" ht="12" outlineLevel="2">
      <c r="A60" s="190">
        <v>6</v>
      </c>
      <c r="B60" s="192" t="s">
        <v>192</v>
      </c>
      <c r="C60" s="193" t="s">
        <v>391</v>
      </c>
      <c r="D60" s="191" t="s">
        <v>0</v>
      </c>
      <c r="E60" s="194">
        <v>2.12</v>
      </c>
      <c r="F60" s="195"/>
      <c r="G60" s="196">
        <f t="shared" si="2"/>
        <v>0</v>
      </c>
    </row>
    <row r="61" spans="1:7" s="189" customFormat="1" ht="24" outlineLevel="2">
      <c r="A61" s="190">
        <v>7</v>
      </c>
      <c r="B61" s="192" t="s">
        <v>195</v>
      </c>
      <c r="C61" s="193" t="s">
        <v>196</v>
      </c>
      <c r="D61" s="191" t="s">
        <v>0</v>
      </c>
      <c r="E61" s="194">
        <v>4.265</v>
      </c>
      <c r="F61" s="195"/>
      <c r="G61" s="196">
        <f t="shared" si="2"/>
        <v>0</v>
      </c>
    </row>
    <row r="62" spans="1:7" s="189" customFormat="1" ht="12" outlineLevel="2">
      <c r="A62" s="190">
        <v>8</v>
      </c>
      <c r="B62" s="192" t="s">
        <v>197</v>
      </c>
      <c r="C62" s="193" t="s">
        <v>198</v>
      </c>
      <c r="D62" s="191" t="s">
        <v>156</v>
      </c>
      <c r="E62" s="194">
        <v>7.5088</v>
      </c>
      <c r="F62" s="195"/>
      <c r="G62" s="196">
        <f t="shared" si="2"/>
        <v>0</v>
      </c>
    </row>
    <row r="63" spans="1:7" s="189" customFormat="1" ht="12" outlineLevel="2">
      <c r="A63" s="190">
        <v>9</v>
      </c>
      <c r="B63" s="192" t="s">
        <v>392</v>
      </c>
      <c r="C63" s="192" t="s">
        <v>393</v>
      </c>
      <c r="D63" s="191" t="s">
        <v>156</v>
      </c>
      <c r="E63" s="194">
        <v>35.5</v>
      </c>
      <c r="F63" s="195"/>
      <c r="G63" s="196">
        <f t="shared" si="2"/>
        <v>0</v>
      </c>
    </row>
    <row r="64" spans="1:7" s="189" customFormat="1" ht="24" outlineLevel="2">
      <c r="A64" s="190">
        <v>10</v>
      </c>
      <c r="B64" s="192" t="s">
        <v>199</v>
      </c>
      <c r="C64" s="193" t="s">
        <v>200</v>
      </c>
      <c r="D64" s="191" t="s">
        <v>156</v>
      </c>
      <c r="E64" s="194">
        <v>6.5</v>
      </c>
      <c r="F64" s="195"/>
      <c r="G64" s="196">
        <f t="shared" si="2"/>
        <v>0</v>
      </c>
    </row>
    <row r="65" spans="1:7" s="189" customFormat="1" ht="12" outlineLevel="2">
      <c r="A65" s="190">
        <v>11</v>
      </c>
      <c r="B65" s="192" t="s">
        <v>394</v>
      </c>
      <c r="C65" s="193" t="s">
        <v>395</v>
      </c>
      <c r="D65" s="191" t="s">
        <v>156</v>
      </c>
      <c r="E65" s="194">
        <v>42</v>
      </c>
      <c r="F65" s="195"/>
      <c r="G65" s="196">
        <f t="shared" si="2"/>
        <v>0</v>
      </c>
    </row>
    <row r="66" spans="1:7" s="189" customFormat="1" ht="12" outlineLevel="2">
      <c r="A66" s="190">
        <v>12</v>
      </c>
      <c r="B66" s="192" t="s">
        <v>201</v>
      </c>
      <c r="C66" s="193" t="s">
        <v>202</v>
      </c>
      <c r="D66" s="191" t="s">
        <v>156</v>
      </c>
      <c r="E66" s="194">
        <v>6.5</v>
      </c>
      <c r="F66" s="195"/>
      <c r="G66" s="196">
        <f t="shared" si="2"/>
        <v>0</v>
      </c>
    </row>
    <row r="67" spans="1:7" s="189" customFormat="1" ht="12" outlineLevel="2">
      <c r="A67" s="190">
        <v>13</v>
      </c>
      <c r="B67" s="192" t="s">
        <v>203</v>
      </c>
      <c r="C67" s="193" t="s">
        <v>204</v>
      </c>
      <c r="D67" s="191" t="s">
        <v>156</v>
      </c>
      <c r="E67" s="194">
        <v>7.15</v>
      </c>
      <c r="F67" s="195"/>
      <c r="G67" s="196">
        <f t="shared" si="2"/>
        <v>0</v>
      </c>
    </row>
    <row r="68" spans="1:7" s="189" customFormat="1" ht="24" outlineLevel="2">
      <c r="A68" s="190">
        <v>14</v>
      </c>
      <c r="B68" s="192" t="s">
        <v>205</v>
      </c>
      <c r="C68" s="193" t="s">
        <v>206</v>
      </c>
      <c r="D68" s="191" t="s">
        <v>178</v>
      </c>
      <c r="E68" s="194">
        <v>1.08659794</v>
      </c>
      <c r="F68" s="195"/>
      <c r="G68" s="196">
        <f t="shared" si="2"/>
        <v>0</v>
      </c>
    </row>
    <row r="69" spans="1:7" s="197" customFormat="1" ht="12.75" customHeight="1" outlineLevel="2">
      <c r="A69" s="198"/>
      <c r="B69" s="199"/>
      <c r="C69" s="199"/>
      <c r="D69" s="199"/>
      <c r="E69" s="200"/>
      <c r="F69" s="201"/>
      <c r="G69" s="202"/>
    </row>
    <row r="70" spans="1:7" s="183" customFormat="1" ht="20.25" customHeight="1" outlineLevel="1">
      <c r="A70" s="184"/>
      <c r="B70" s="185"/>
      <c r="C70" s="174" t="s">
        <v>207</v>
      </c>
      <c r="D70" s="174"/>
      <c r="E70" s="186"/>
      <c r="F70" s="187"/>
      <c r="G70" s="188">
        <f>SUBTOTAL(9,G71:G81)</f>
        <v>0</v>
      </c>
    </row>
    <row r="71" spans="1:7" s="189" customFormat="1" ht="12" outlineLevel="2">
      <c r="A71" s="190">
        <v>1</v>
      </c>
      <c r="B71" s="192" t="s">
        <v>208</v>
      </c>
      <c r="C71" s="193" t="s">
        <v>209</v>
      </c>
      <c r="D71" s="191" t="s">
        <v>1</v>
      </c>
      <c r="E71" s="194">
        <v>1</v>
      </c>
      <c r="F71" s="195"/>
      <c r="G71" s="196">
        <f aca="true" t="shared" si="3" ref="G71:G80">E71*F71</f>
        <v>0</v>
      </c>
    </row>
    <row r="72" spans="1:7" s="189" customFormat="1" ht="12" outlineLevel="2">
      <c r="A72" s="190">
        <v>2</v>
      </c>
      <c r="B72" s="192" t="s">
        <v>210</v>
      </c>
      <c r="C72" s="193" t="s">
        <v>211</v>
      </c>
      <c r="D72" s="191" t="s">
        <v>0</v>
      </c>
      <c r="E72" s="194">
        <v>42.365</v>
      </c>
      <c r="F72" s="195"/>
      <c r="G72" s="196">
        <f t="shared" si="3"/>
        <v>0</v>
      </c>
    </row>
    <row r="73" spans="1:7" s="189" customFormat="1" ht="12" outlineLevel="2">
      <c r="A73" s="190">
        <v>3</v>
      </c>
      <c r="B73" s="192" t="s">
        <v>212</v>
      </c>
      <c r="C73" s="193" t="s">
        <v>213</v>
      </c>
      <c r="D73" s="191" t="s">
        <v>1</v>
      </c>
      <c r="E73" s="194">
        <v>4</v>
      </c>
      <c r="F73" s="195"/>
      <c r="G73" s="196">
        <f t="shared" si="3"/>
        <v>0</v>
      </c>
    </row>
    <row r="74" spans="1:7" s="189" customFormat="1" ht="24" outlineLevel="2">
      <c r="A74" s="190">
        <v>4</v>
      </c>
      <c r="B74" s="192" t="s">
        <v>418</v>
      </c>
      <c r="C74" s="193" t="s">
        <v>419</v>
      </c>
      <c r="D74" s="191" t="s">
        <v>1</v>
      </c>
      <c r="E74" s="194">
        <v>1</v>
      </c>
      <c r="F74" s="195"/>
      <c r="G74" s="196">
        <f t="shared" si="3"/>
        <v>0</v>
      </c>
    </row>
    <row r="75" spans="1:7" s="189" customFormat="1" ht="60" outlineLevel="2">
      <c r="A75" s="190">
        <v>5</v>
      </c>
      <c r="B75" s="192" t="s">
        <v>214</v>
      </c>
      <c r="C75" s="209" t="s">
        <v>420</v>
      </c>
      <c r="D75" s="191" t="s">
        <v>1</v>
      </c>
      <c r="E75" s="194">
        <v>1</v>
      </c>
      <c r="F75" s="195"/>
      <c r="G75" s="196">
        <f t="shared" si="3"/>
        <v>0</v>
      </c>
    </row>
    <row r="76" spans="1:7" s="189" customFormat="1" ht="12" outlineLevel="2">
      <c r="A76" s="190">
        <v>6</v>
      </c>
      <c r="B76" s="192" t="s">
        <v>215</v>
      </c>
      <c r="C76" s="193" t="s">
        <v>216</v>
      </c>
      <c r="D76" s="191" t="s">
        <v>1</v>
      </c>
      <c r="E76" s="194">
        <v>1</v>
      </c>
      <c r="F76" s="195"/>
      <c r="G76" s="196">
        <f t="shared" si="3"/>
        <v>0</v>
      </c>
    </row>
    <row r="77" spans="1:7" s="189" customFormat="1" ht="12" outlineLevel="2">
      <c r="A77" s="190">
        <v>7</v>
      </c>
      <c r="B77" s="192" t="s">
        <v>396</v>
      </c>
      <c r="C77" s="192" t="s">
        <v>217</v>
      </c>
      <c r="D77" s="191" t="s">
        <v>1</v>
      </c>
      <c r="E77" s="194">
        <v>1</v>
      </c>
      <c r="F77" s="195"/>
      <c r="G77" s="196">
        <f t="shared" si="3"/>
        <v>0</v>
      </c>
    </row>
    <row r="78" spans="1:7" s="189" customFormat="1" ht="12" outlineLevel="2">
      <c r="A78" s="190">
        <v>8</v>
      </c>
      <c r="B78" s="192" t="s">
        <v>218</v>
      </c>
      <c r="C78" s="193" t="s">
        <v>219</v>
      </c>
      <c r="D78" s="191" t="s">
        <v>1</v>
      </c>
      <c r="E78" s="194">
        <v>1</v>
      </c>
      <c r="F78" s="195"/>
      <c r="G78" s="196">
        <f t="shared" si="3"/>
        <v>0</v>
      </c>
    </row>
    <row r="79" spans="1:7" s="189" customFormat="1" ht="12" outlineLevel="2">
      <c r="A79" s="190">
        <v>9</v>
      </c>
      <c r="B79" s="192" t="s">
        <v>397</v>
      </c>
      <c r="C79" s="192" t="s">
        <v>220</v>
      </c>
      <c r="D79" s="191" t="s">
        <v>1</v>
      </c>
      <c r="E79" s="194">
        <v>1</v>
      </c>
      <c r="F79" s="195"/>
      <c r="G79" s="196">
        <f t="shared" si="3"/>
        <v>0</v>
      </c>
    </row>
    <row r="80" spans="1:7" s="189" customFormat="1" ht="12" outlineLevel="2">
      <c r="A80" s="190">
        <v>10</v>
      </c>
      <c r="B80" s="192" t="s">
        <v>221</v>
      </c>
      <c r="C80" s="193" t="s">
        <v>222</v>
      </c>
      <c r="D80" s="191" t="s">
        <v>178</v>
      </c>
      <c r="E80" s="194">
        <v>0.035919999999999994</v>
      </c>
      <c r="F80" s="195"/>
      <c r="G80" s="196">
        <f t="shared" si="3"/>
        <v>0</v>
      </c>
    </row>
    <row r="81" spans="1:7" s="197" customFormat="1" ht="12.75" customHeight="1" outlineLevel="2">
      <c r="A81" s="198"/>
      <c r="B81" s="199"/>
      <c r="C81" s="199"/>
      <c r="D81" s="199"/>
      <c r="E81" s="200"/>
      <c r="F81" s="201"/>
      <c r="G81" s="202"/>
    </row>
    <row r="82" spans="1:7" s="183" customFormat="1" ht="20.25" customHeight="1" outlineLevel="1">
      <c r="A82" s="184"/>
      <c r="B82" s="185"/>
      <c r="C82" s="174" t="s">
        <v>223</v>
      </c>
      <c r="D82" s="174"/>
      <c r="E82" s="186"/>
      <c r="F82" s="187"/>
      <c r="G82" s="188">
        <f>SUBTOTAL(9,G83:G97)</f>
        <v>0</v>
      </c>
    </row>
    <row r="83" spans="1:7" s="189" customFormat="1" ht="24" outlineLevel="2">
      <c r="A83" s="190">
        <v>1</v>
      </c>
      <c r="B83" s="192" t="s">
        <v>224</v>
      </c>
      <c r="C83" s="193" t="s">
        <v>398</v>
      </c>
      <c r="D83" s="191"/>
      <c r="E83" s="194">
        <v>0</v>
      </c>
      <c r="F83" s="195"/>
      <c r="G83" s="196">
        <f aca="true" t="shared" si="4" ref="G83:G96">E83*F83</f>
        <v>0</v>
      </c>
    </row>
    <row r="84" spans="1:7" s="189" customFormat="1" ht="24" outlineLevel="2">
      <c r="A84" s="190">
        <v>2</v>
      </c>
      <c r="B84" s="192" t="s">
        <v>225</v>
      </c>
      <c r="C84" s="193" t="s">
        <v>399</v>
      </c>
      <c r="D84" s="191" t="s">
        <v>156</v>
      </c>
      <c r="E84" s="194">
        <v>6.5</v>
      </c>
      <c r="F84" s="195"/>
      <c r="G84" s="196">
        <f t="shared" si="4"/>
        <v>0</v>
      </c>
    </row>
    <row r="85" spans="1:7" s="189" customFormat="1" ht="24" outlineLevel="2">
      <c r="A85" s="190">
        <v>3</v>
      </c>
      <c r="B85" s="192" t="s">
        <v>226</v>
      </c>
      <c r="C85" s="193" t="s">
        <v>227</v>
      </c>
      <c r="D85" s="191" t="s">
        <v>0</v>
      </c>
      <c r="E85" s="194">
        <v>10.43</v>
      </c>
      <c r="F85" s="195"/>
      <c r="G85" s="196">
        <f t="shared" si="4"/>
        <v>0</v>
      </c>
    </row>
    <row r="86" spans="1:7" s="189" customFormat="1" ht="12" outlineLevel="2">
      <c r="A86" s="190">
        <v>4</v>
      </c>
      <c r="B86" s="192" t="s">
        <v>228</v>
      </c>
      <c r="C86" s="193" t="s">
        <v>400</v>
      </c>
      <c r="D86" s="191" t="s">
        <v>156</v>
      </c>
      <c r="E86" s="194">
        <v>6.5</v>
      </c>
      <c r="F86" s="195"/>
      <c r="G86" s="196">
        <f t="shared" si="4"/>
        <v>0</v>
      </c>
    </row>
    <row r="87" spans="1:7" s="189" customFormat="1" ht="24" outlineLevel="2">
      <c r="A87" s="190">
        <v>5</v>
      </c>
      <c r="B87" s="192" t="s">
        <v>229</v>
      </c>
      <c r="C87" s="193" t="s">
        <v>401</v>
      </c>
      <c r="D87" s="191" t="s">
        <v>156</v>
      </c>
      <c r="E87" s="194">
        <v>6.5</v>
      </c>
      <c r="F87" s="195"/>
      <c r="G87" s="196">
        <f t="shared" si="4"/>
        <v>0</v>
      </c>
    </row>
    <row r="88" spans="1:7" s="189" customFormat="1" ht="48" outlineLevel="2">
      <c r="A88" s="190">
        <v>6</v>
      </c>
      <c r="B88" s="192" t="s">
        <v>230</v>
      </c>
      <c r="C88" s="193" t="s">
        <v>402</v>
      </c>
      <c r="D88" s="191" t="s">
        <v>156</v>
      </c>
      <c r="E88" s="194">
        <v>6.5</v>
      </c>
      <c r="F88" s="195"/>
      <c r="G88" s="196">
        <f t="shared" si="4"/>
        <v>0</v>
      </c>
    </row>
    <row r="89" spans="1:7" s="189" customFormat="1" ht="12" outlineLevel="2">
      <c r="A89" s="190">
        <v>7</v>
      </c>
      <c r="B89" s="192" t="s">
        <v>231</v>
      </c>
      <c r="C89" s="193" t="s">
        <v>403</v>
      </c>
      <c r="D89" s="191" t="s">
        <v>156</v>
      </c>
      <c r="E89" s="194">
        <v>7.8</v>
      </c>
      <c r="F89" s="195"/>
      <c r="G89" s="196">
        <f t="shared" si="4"/>
        <v>0</v>
      </c>
    </row>
    <row r="90" spans="1:7" s="189" customFormat="1" ht="24" outlineLevel="2">
      <c r="A90" s="190">
        <v>8</v>
      </c>
      <c r="B90" s="192" t="s">
        <v>404</v>
      </c>
      <c r="C90" s="193" t="s">
        <v>405</v>
      </c>
      <c r="D90" s="191" t="s">
        <v>156</v>
      </c>
      <c r="E90" s="194">
        <v>6.5</v>
      </c>
      <c r="F90" s="195"/>
      <c r="G90" s="196">
        <f t="shared" si="4"/>
        <v>0</v>
      </c>
    </row>
    <row r="91" spans="1:7" s="189" customFormat="1" ht="12" outlineLevel="2">
      <c r="A91" s="190">
        <v>9</v>
      </c>
      <c r="B91" s="192" t="s">
        <v>232</v>
      </c>
      <c r="C91" s="193" t="s">
        <v>233</v>
      </c>
      <c r="D91" s="191" t="s">
        <v>0</v>
      </c>
      <c r="E91" s="194">
        <v>3.67</v>
      </c>
      <c r="F91" s="195"/>
      <c r="G91" s="196">
        <f t="shared" si="4"/>
        <v>0</v>
      </c>
    </row>
    <row r="92" spans="1:7" s="189" customFormat="1" ht="12" outlineLevel="2">
      <c r="A92" s="190">
        <v>10</v>
      </c>
      <c r="B92" s="192" t="s">
        <v>234</v>
      </c>
      <c r="C92" s="193" t="s">
        <v>235</v>
      </c>
      <c r="D92" s="191" t="s">
        <v>0</v>
      </c>
      <c r="E92" s="194">
        <v>4</v>
      </c>
      <c r="F92" s="195"/>
      <c r="G92" s="196">
        <f t="shared" si="4"/>
        <v>0</v>
      </c>
    </row>
    <row r="93" spans="1:7" s="189" customFormat="1" ht="24" outlineLevel="2">
      <c r="A93" s="190">
        <v>11</v>
      </c>
      <c r="B93" s="192" t="s">
        <v>236</v>
      </c>
      <c r="C93" s="193" t="s">
        <v>237</v>
      </c>
      <c r="D93" s="191" t="s">
        <v>0</v>
      </c>
      <c r="E93" s="194">
        <v>3</v>
      </c>
      <c r="F93" s="195"/>
      <c r="G93" s="196">
        <f t="shared" si="4"/>
        <v>0</v>
      </c>
    </row>
    <row r="94" spans="1:7" s="189" customFormat="1" ht="12" outlineLevel="2">
      <c r="A94" s="190">
        <v>12</v>
      </c>
      <c r="B94" s="192" t="s">
        <v>231</v>
      </c>
      <c r="C94" s="193" t="s">
        <v>403</v>
      </c>
      <c r="D94" s="191" t="s">
        <v>156</v>
      </c>
      <c r="E94" s="194">
        <v>1.1049</v>
      </c>
      <c r="F94" s="195"/>
      <c r="G94" s="196">
        <f t="shared" si="4"/>
        <v>0</v>
      </c>
    </row>
    <row r="95" spans="1:7" s="189" customFormat="1" ht="12" outlineLevel="2">
      <c r="A95" s="190">
        <v>13</v>
      </c>
      <c r="B95" s="192" t="s">
        <v>260</v>
      </c>
      <c r="C95" s="193" t="s">
        <v>261</v>
      </c>
      <c r="D95" s="191" t="s">
        <v>156</v>
      </c>
      <c r="E95" s="194">
        <v>0.5655</v>
      </c>
      <c r="F95" s="195"/>
      <c r="G95" s="196">
        <f t="shared" si="4"/>
        <v>0</v>
      </c>
    </row>
    <row r="96" spans="1:7" s="189" customFormat="1" ht="12" outlineLevel="2">
      <c r="A96" s="190">
        <v>14</v>
      </c>
      <c r="B96" s="192" t="s">
        <v>238</v>
      </c>
      <c r="C96" s="193" t="s">
        <v>239</v>
      </c>
      <c r="D96" s="191" t="s">
        <v>178</v>
      </c>
      <c r="E96" s="194">
        <v>0.38603521199999996</v>
      </c>
      <c r="F96" s="195"/>
      <c r="G96" s="196">
        <f t="shared" si="4"/>
        <v>0</v>
      </c>
    </row>
    <row r="97" spans="1:7" s="197" customFormat="1" ht="12.75" customHeight="1" outlineLevel="2">
      <c r="A97" s="198"/>
      <c r="B97" s="199"/>
      <c r="C97" s="199"/>
      <c r="D97" s="199"/>
      <c r="E97" s="200"/>
      <c r="F97" s="201"/>
      <c r="G97" s="202"/>
    </row>
    <row r="98" spans="1:7" s="183" customFormat="1" ht="20.25" customHeight="1" outlineLevel="1">
      <c r="A98" s="184"/>
      <c r="B98" s="185"/>
      <c r="C98" s="174" t="s">
        <v>240</v>
      </c>
      <c r="D98" s="174"/>
      <c r="E98" s="186"/>
      <c r="F98" s="187"/>
      <c r="G98" s="188">
        <f>SUBTOTAL(9,G99:G107)</f>
        <v>0</v>
      </c>
    </row>
    <row r="99" spans="1:7" s="189" customFormat="1" ht="12" outlineLevel="2">
      <c r="A99" s="190">
        <v>1</v>
      </c>
      <c r="B99" s="192" t="s">
        <v>241</v>
      </c>
      <c r="C99" s="193" t="s">
        <v>242</v>
      </c>
      <c r="D99" s="191" t="s">
        <v>0</v>
      </c>
      <c r="E99" s="194">
        <v>42.365</v>
      </c>
      <c r="F99" s="195"/>
      <c r="G99" s="196">
        <f aca="true" t="shared" si="5" ref="G99:G106">E99*F99</f>
        <v>0</v>
      </c>
    </row>
    <row r="100" spans="1:7" s="189" customFormat="1" ht="12" outlineLevel="2">
      <c r="A100" s="190">
        <v>2</v>
      </c>
      <c r="B100" s="192" t="s">
        <v>243</v>
      </c>
      <c r="C100" s="193" t="s">
        <v>244</v>
      </c>
      <c r="D100" s="191" t="s">
        <v>156</v>
      </c>
      <c r="E100" s="194">
        <v>42</v>
      </c>
      <c r="F100" s="195"/>
      <c r="G100" s="196">
        <f t="shared" si="5"/>
        <v>0</v>
      </c>
    </row>
    <row r="101" spans="1:7" s="189" customFormat="1" ht="12" outlineLevel="2">
      <c r="A101" s="190">
        <v>3</v>
      </c>
      <c r="B101" s="192" t="s">
        <v>245</v>
      </c>
      <c r="C101" s="193" t="s">
        <v>246</v>
      </c>
      <c r="D101" s="191" t="s">
        <v>156</v>
      </c>
      <c r="E101" s="194">
        <v>6.5</v>
      </c>
      <c r="F101" s="195"/>
      <c r="G101" s="196">
        <f t="shared" si="5"/>
        <v>0</v>
      </c>
    </row>
    <row r="102" spans="1:7" s="189" customFormat="1" ht="12" outlineLevel="2">
      <c r="A102" s="190">
        <v>4</v>
      </c>
      <c r="B102" s="192" t="s">
        <v>247</v>
      </c>
      <c r="C102" s="193" t="s">
        <v>248</v>
      </c>
      <c r="D102" s="191" t="s">
        <v>156</v>
      </c>
      <c r="E102" s="194">
        <v>6.5</v>
      </c>
      <c r="F102" s="195"/>
      <c r="G102" s="196">
        <f t="shared" si="5"/>
        <v>0</v>
      </c>
    </row>
    <row r="103" spans="1:7" s="189" customFormat="1" ht="24" outlineLevel="2">
      <c r="A103" s="190">
        <v>5</v>
      </c>
      <c r="B103" s="192" t="s">
        <v>249</v>
      </c>
      <c r="C103" s="193" t="s">
        <v>406</v>
      </c>
      <c r="D103" s="191" t="s">
        <v>156</v>
      </c>
      <c r="E103" s="194">
        <v>35.5</v>
      </c>
      <c r="F103" s="195"/>
      <c r="G103" s="196">
        <f t="shared" si="5"/>
        <v>0</v>
      </c>
    </row>
    <row r="104" spans="1:7" s="189" customFormat="1" ht="12" outlineLevel="2">
      <c r="A104" s="190">
        <v>6</v>
      </c>
      <c r="B104" s="192" t="s">
        <v>250</v>
      </c>
      <c r="C104" s="193" t="s">
        <v>251</v>
      </c>
      <c r="D104" s="191" t="s">
        <v>0</v>
      </c>
      <c r="E104" s="194">
        <v>32</v>
      </c>
      <c r="F104" s="195"/>
      <c r="G104" s="196">
        <f t="shared" si="5"/>
        <v>0</v>
      </c>
    </row>
    <row r="105" spans="1:7" s="189" customFormat="1" ht="12" outlineLevel="2">
      <c r="A105" s="190">
        <v>7</v>
      </c>
      <c r="B105" s="192" t="s">
        <v>252</v>
      </c>
      <c r="C105" s="193" t="s">
        <v>253</v>
      </c>
      <c r="D105" s="191" t="s">
        <v>0</v>
      </c>
      <c r="E105" s="194">
        <v>35.2</v>
      </c>
      <c r="F105" s="195"/>
      <c r="G105" s="196">
        <f t="shared" si="5"/>
        <v>0</v>
      </c>
    </row>
    <row r="106" spans="1:7" s="189" customFormat="1" ht="12" outlineLevel="2">
      <c r="A106" s="190">
        <v>8</v>
      </c>
      <c r="B106" s="192" t="s">
        <v>254</v>
      </c>
      <c r="C106" s="193" t="s">
        <v>255</v>
      </c>
      <c r="D106" s="191" t="s">
        <v>178</v>
      </c>
      <c r="E106" s="194">
        <v>0.013040000000000001</v>
      </c>
      <c r="F106" s="195"/>
      <c r="G106" s="196">
        <f t="shared" si="5"/>
        <v>0</v>
      </c>
    </row>
    <row r="107" spans="1:7" s="197" customFormat="1" ht="12.75" customHeight="1" outlineLevel="2">
      <c r="A107" s="198"/>
      <c r="B107" s="199"/>
      <c r="C107" s="199"/>
      <c r="D107" s="199"/>
      <c r="E107" s="200"/>
      <c r="F107" s="201"/>
      <c r="G107" s="202"/>
    </row>
    <row r="108" spans="1:7" s="183" customFormat="1" ht="20.25" customHeight="1" outlineLevel="1">
      <c r="A108" s="184"/>
      <c r="B108" s="185"/>
      <c r="C108" s="174" t="s">
        <v>256</v>
      </c>
      <c r="D108" s="174"/>
      <c r="E108" s="186"/>
      <c r="F108" s="187"/>
      <c r="G108" s="188">
        <f>SUBTOTAL(9,G109:G117)</f>
        <v>0</v>
      </c>
    </row>
    <row r="109" spans="1:7" s="189" customFormat="1" ht="12" outlineLevel="2">
      <c r="A109" s="190">
        <v>1</v>
      </c>
      <c r="B109" s="192" t="s">
        <v>257</v>
      </c>
      <c r="C109" s="193" t="s">
        <v>258</v>
      </c>
      <c r="D109" s="191" t="s">
        <v>156</v>
      </c>
      <c r="E109" s="194">
        <v>4.52</v>
      </c>
      <c r="F109" s="195"/>
      <c r="G109" s="196">
        <f aca="true" t="shared" si="6" ref="G109:G116">E109*F109</f>
        <v>0</v>
      </c>
    </row>
    <row r="110" spans="1:7" s="189" customFormat="1" ht="48" outlineLevel="2">
      <c r="A110" s="190">
        <v>2</v>
      </c>
      <c r="B110" s="192" t="s">
        <v>259</v>
      </c>
      <c r="C110" s="193" t="s">
        <v>407</v>
      </c>
      <c r="D110" s="191" t="s">
        <v>156</v>
      </c>
      <c r="E110" s="194">
        <v>12.154</v>
      </c>
      <c r="F110" s="195"/>
      <c r="G110" s="196">
        <f t="shared" si="6"/>
        <v>0</v>
      </c>
    </row>
    <row r="111" spans="1:7" s="189" customFormat="1" ht="12" outlineLevel="2">
      <c r="A111" s="190">
        <v>3</v>
      </c>
      <c r="B111" s="192" t="s">
        <v>260</v>
      </c>
      <c r="C111" s="193" t="s">
        <v>261</v>
      </c>
      <c r="D111" s="191" t="s">
        <v>156</v>
      </c>
      <c r="E111" s="194">
        <v>15.1925</v>
      </c>
      <c r="F111" s="195"/>
      <c r="G111" s="196">
        <f t="shared" si="6"/>
        <v>0</v>
      </c>
    </row>
    <row r="112" spans="1:7" s="189" customFormat="1" ht="12" outlineLevel="2">
      <c r="A112" s="190">
        <v>4</v>
      </c>
      <c r="B112" s="192" t="s">
        <v>408</v>
      </c>
      <c r="C112" s="192" t="s">
        <v>409</v>
      </c>
      <c r="D112" s="191" t="s">
        <v>156</v>
      </c>
      <c r="E112" s="194">
        <v>12.154</v>
      </c>
      <c r="F112" s="195"/>
      <c r="G112" s="196">
        <f t="shared" si="6"/>
        <v>0</v>
      </c>
    </row>
    <row r="113" spans="1:7" s="189" customFormat="1" ht="24" outlineLevel="2">
      <c r="A113" s="190">
        <v>5</v>
      </c>
      <c r="B113" s="192" t="s">
        <v>410</v>
      </c>
      <c r="C113" s="193" t="s">
        <v>411</v>
      </c>
      <c r="D113" s="191" t="s">
        <v>156</v>
      </c>
      <c r="E113" s="194">
        <v>18.062</v>
      </c>
      <c r="F113" s="195"/>
      <c r="G113" s="196">
        <f t="shared" si="6"/>
        <v>0</v>
      </c>
    </row>
    <row r="114" spans="1:7" s="189" customFormat="1" ht="12" outlineLevel="2">
      <c r="A114" s="190">
        <v>6</v>
      </c>
      <c r="B114" s="192" t="s">
        <v>412</v>
      </c>
      <c r="C114" s="193" t="s">
        <v>413</v>
      </c>
      <c r="D114" s="191" t="s">
        <v>414</v>
      </c>
      <c r="E114" s="194">
        <v>3</v>
      </c>
      <c r="F114" s="195"/>
      <c r="G114" s="196">
        <f t="shared" si="6"/>
        <v>0</v>
      </c>
    </row>
    <row r="115" spans="1:7" s="189" customFormat="1" ht="24" outlineLevel="2">
      <c r="A115" s="190">
        <v>7</v>
      </c>
      <c r="B115" s="192" t="s">
        <v>415</v>
      </c>
      <c r="C115" s="193" t="s">
        <v>416</v>
      </c>
      <c r="D115" s="191"/>
      <c r="E115" s="194"/>
      <c r="F115" s="195"/>
      <c r="G115" s="196">
        <f t="shared" si="6"/>
        <v>0</v>
      </c>
    </row>
    <row r="116" spans="1:7" s="189" customFormat="1" ht="12" outlineLevel="2">
      <c r="A116" s="190">
        <v>8</v>
      </c>
      <c r="B116" s="192" t="s">
        <v>262</v>
      </c>
      <c r="C116" s="193" t="s">
        <v>263</v>
      </c>
      <c r="D116" s="191" t="s">
        <v>178</v>
      </c>
      <c r="E116" s="194">
        <v>0.3512506</v>
      </c>
      <c r="F116" s="195"/>
      <c r="G116" s="196">
        <f t="shared" si="6"/>
        <v>0</v>
      </c>
    </row>
    <row r="117" spans="1:7" s="197" customFormat="1" ht="12.75" customHeight="1" outlineLevel="2">
      <c r="A117" s="198"/>
      <c r="B117" s="199"/>
      <c r="C117" s="199"/>
      <c r="D117" s="199"/>
      <c r="E117" s="200"/>
      <c r="F117" s="201"/>
      <c r="G117" s="202"/>
    </row>
    <row r="118" spans="1:7" s="183" customFormat="1" ht="20.25" customHeight="1" outlineLevel="1">
      <c r="A118" s="184"/>
      <c r="B118" s="185"/>
      <c r="C118" s="174" t="s">
        <v>264</v>
      </c>
      <c r="D118" s="174"/>
      <c r="E118" s="186"/>
      <c r="F118" s="187"/>
      <c r="G118" s="188">
        <f>SUBTOTAL(9,G119:G120)</f>
        <v>0</v>
      </c>
    </row>
    <row r="119" spans="1:7" s="189" customFormat="1" ht="24" outlineLevel="2">
      <c r="A119" s="190">
        <v>1</v>
      </c>
      <c r="B119" s="192" t="s">
        <v>265</v>
      </c>
      <c r="C119" s="193" t="s">
        <v>266</v>
      </c>
      <c r="D119" s="191" t="s">
        <v>1</v>
      </c>
      <c r="E119" s="194">
        <v>2</v>
      </c>
      <c r="F119" s="195"/>
      <c r="G119" s="196">
        <f>E119*F119</f>
        <v>0</v>
      </c>
    </row>
    <row r="120" spans="1:7" s="197" customFormat="1" ht="12.75" customHeight="1" outlineLevel="2">
      <c r="A120" s="198"/>
      <c r="B120" s="199"/>
      <c r="C120" s="199"/>
      <c r="D120" s="199"/>
      <c r="E120" s="200"/>
      <c r="F120" s="201"/>
      <c r="G120" s="202"/>
    </row>
    <row r="121" spans="1:7" s="183" customFormat="1" ht="20.25" customHeight="1" outlineLevel="1">
      <c r="A121" s="184"/>
      <c r="B121" s="185"/>
      <c r="C121" s="174" t="s">
        <v>267</v>
      </c>
      <c r="D121" s="174"/>
      <c r="E121" s="186"/>
      <c r="F121" s="187"/>
      <c r="G121" s="188">
        <f>SUBTOTAL(9,G122:G131)</f>
        <v>0</v>
      </c>
    </row>
    <row r="122" spans="1:7" s="189" customFormat="1" ht="12" outlineLevel="2">
      <c r="A122" s="190">
        <v>1</v>
      </c>
      <c r="B122" s="192" t="s">
        <v>268</v>
      </c>
      <c r="C122" s="193" t="s">
        <v>269</v>
      </c>
      <c r="D122" s="191" t="s">
        <v>156</v>
      </c>
      <c r="E122" s="194">
        <v>165.5166</v>
      </c>
      <c r="F122" s="195"/>
      <c r="G122" s="196">
        <f aca="true" t="shared" si="7" ref="G122:G130">E122*F122</f>
        <v>0</v>
      </c>
    </row>
    <row r="123" spans="1:7" s="189" customFormat="1" ht="12" outlineLevel="2">
      <c r="A123" s="190">
        <v>2</v>
      </c>
      <c r="B123" s="192" t="s">
        <v>270</v>
      </c>
      <c r="C123" s="192" t="s">
        <v>271</v>
      </c>
      <c r="D123" s="191" t="s">
        <v>156</v>
      </c>
      <c r="E123" s="194">
        <v>165.517</v>
      </c>
      <c r="F123" s="195"/>
      <c r="G123" s="196">
        <f t="shared" si="7"/>
        <v>0</v>
      </c>
    </row>
    <row r="124" spans="1:7" s="189" customFormat="1" ht="12" outlineLevel="2">
      <c r="A124" s="190">
        <v>3</v>
      </c>
      <c r="B124" s="192" t="s">
        <v>272</v>
      </c>
      <c r="C124" s="193" t="s">
        <v>273</v>
      </c>
      <c r="D124" s="191" t="s">
        <v>156</v>
      </c>
      <c r="E124" s="194">
        <v>18.052799999999998</v>
      </c>
      <c r="F124" s="195"/>
      <c r="G124" s="196">
        <f t="shared" si="7"/>
        <v>0</v>
      </c>
    </row>
    <row r="125" spans="1:7" s="189" customFormat="1" ht="24" outlineLevel="2">
      <c r="A125" s="190">
        <v>4</v>
      </c>
      <c r="B125" s="192" t="s">
        <v>274</v>
      </c>
      <c r="C125" s="193" t="s">
        <v>417</v>
      </c>
      <c r="D125" s="191" t="s">
        <v>156</v>
      </c>
      <c r="E125" s="194">
        <v>20.8</v>
      </c>
      <c r="F125" s="195"/>
      <c r="G125" s="196">
        <f t="shared" si="7"/>
        <v>0</v>
      </c>
    </row>
    <row r="126" spans="1:7" s="189" customFormat="1" ht="24" outlineLevel="2">
      <c r="A126" s="190">
        <v>5</v>
      </c>
      <c r="B126" s="192" t="s">
        <v>275</v>
      </c>
      <c r="C126" s="193" t="s">
        <v>276</v>
      </c>
      <c r="D126" s="191" t="s">
        <v>156</v>
      </c>
      <c r="E126" s="194">
        <v>189.35199999999998</v>
      </c>
      <c r="F126" s="195"/>
      <c r="G126" s="196">
        <f t="shared" si="7"/>
        <v>0</v>
      </c>
    </row>
    <row r="127" spans="1:7" s="189" customFormat="1" ht="24" customHeight="1" outlineLevel="2">
      <c r="A127" s="190">
        <v>6</v>
      </c>
      <c r="B127" s="192" t="s">
        <v>277</v>
      </c>
      <c r="C127" s="193" t="s">
        <v>278</v>
      </c>
      <c r="D127" s="191" t="s">
        <v>156</v>
      </c>
      <c r="E127" s="194">
        <v>30.504600000000003</v>
      </c>
      <c r="F127" s="195"/>
      <c r="G127" s="196">
        <f t="shared" si="7"/>
        <v>0</v>
      </c>
    </row>
    <row r="128" spans="1:7" s="189" customFormat="1" ht="24" customHeight="1" outlineLevel="2">
      <c r="A128" s="190">
        <v>7</v>
      </c>
      <c r="B128" s="192" t="s">
        <v>279</v>
      </c>
      <c r="C128" s="193" t="s">
        <v>280</v>
      </c>
      <c r="D128" s="191" t="s">
        <v>156</v>
      </c>
      <c r="E128" s="194">
        <v>51.9048</v>
      </c>
      <c r="F128" s="195"/>
      <c r="G128" s="196">
        <f t="shared" si="7"/>
        <v>0</v>
      </c>
    </row>
    <row r="129" spans="1:7" s="189" customFormat="1" ht="24" outlineLevel="2">
      <c r="A129" s="190">
        <v>8</v>
      </c>
      <c r="B129" s="192" t="s">
        <v>281</v>
      </c>
      <c r="C129" s="193" t="s">
        <v>282</v>
      </c>
      <c r="D129" s="191" t="s">
        <v>156</v>
      </c>
      <c r="E129" s="194">
        <v>35.5</v>
      </c>
      <c r="F129" s="195"/>
      <c r="G129" s="196">
        <f t="shared" si="7"/>
        <v>0</v>
      </c>
    </row>
    <row r="130" spans="1:7" s="189" customFormat="1" ht="36" outlineLevel="2">
      <c r="A130" s="190">
        <v>9</v>
      </c>
      <c r="B130" s="192" t="s">
        <v>283</v>
      </c>
      <c r="C130" s="193" t="s">
        <v>284</v>
      </c>
      <c r="D130" s="191" t="s">
        <v>156</v>
      </c>
      <c r="E130" s="194">
        <v>71.4425</v>
      </c>
      <c r="F130" s="195"/>
      <c r="G130" s="196">
        <f t="shared" si="7"/>
        <v>0</v>
      </c>
    </row>
    <row r="131" spans="1:7" s="197" customFormat="1" ht="12.75" customHeight="1" outlineLevel="2">
      <c r="A131" s="198"/>
      <c r="B131" s="199"/>
      <c r="C131" s="199"/>
      <c r="D131" s="199"/>
      <c r="E131" s="200"/>
      <c r="F131" s="201"/>
      <c r="G131" s="202"/>
    </row>
    <row r="132" spans="1:7" s="183" customFormat="1" ht="20.25" customHeight="1" outlineLevel="1">
      <c r="A132" s="184"/>
      <c r="B132" s="185"/>
      <c r="C132" s="174" t="s">
        <v>285</v>
      </c>
      <c r="D132" s="174"/>
      <c r="E132" s="186"/>
      <c r="F132" s="187"/>
      <c r="G132" s="188">
        <f>SUBTOTAL(9,G133:G136)</f>
        <v>0</v>
      </c>
    </row>
    <row r="133" spans="1:7" s="189" customFormat="1" ht="12" outlineLevel="2">
      <c r="A133" s="190">
        <v>1</v>
      </c>
      <c r="B133" s="192" t="s">
        <v>286</v>
      </c>
      <c r="C133" s="193" t="s">
        <v>287</v>
      </c>
      <c r="D133" s="191" t="s">
        <v>156</v>
      </c>
      <c r="E133" s="194">
        <v>2.5208000000000004</v>
      </c>
      <c r="F133" s="195"/>
      <c r="G133" s="196">
        <f>E133*F133</f>
        <v>0</v>
      </c>
    </row>
    <row r="134" spans="1:7" s="189" customFormat="1" ht="12" outlineLevel="2">
      <c r="A134" s="190">
        <v>2</v>
      </c>
      <c r="B134" s="192" t="s">
        <v>288</v>
      </c>
      <c r="C134" s="193" t="s">
        <v>289</v>
      </c>
      <c r="D134" s="191" t="s">
        <v>156</v>
      </c>
      <c r="E134" s="194">
        <v>3.0252</v>
      </c>
      <c r="F134" s="195"/>
      <c r="G134" s="196">
        <f>E134*F134</f>
        <v>0</v>
      </c>
    </row>
    <row r="135" spans="1:7" s="189" customFormat="1" ht="12" outlineLevel="2">
      <c r="A135" s="190">
        <v>3</v>
      </c>
      <c r="B135" s="192" t="s">
        <v>290</v>
      </c>
      <c r="C135" s="193" t="s">
        <v>291</v>
      </c>
      <c r="D135" s="191" t="s">
        <v>292</v>
      </c>
      <c r="E135" s="194">
        <v>1.67</v>
      </c>
      <c r="F135" s="195"/>
      <c r="G135" s="196">
        <f>E135*F135</f>
        <v>0</v>
      </c>
    </row>
    <row r="136" spans="1:7" s="197" customFormat="1" ht="12.75" customHeight="1" outlineLevel="2">
      <c r="A136" s="198"/>
      <c r="B136" s="199"/>
      <c r="C136" s="199"/>
      <c r="D136" s="199"/>
      <c r="E136" s="200"/>
      <c r="F136" s="201"/>
      <c r="G136" s="202"/>
    </row>
    <row r="137" spans="1:7" s="183" customFormat="1" ht="20.25" customHeight="1" outlineLevel="1">
      <c r="A137" s="184"/>
      <c r="B137" s="185"/>
      <c r="C137" s="174" t="s">
        <v>293</v>
      </c>
      <c r="D137" s="174"/>
      <c r="E137" s="186"/>
      <c r="F137" s="187"/>
      <c r="G137" s="188">
        <f>SUBTOTAL(9,G138:G139)</f>
        <v>0</v>
      </c>
    </row>
    <row r="138" spans="1:7" s="189" customFormat="1" ht="12" outlineLevel="2">
      <c r="A138" s="190">
        <v>1</v>
      </c>
      <c r="B138" s="192" t="s">
        <v>294</v>
      </c>
      <c r="C138" s="193" t="s">
        <v>295</v>
      </c>
      <c r="D138" s="191" t="s">
        <v>130</v>
      </c>
      <c r="E138" s="194">
        <v>1</v>
      </c>
      <c r="F138" s="195"/>
      <c r="G138" s="196">
        <f>E138*F138</f>
        <v>0</v>
      </c>
    </row>
    <row r="139" spans="1:7" s="197" customFormat="1" ht="12.75" customHeight="1" outlineLevel="2">
      <c r="A139" s="198"/>
      <c r="B139" s="199"/>
      <c r="C139" s="199"/>
      <c r="D139" s="199"/>
      <c r="E139" s="200"/>
      <c r="F139" s="201"/>
      <c r="G139" s="202"/>
    </row>
    <row r="140" spans="1:7" s="183" customFormat="1" ht="20.25" customHeight="1" outlineLevel="1">
      <c r="A140" s="184"/>
      <c r="B140" s="185"/>
      <c r="C140" s="174" t="s">
        <v>296</v>
      </c>
      <c r="D140" s="174"/>
      <c r="E140" s="186"/>
      <c r="F140" s="187"/>
      <c r="G140" s="188">
        <f>SUBTOTAL(9,G141:G142)</f>
        <v>0</v>
      </c>
    </row>
    <row r="141" spans="1:7" s="189" customFormat="1" ht="12" outlineLevel="2">
      <c r="A141" s="190">
        <v>1</v>
      </c>
      <c r="B141" s="192" t="s">
        <v>297</v>
      </c>
      <c r="C141" s="193" t="s">
        <v>298</v>
      </c>
      <c r="D141" s="191" t="s">
        <v>130</v>
      </c>
      <c r="E141" s="194">
        <v>1</v>
      </c>
      <c r="F141" s="195"/>
      <c r="G141" s="196">
        <f>E141*F141</f>
        <v>0</v>
      </c>
    </row>
    <row r="142" spans="1:7" s="197" customFormat="1" ht="12.75" customHeight="1" outlineLevel="2">
      <c r="A142" s="198"/>
      <c r="B142" s="199"/>
      <c r="C142" s="199"/>
      <c r="D142" s="199"/>
      <c r="E142" s="200"/>
      <c r="F142" s="201"/>
      <c r="G142" s="202"/>
    </row>
    <row r="143" spans="1:7" s="183" customFormat="1" ht="20.25" customHeight="1" outlineLevel="1">
      <c r="A143" s="184"/>
      <c r="B143" s="185"/>
      <c r="C143" s="174" t="s">
        <v>299</v>
      </c>
      <c r="D143" s="174"/>
      <c r="E143" s="186"/>
      <c r="F143" s="187"/>
      <c r="G143" s="188">
        <f>SUBTOTAL(9,G144:G145)</f>
        <v>0</v>
      </c>
    </row>
    <row r="144" spans="1:7" s="189" customFormat="1" ht="12" outlineLevel="2">
      <c r="A144" s="190">
        <v>1</v>
      </c>
      <c r="B144" s="192" t="s">
        <v>300</v>
      </c>
      <c r="C144" s="193" t="s">
        <v>301</v>
      </c>
      <c r="D144" s="191" t="s">
        <v>130</v>
      </c>
      <c r="E144" s="194">
        <v>1</v>
      </c>
      <c r="F144" s="195"/>
      <c r="G144" s="196">
        <f>E144*F144</f>
        <v>0</v>
      </c>
    </row>
    <row r="145" spans="1:7" s="197" customFormat="1" ht="12.75" customHeight="1" outlineLevel="2">
      <c r="A145" s="198"/>
      <c r="B145" s="199"/>
      <c r="C145" s="199"/>
      <c r="D145" s="199"/>
      <c r="E145" s="200"/>
      <c r="F145" s="201"/>
      <c r="G145" s="202"/>
    </row>
    <row r="146" spans="1:7" s="183" customFormat="1" ht="20.25" customHeight="1" outlineLevel="1">
      <c r="A146" s="184"/>
      <c r="B146" s="185"/>
      <c r="C146" s="174" t="s">
        <v>302</v>
      </c>
      <c r="D146" s="174"/>
      <c r="E146" s="186"/>
      <c r="F146" s="187"/>
      <c r="G146" s="188">
        <f>SUBTOTAL(9,G147:G149)</f>
        <v>0</v>
      </c>
    </row>
    <row r="147" spans="1:7" s="189" customFormat="1" ht="12" outlineLevel="2">
      <c r="A147" s="190">
        <v>1</v>
      </c>
      <c r="B147" s="192" t="s">
        <v>303</v>
      </c>
      <c r="C147" s="193" t="s">
        <v>304</v>
      </c>
      <c r="D147" s="191" t="s">
        <v>130</v>
      </c>
      <c r="E147" s="194">
        <v>1</v>
      </c>
      <c r="F147" s="195"/>
      <c r="G147" s="196">
        <f>E147*F147</f>
        <v>0</v>
      </c>
    </row>
    <row r="148" spans="1:7" s="189" customFormat="1" ht="12" outlineLevel="2">
      <c r="A148" s="190">
        <v>2</v>
      </c>
      <c r="B148" s="192" t="s">
        <v>305</v>
      </c>
      <c r="C148" s="193" t="s">
        <v>306</v>
      </c>
      <c r="D148" s="191" t="s">
        <v>130</v>
      </c>
      <c r="E148" s="194">
        <v>1</v>
      </c>
      <c r="F148" s="195"/>
      <c r="G148" s="196">
        <f>E148*F148</f>
        <v>0</v>
      </c>
    </row>
    <row r="149" spans="1:7" s="197" customFormat="1" ht="12.75" customHeight="1" outlineLevel="2">
      <c r="A149" s="198"/>
      <c r="B149" s="199"/>
      <c r="C149" s="199"/>
      <c r="D149" s="199"/>
      <c r="E149" s="200"/>
      <c r="F149" s="201"/>
      <c r="G149" s="202"/>
    </row>
    <row r="150" spans="1:7" s="197" customFormat="1" ht="12.75" customHeight="1" outlineLevel="1">
      <c r="A150" s="198"/>
      <c r="B150" s="199"/>
      <c r="C150" s="199"/>
      <c r="D150" s="199"/>
      <c r="E150" s="200"/>
      <c r="F150" s="201"/>
      <c r="G150" s="202"/>
    </row>
    <row r="151" spans="1:7" s="197" customFormat="1" ht="12.75" customHeight="1">
      <c r="A151" s="198"/>
      <c r="B151" s="199"/>
      <c r="C151" s="199"/>
      <c r="D151" s="199"/>
      <c r="E151" s="200"/>
      <c r="F151" s="201"/>
      <c r="G151" s="202"/>
    </row>
  </sheetData>
  <sheetProtection/>
  <mergeCells count="1">
    <mergeCell ref="A1:E1"/>
  </mergeCells>
  <printOptions horizontalCentered="1"/>
  <pageMargins left="0.5511811023622047" right="0.3937007874015748" top="0.5905511811023623" bottom="0.7086614173228347" header="0.3937007874015748" footer="0.3937007874015748"/>
  <pageSetup fitToHeight="3" fitToWidth="1" horizontalDpi="300" verticalDpi="300" orientation="portrait" paperSize="9" scale="74" r:id="rId1"/>
  <headerFooter alignWithMargins="0">
    <oddFooter>&amp;L&amp;8D11&amp;C&amp;8&amp;P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workbookViewId="0" topLeftCell="A1">
      <selection activeCell="A1" sqref="A1:IV1"/>
    </sheetView>
  </sheetViews>
  <sheetFormatPr defaultColWidth="9.140625" defaultRowHeight="12.75"/>
  <cols>
    <col min="1" max="1" width="45.7109375" style="84" bestFit="1" customWidth="1"/>
    <col min="2" max="2" width="12.28125" style="84" customWidth="1"/>
    <col min="3" max="3" width="3.7109375" style="88" customWidth="1"/>
    <col min="4" max="4" width="4.57421875" style="88" customWidth="1"/>
    <col min="5" max="5" width="10.57421875" style="83" customWidth="1"/>
    <col min="6" max="7" width="10.00390625" style="83" customWidth="1"/>
    <col min="8" max="8" width="10.421875" style="68" customWidth="1"/>
    <col min="9" max="9" width="15.00390625" style="68" customWidth="1"/>
    <col min="10" max="12" width="10.7109375" style="68" customWidth="1"/>
    <col min="13" max="16384" width="9.140625" style="68" customWidth="1"/>
  </cols>
  <sheetData>
    <row r="1" spans="1:7" s="164" customFormat="1" ht="18">
      <c r="A1" s="226" t="s">
        <v>423</v>
      </c>
      <c r="B1" s="227"/>
      <c r="C1" s="227"/>
      <c r="D1" s="227"/>
      <c r="E1" s="227"/>
      <c r="F1" s="168"/>
      <c r="G1" s="169"/>
    </row>
    <row r="2" spans="1:9" s="36" customFormat="1" ht="15">
      <c r="A2" s="219" t="s">
        <v>21</v>
      </c>
      <c r="B2" s="219"/>
      <c r="C2" s="219"/>
      <c r="D2" s="219"/>
      <c r="E2" s="219"/>
      <c r="F2" s="219"/>
      <c r="G2" s="219"/>
      <c r="H2" s="219"/>
      <c r="I2" s="35"/>
    </row>
    <row r="3" spans="1:9" s="36" customFormat="1" ht="15">
      <c r="A3" s="220" t="s">
        <v>22</v>
      </c>
      <c r="B3" s="220"/>
      <c r="C3" s="220"/>
      <c r="D3" s="220"/>
      <c r="E3" s="220"/>
      <c r="F3" s="220"/>
      <c r="G3" s="220"/>
      <c r="H3" s="220"/>
      <c r="I3" s="35"/>
    </row>
    <row r="4" spans="1:9" s="36" customFormat="1" ht="15">
      <c r="A4" s="220"/>
      <c r="B4" s="220"/>
      <c r="C4" s="220"/>
      <c r="D4" s="220"/>
      <c r="E4" s="220"/>
      <c r="F4" s="220"/>
      <c r="G4" s="220"/>
      <c r="H4" s="220"/>
      <c r="I4" s="35"/>
    </row>
    <row r="5" spans="1:9" s="36" customFormat="1" ht="14.25">
      <c r="A5" s="220" t="s">
        <v>18</v>
      </c>
      <c r="B5" s="220"/>
      <c r="C5" s="220"/>
      <c r="D5" s="220"/>
      <c r="E5" s="220"/>
      <c r="F5" s="220"/>
      <c r="G5" s="220"/>
      <c r="H5" s="220"/>
      <c r="I5" s="37"/>
    </row>
    <row r="6" spans="1:8" s="39" customFormat="1" ht="12.75">
      <c r="A6" s="38"/>
      <c r="C6" s="40"/>
      <c r="D6" s="40"/>
      <c r="E6" s="41"/>
      <c r="F6" s="41"/>
      <c r="G6" s="41"/>
      <c r="H6" s="42"/>
    </row>
    <row r="7" spans="1:8" s="40" customFormat="1" ht="22.5">
      <c r="A7" s="43" t="s">
        <v>24</v>
      </c>
      <c r="B7" s="43" t="s">
        <v>25</v>
      </c>
      <c r="C7" s="43" t="s">
        <v>26</v>
      </c>
      <c r="D7" s="43" t="s">
        <v>27</v>
      </c>
      <c r="E7" s="44" t="s">
        <v>28</v>
      </c>
      <c r="F7" s="44" t="s">
        <v>29</v>
      </c>
      <c r="G7" s="44" t="s">
        <v>30</v>
      </c>
      <c r="H7" s="43" t="s">
        <v>19</v>
      </c>
    </row>
    <row r="8" spans="1:8" s="40" customFormat="1" ht="12.75">
      <c r="A8" s="45"/>
      <c r="B8" s="46"/>
      <c r="C8" s="46"/>
      <c r="D8" s="46"/>
      <c r="E8" s="47"/>
      <c r="F8" s="47"/>
      <c r="G8" s="47"/>
      <c r="H8" s="48"/>
    </row>
    <row r="9" spans="1:8" s="52" customFormat="1" ht="12.75">
      <c r="A9" s="49" t="s">
        <v>31</v>
      </c>
      <c r="B9" s="50"/>
      <c r="C9" s="51"/>
      <c r="E9" s="53"/>
      <c r="F9" s="54"/>
      <c r="G9" s="54"/>
      <c r="H9" s="55"/>
    </row>
    <row r="10" spans="1:8" s="52" customFormat="1" ht="12.75">
      <c r="A10" s="49"/>
      <c r="B10" s="50"/>
      <c r="C10" s="51"/>
      <c r="E10" s="53"/>
      <c r="F10" s="54"/>
      <c r="G10" s="54"/>
      <c r="H10" s="55"/>
    </row>
    <row r="11" spans="1:8" s="52" customFormat="1" ht="12">
      <c r="A11" s="56" t="s">
        <v>23</v>
      </c>
      <c r="B11" s="57"/>
      <c r="C11" s="51"/>
      <c r="E11" s="53"/>
      <c r="F11" s="54"/>
      <c r="G11" s="54"/>
      <c r="H11" s="55"/>
    </row>
    <row r="12" spans="1:8" s="64" customFormat="1" ht="14.25" customHeight="1">
      <c r="A12" s="58"/>
      <c r="B12" s="59"/>
      <c r="C12" s="60"/>
      <c r="D12" s="61"/>
      <c r="E12" s="62"/>
      <c r="F12" s="62"/>
      <c r="G12" s="62"/>
      <c r="H12" s="63"/>
    </row>
    <row r="13" spans="1:8" s="64" customFormat="1" ht="14.25" customHeight="1">
      <c r="A13" s="56" t="s">
        <v>364</v>
      </c>
      <c r="B13" s="59"/>
      <c r="C13" s="60"/>
      <c r="D13" s="61"/>
      <c r="E13" s="62"/>
      <c r="F13" s="62"/>
      <c r="G13" s="62"/>
      <c r="H13" s="63"/>
    </row>
    <row r="14" spans="1:8" s="64" customFormat="1" ht="14.25" customHeight="1">
      <c r="A14" s="58" t="s">
        <v>356</v>
      </c>
      <c r="B14" s="59"/>
      <c r="C14" s="60" t="s">
        <v>0</v>
      </c>
      <c r="D14" s="61">
        <v>2</v>
      </c>
      <c r="E14" s="62"/>
      <c r="F14" s="62"/>
      <c r="G14" s="62">
        <f aca="true" t="shared" si="0" ref="G14:G58">F14+E14</f>
        <v>0</v>
      </c>
      <c r="H14" s="63">
        <f aca="true" t="shared" si="1" ref="H14:H58">G14*D14</f>
        <v>0</v>
      </c>
    </row>
    <row r="15" spans="1:8" s="64" customFormat="1" ht="14.25" customHeight="1">
      <c r="A15" s="58" t="s">
        <v>357</v>
      </c>
      <c r="B15" s="59"/>
      <c r="C15" s="60" t="s">
        <v>0</v>
      </c>
      <c r="D15" s="61">
        <v>2</v>
      </c>
      <c r="E15" s="62"/>
      <c r="F15" s="62"/>
      <c r="G15" s="62">
        <f t="shared" si="0"/>
        <v>0</v>
      </c>
      <c r="H15" s="63">
        <f t="shared" si="1"/>
        <v>0</v>
      </c>
    </row>
    <row r="16" spans="1:8" s="64" customFormat="1" ht="14.25" customHeight="1">
      <c r="A16" s="58" t="s">
        <v>358</v>
      </c>
      <c r="B16" s="59"/>
      <c r="C16" s="60" t="s">
        <v>0</v>
      </c>
      <c r="D16" s="61">
        <v>4</v>
      </c>
      <c r="E16" s="62"/>
      <c r="F16" s="62"/>
      <c r="G16" s="62">
        <f t="shared" si="0"/>
        <v>0</v>
      </c>
      <c r="H16" s="63">
        <f t="shared" si="1"/>
        <v>0</v>
      </c>
    </row>
    <row r="17" spans="1:8" s="64" customFormat="1" ht="14.25" customHeight="1">
      <c r="A17" s="58" t="s">
        <v>363</v>
      </c>
      <c r="B17" s="59"/>
      <c r="C17" s="60" t="s">
        <v>1</v>
      </c>
      <c r="D17" s="61">
        <v>1</v>
      </c>
      <c r="E17" s="62"/>
      <c r="F17" s="62"/>
      <c r="G17" s="62">
        <f>F17+E17</f>
        <v>0</v>
      </c>
      <c r="H17" s="63">
        <f>G17*D17</f>
        <v>0</v>
      </c>
    </row>
    <row r="18" spans="1:8" s="64" customFormat="1" ht="14.25" customHeight="1">
      <c r="A18" s="58" t="s">
        <v>362</v>
      </c>
      <c r="B18" s="59"/>
      <c r="C18" s="60" t="s">
        <v>0</v>
      </c>
      <c r="D18" s="61">
        <v>2</v>
      </c>
      <c r="E18" s="62"/>
      <c r="F18" s="62"/>
      <c r="G18" s="62">
        <f>F18+E18</f>
        <v>0</v>
      </c>
      <c r="H18" s="63">
        <f>G18*D18</f>
        <v>0</v>
      </c>
    </row>
    <row r="19" spans="1:8" s="64" customFormat="1" ht="14.25" customHeight="1">
      <c r="A19" s="58" t="s">
        <v>361</v>
      </c>
      <c r="B19" s="59"/>
      <c r="C19" s="60" t="s">
        <v>1</v>
      </c>
      <c r="D19" s="61">
        <v>1</v>
      </c>
      <c r="E19" s="62"/>
      <c r="F19" s="62"/>
      <c r="G19" s="62">
        <f>F19+E19</f>
        <v>0</v>
      </c>
      <c r="H19" s="63">
        <f>G19*D19</f>
        <v>0</v>
      </c>
    </row>
    <row r="20" spans="1:8" s="64" customFormat="1" ht="14.25" customHeight="1">
      <c r="A20" s="58"/>
      <c r="B20" s="59"/>
      <c r="C20" s="60"/>
      <c r="D20" s="61"/>
      <c r="E20" s="62"/>
      <c r="F20" s="62"/>
      <c r="G20" s="62"/>
      <c r="H20" s="63"/>
    </row>
    <row r="21" spans="1:8" s="64" customFormat="1" ht="14.25" customHeight="1">
      <c r="A21" s="56" t="s">
        <v>360</v>
      </c>
      <c r="B21" s="59"/>
      <c r="C21" s="60"/>
      <c r="D21" s="61"/>
      <c r="E21" s="62"/>
      <c r="F21" s="62"/>
      <c r="G21" s="62"/>
      <c r="H21" s="63"/>
    </row>
    <row r="22" spans="1:8" s="64" customFormat="1" ht="14.25" customHeight="1">
      <c r="A22" s="58" t="s">
        <v>365</v>
      </c>
      <c r="B22" s="59"/>
      <c r="C22" s="60" t="s">
        <v>0</v>
      </c>
      <c r="D22" s="61">
        <v>10</v>
      </c>
      <c r="E22" s="62"/>
      <c r="F22" s="62"/>
      <c r="G22" s="62">
        <f>F22+E22</f>
        <v>0</v>
      </c>
      <c r="H22" s="63">
        <f>G22*D22</f>
        <v>0</v>
      </c>
    </row>
    <row r="23" spans="1:8" s="64" customFormat="1" ht="14.25" customHeight="1">
      <c r="A23" s="58" t="s">
        <v>359</v>
      </c>
      <c r="B23" s="59"/>
      <c r="C23" s="60" t="s">
        <v>0</v>
      </c>
      <c r="D23" s="61">
        <v>10</v>
      </c>
      <c r="E23" s="62"/>
      <c r="F23" s="62"/>
      <c r="G23" s="62">
        <f>F23+E23</f>
        <v>0</v>
      </c>
      <c r="H23" s="63">
        <f>G23*D23</f>
        <v>0</v>
      </c>
    </row>
    <row r="24" spans="1:8" s="64" customFormat="1" ht="14.25" customHeight="1">
      <c r="A24" s="58"/>
      <c r="B24" s="59"/>
      <c r="C24" s="60"/>
      <c r="D24" s="61"/>
      <c r="E24" s="62"/>
      <c r="F24" s="62"/>
      <c r="G24" s="62"/>
      <c r="H24" s="63"/>
    </row>
    <row r="25" spans="1:8" s="64" customFormat="1" ht="24.75" customHeight="1">
      <c r="A25" s="56" t="s">
        <v>64</v>
      </c>
      <c r="B25" s="59"/>
      <c r="C25" s="60"/>
      <c r="D25" s="61"/>
      <c r="E25" s="62"/>
      <c r="F25" s="62"/>
      <c r="G25" s="62"/>
      <c r="H25" s="63"/>
    </row>
    <row r="26" spans="1:8" s="64" customFormat="1" ht="24.75" customHeight="1">
      <c r="A26" s="58" t="s">
        <v>39</v>
      </c>
      <c r="B26" s="59"/>
      <c r="C26" s="60" t="s">
        <v>1</v>
      </c>
      <c r="D26" s="61">
        <v>1</v>
      </c>
      <c r="E26" s="62"/>
      <c r="F26" s="62"/>
      <c r="G26" s="62">
        <f t="shared" si="0"/>
        <v>0</v>
      </c>
      <c r="H26" s="63">
        <f t="shared" si="1"/>
        <v>0</v>
      </c>
    </row>
    <row r="27" spans="1:8" s="64" customFormat="1" ht="24.75" customHeight="1">
      <c r="A27" s="58" t="s">
        <v>40</v>
      </c>
      <c r="B27" s="59"/>
      <c r="C27" s="60" t="s">
        <v>1</v>
      </c>
      <c r="D27" s="61">
        <v>1</v>
      </c>
      <c r="E27" s="62"/>
      <c r="F27" s="62"/>
      <c r="G27" s="62">
        <f t="shared" si="0"/>
        <v>0</v>
      </c>
      <c r="H27" s="63">
        <f t="shared" si="1"/>
        <v>0</v>
      </c>
    </row>
    <row r="28" spans="1:8" s="64" customFormat="1" ht="24.75" customHeight="1">
      <c r="A28" s="58" t="s">
        <v>41</v>
      </c>
      <c r="B28" s="59"/>
      <c r="C28" s="60" t="s">
        <v>1</v>
      </c>
      <c r="D28" s="61">
        <v>1</v>
      </c>
      <c r="E28" s="62"/>
      <c r="F28" s="62"/>
      <c r="G28" s="62">
        <f t="shared" si="0"/>
        <v>0</v>
      </c>
      <c r="H28" s="63">
        <f t="shared" si="1"/>
        <v>0</v>
      </c>
    </row>
    <row r="29" spans="1:8" s="64" customFormat="1" ht="24.75" customHeight="1">
      <c r="A29" s="58" t="s">
        <v>366</v>
      </c>
      <c r="B29" s="59"/>
      <c r="C29" s="60" t="s">
        <v>1</v>
      </c>
      <c r="D29" s="61">
        <v>1</v>
      </c>
      <c r="E29" s="62"/>
      <c r="F29" s="62"/>
      <c r="G29" s="62">
        <f t="shared" si="0"/>
        <v>0</v>
      </c>
      <c r="H29" s="63">
        <f t="shared" si="1"/>
        <v>0</v>
      </c>
    </row>
    <row r="30" spans="1:8" s="64" customFormat="1" ht="24.75" customHeight="1">
      <c r="A30" s="58" t="s">
        <v>374</v>
      </c>
      <c r="B30" s="59"/>
      <c r="C30" s="60" t="s">
        <v>1</v>
      </c>
      <c r="D30" s="61">
        <v>1</v>
      </c>
      <c r="E30" s="62"/>
      <c r="F30" s="62"/>
      <c r="G30" s="62">
        <f t="shared" si="0"/>
        <v>0</v>
      </c>
      <c r="H30" s="63">
        <f t="shared" si="1"/>
        <v>0</v>
      </c>
    </row>
    <row r="31" spans="1:8" s="64" customFormat="1" ht="24.75" customHeight="1">
      <c r="A31" s="58" t="s">
        <v>42</v>
      </c>
      <c r="B31" s="59"/>
      <c r="C31" s="60" t="s">
        <v>1</v>
      </c>
      <c r="D31" s="61">
        <v>1</v>
      </c>
      <c r="E31" s="62"/>
      <c r="F31" s="62"/>
      <c r="G31" s="62">
        <f t="shared" si="0"/>
        <v>0</v>
      </c>
      <c r="H31" s="63">
        <f t="shared" si="1"/>
        <v>0</v>
      </c>
    </row>
    <row r="32" spans="1:8" s="64" customFormat="1" ht="12">
      <c r="A32" s="58" t="s">
        <v>43</v>
      </c>
      <c r="B32" s="59"/>
      <c r="C32" s="60" t="s">
        <v>1</v>
      </c>
      <c r="D32" s="61">
        <v>1</v>
      </c>
      <c r="E32" s="62"/>
      <c r="F32" s="62"/>
      <c r="G32" s="62">
        <f t="shared" si="0"/>
        <v>0</v>
      </c>
      <c r="H32" s="63">
        <f t="shared" si="1"/>
        <v>0</v>
      </c>
    </row>
    <row r="33" spans="1:8" s="64" customFormat="1" ht="12">
      <c r="A33" s="58" t="s">
        <v>44</v>
      </c>
      <c r="B33" s="59"/>
      <c r="C33" s="60" t="s">
        <v>1</v>
      </c>
      <c r="D33" s="61">
        <v>1</v>
      </c>
      <c r="E33" s="62"/>
      <c r="F33" s="62"/>
      <c r="G33" s="62">
        <f t="shared" si="0"/>
        <v>0</v>
      </c>
      <c r="H33" s="63">
        <f t="shared" si="1"/>
        <v>0</v>
      </c>
    </row>
    <row r="34" spans="1:8" s="64" customFormat="1" ht="12">
      <c r="A34" s="58" t="s">
        <v>45</v>
      </c>
      <c r="B34" s="59"/>
      <c r="C34" s="60" t="s">
        <v>1</v>
      </c>
      <c r="D34" s="61">
        <v>1</v>
      </c>
      <c r="E34" s="62"/>
      <c r="F34" s="62"/>
      <c r="G34" s="62">
        <f t="shared" si="0"/>
        <v>0</v>
      </c>
      <c r="H34" s="63">
        <f t="shared" si="1"/>
        <v>0</v>
      </c>
    </row>
    <row r="35" spans="1:8" s="64" customFormat="1" ht="12">
      <c r="A35" s="58" t="s">
        <v>46</v>
      </c>
      <c r="B35" s="59"/>
      <c r="C35" s="60" t="s">
        <v>47</v>
      </c>
      <c r="D35" s="61">
        <v>15</v>
      </c>
      <c r="E35" s="62"/>
      <c r="F35" s="62"/>
      <c r="G35" s="62">
        <f t="shared" si="0"/>
        <v>0</v>
      </c>
      <c r="H35" s="63">
        <f t="shared" si="1"/>
        <v>0</v>
      </c>
    </row>
    <row r="36" spans="1:8" s="64" customFormat="1" ht="36">
      <c r="A36" s="58" t="s">
        <v>367</v>
      </c>
      <c r="B36" s="59"/>
      <c r="C36" s="60" t="s">
        <v>1</v>
      </c>
      <c r="D36" s="61">
        <v>1</v>
      </c>
      <c r="E36" s="62"/>
      <c r="F36" s="62"/>
      <c r="G36" s="62">
        <f t="shared" si="0"/>
        <v>0</v>
      </c>
      <c r="H36" s="63">
        <f t="shared" si="1"/>
        <v>0</v>
      </c>
    </row>
    <row r="37" spans="1:8" s="64" customFormat="1" ht="12">
      <c r="A37" s="162" t="s">
        <v>368</v>
      </c>
      <c r="B37" s="59"/>
      <c r="C37" s="60" t="s">
        <v>1</v>
      </c>
      <c r="D37" s="61">
        <v>1</v>
      </c>
      <c r="E37" s="62"/>
      <c r="F37" s="62"/>
      <c r="G37" s="62">
        <f t="shared" si="0"/>
        <v>0</v>
      </c>
      <c r="H37" s="63">
        <f t="shared" si="1"/>
        <v>0</v>
      </c>
    </row>
    <row r="38" spans="1:8" s="64" customFormat="1" ht="12">
      <c r="A38" s="58" t="s">
        <v>48</v>
      </c>
      <c r="B38" s="59"/>
      <c r="C38" s="60" t="s">
        <v>1</v>
      </c>
      <c r="D38" s="61">
        <v>1</v>
      </c>
      <c r="E38" s="62"/>
      <c r="F38" s="62"/>
      <c r="G38" s="62">
        <f t="shared" si="0"/>
        <v>0</v>
      </c>
      <c r="H38" s="63">
        <f t="shared" si="1"/>
        <v>0</v>
      </c>
    </row>
    <row r="39" spans="1:8" s="64" customFormat="1" ht="12">
      <c r="A39" s="162" t="s">
        <v>49</v>
      </c>
      <c r="B39" s="59"/>
      <c r="C39" s="60" t="s">
        <v>1</v>
      </c>
      <c r="D39" s="61">
        <v>1</v>
      </c>
      <c r="E39" s="62"/>
      <c r="F39" s="62"/>
      <c r="G39" s="62">
        <f t="shared" si="0"/>
        <v>0</v>
      </c>
      <c r="H39" s="63">
        <f t="shared" si="1"/>
        <v>0</v>
      </c>
    </row>
    <row r="40" spans="1:8" s="64" customFormat="1" ht="12">
      <c r="A40" s="162" t="s">
        <v>50</v>
      </c>
      <c r="B40" s="59"/>
      <c r="C40" s="60" t="s">
        <v>1</v>
      </c>
      <c r="D40" s="61">
        <v>1</v>
      </c>
      <c r="E40" s="62"/>
      <c r="F40" s="62"/>
      <c r="G40" s="62">
        <f t="shared" si="0"/>
        <v>0</v>
      </c>
      <c r="H40" s="63">
        <f t="shared" si="1"/>
        <v>0</v>
      </c>
    </row>
    <row r="41" spans="1:8" s="64" customFormat="1" ht="12">
      <c r="A41" s="58" t="s">
        <v>51</v>
      </c>
      <c r="B41" s="59"/>
      <c r="C41" s="60" t="s">
        <v>1</v>
      </c>
      <c r="D41" s="61">
        <v>2</v>
      </c>
      <c r="E41" s="62"/>
      <c r="F41" s="62"/>
      <c r="G41" s="62">
        <f t="shared" si="0"/>
        <v>0</v>
      </c>
      <c r="H41" s="63">
        <f t="shared" si="1"/>
        <v>0</v>
      </c>
    </row>
    <row r="42" spans="1:8" s="64" customFormat="1" ht="12">
      <c r="A42" s="58" t="s">
        <v>52</v>
      </c>
      <c r="B42" s="59"/>
      <c r="C42" s="60" t="s">
        <v>1</v>
      </c>
      <c r="D42" s="61">
        <v>1</v>
      </c>
      <c r="E42" s="62"/>
      <c r="F42" s="62"/>
      <c r="G42" s="62">
        <f t="shared" si="0"/>
        <v>0</v>
      </c>
      <c r="H42" s="63">
        <f t="shared" si="1"/>
        <v>0</v>
      </c>
    </row>
    <row r="43" spans="1:8" s="64" customFormat="1" ht="12">
      <c r="A43" s="58" t="s">
        <v>53</v>
      </c>
      <c r="B43" s="59"/>
      <c r="C43" s="60" t="s">
        <v>1</v>
      </c>
      <c r="D43" s="61">
        <v>1</v>
      </c>
      <c r="E43" s="62"/>
      <c r="F43" s="62"/>
      <c r="G43" s="62">
        <f t="shared" si="0"/>
        <v>0</v>
      </c>
      <c r="H43" s="63">
        <f t="shared" si="1"/>
        <v>0</v>
      </c>
    </row>
    <row r="44" spans="1:8" s="64" customFormat="1" ht="12">
      <c r="A44" s="58" t="s">
        <v>54</v>
      </c>
      <c r="B44" s="59"/>
      <c r="C44" s="60" t="s">
        <v>1</v>
      </c>
      <c r="D44" s="61">
        <v>2</v>
      </c>
      <c r="E44" s="62"/>
      <c r="F44" s="62"/>
      <c r="G44" s="62">
        <f t="shared" si="0"/>
        <v>0</v>
      </c>
      <c r="H44" s="63">
        <f t="shared" si="1"/>
        <v>0</v>
      </c>
    </row>
    <row r="45" spans="1:8" s="64" customFormat="1" ht="12">
      <c r="A45" s="58" t="s">
        <v>55</v>
      </c>
      <c r="B45" s="59"/>
      <c r="C45" s="60" t="s">
        <v>1</v>
      </c>
      <c r="D45" s="61">
        <v>2</v>
      </c>
      <c r="E45" s="62"/>
      <c r="F45" s="62"/>
      <c r="G45" s="62">
        <f t="shared" si="0"/>
        <v>0</v>
      </c>
      <c r="H45" s="63">
        <f t="shared" si="1"/>
        <v>0</v>
      </c>
    </row>
    <row r="46" spans="1:8" s="64" customFormat="1" ht="12">
      <c r="A46" s="58" t="s">
        <v>56</v>
      </c>
      <c r="B46" s="59"/>
      <c r="C46" s="60" t="s">
        <v>1</v>
      </c>
      <c r="D46" s="61">
        <v>1</v>
      </c>
      <c r="E46" s="62"/>
      <c r="F46" s="62"/>
      <c r="G46" s="62">
        <f t="shared" si="0"/>
        <v>0</v>
      </c>
      <c r="H46" s="63">
        <f t="shared" si="1"/>
        <v>0</v>
      </c>
    </row>
    <row r="47" spans="1:8" s="64" customFormat="1" ht="24">
      <c r="A47" s="58" t="s">
        <v>57</v>
      </c>
      <c r="B47" s="59"/>
      <c r="C47" s="60" t="s">
        <v>1</v>
      </c>
      <c r="D47" s="61">
        <v>1</v>
      </c>
      <c r="E47" s="62"/>
      <c r="F47" s="62"/>
      <c r="G47" s="62">
        <f t="shared" si="0"/>
        <v>0</v>
      </c>
      <c r="H47" s="63">
        <f t="shared" si="1"/>
        <v>0</v>
      </c>
    </row>
    <row r="48" spans="1:8" s="64" customFormat="1" ht="24">
      <c r="A48" s="58" t="s">
        <v>58</v>
      </c>
      <c r="B48" s="59"/>
      <c r="C48" s="60" t="s">
        <v>1</v>
      </c>
      <c r="D48" s="61">
        <v>1</v>
      </c>
      <c r="E48" s="62"/>
      <c r="F48" s="62"/>
      <c r="G48" s="62">
        <f t="shared" si="0"/>
        <v>0</v>
      </c>
      <c r="H48" s="63">
        <f t="shared" si="1"/>
        <v>0</v>
      </c>
    </row>
    <row r="49" spans="1:8" s="64" customFormat="1" ht="24">
      <c r="A49" s="58" t="s">
        <v>369</v>
      </c>
      <c r="B49" s="59"/>
      <c r="C49" s="60" t="s">
        <v>1</v>
      </c>
      <c r="D49" s="61">
        <v>1</v>
      </c>
      <c r="E49" s="62"/>
      <c r="F49" s="62"/>
      <c r="G49" s="62">
        <f t="shared" si="0"/>
        <v>0</v>
      </c>
      <c r="H49" s="63">
        <f t="shared" si="1"/>
        <v>0</v>
      </c>
    </row>
    <row r="50" spans="1:8" s="64" customFormat="1" ht="24">
      <c r="A50" s="58" t="s">
        <v>59</v>
      </c>
      <c r="B50" s="59"/>
      <c r="C50" s="60" t="s">
        <v>1</v>
      </c>
      <c r="D50" s="61">
        <v>1</v>
      </c>
      <c r="E50" s="62"/>
      <c r="F50" s="62"/>
      <c r="G50" s="62">
        <f t="shared" si="0"/>
        <v>0</v>
      </c>
      <c r="H50" s="63">
        <f t="shared" si="1"/>
        <v>0</v>
      </c>
    </row>
    <row r="51" spans="1:8" s="64" customFormat="1" ht="24">
      <c r="A51" s="58" t="s">
        <v>60</v>
      </c>
      <c r="B51" s="59"/>
      <c r="C51" s="60" t="s">
        <v>1</v>
      </c>
      <c r="D51" s="61">
        <v>1</v>
      </c>
      <c r="E51" s="62"/>
      <c r="F51" s="62"/>
      <c r="G51" s="62">
        <f t="shared" si="0"/>
        <v>0</v>
      </c>
      <c r="H51" s="63">
        <f t="shared" si="1"/>
        <v>0</v>
      </c>
    </row>
    <row r="52" spans="1:8" s="64" customFormat="1" ht="24">
      <c r="A52" s="58" t="s">
        <v>370</v>
      </c>
      <c r="B52" s="59"/>
      <c r="C52" s="60" t="s">
        <v>1</v>
      </c>
      <c r="D52" s="61">
        <v>1</v>
      </c>
      <c r="E52" s="62"/>
      <c r="F52" s="62"/>
      <c r="G52" s="62">
        <f t="shared" si="0"/>
        <v>0</v>
      </c>
      <c r="H52" s="63">
        <f t="shared" si="1"/>
        <v>0</v>
      </c>
    </row>
    <row r="53" spans="1:8" s="64" customFormat="1" ht="24" customHeight="1">
      <c r="A53" s="58" t="s">
        <v>371</v>
      </c>
      <c r="B53" s="59"/>
      <c r="C53" s="60" t="s">
        <v>1</v>
      </c>
      <c r="D53" s="61">
        <v>1</v>
      </c>
      <c r="E53" s="62"/>
      <c r="F53" s="62"/>
      <c r="G53" s="62">
        <f t="shared" si="0"/>
        <v>0</v>
      </c>
      <c r="H53" s="63">
        <f t="shared" si="1"/>
        <v>0</v>
      </c>
    </row>
    <row r="54" spans="1:8" s="64" customFormat="1" ht="24" customHeight="1">
      <c r="A54" s="58" t="s">
        <v>61</v>
      </c>
      <c r="B54" s="59"/>
      <c r="C54" s="60" t="s">
        <v>1</v>
      </c>
      <c r="D54" s="61">
        <v>1</v>
      </c>
      <c r="E54" s="62"/>
      <c r="F54" s="62"/>
      <c r="G54" s="62">
        <f t="shared" si="0"/>
        <v>0</v>
      </c>
      <c r="H54" s="63">
        <f t="shared" si="1"/>
        <v>0</v>
      </c>
    </row>
    <row r="55" spans="1:8" s="64" customFormat="1" ht="24" customHeight="1">
      <c r="A55" s="58" t="s">
        <v>62</v>
      </c>
      <c r="B55" s="59"/>
      <c r="C55" s="60" t="s">
        <v>1</v>
      </c>
      <c r="D55" s="61">
        <v>1</v>
      </c>
      <c r="E55" s="62"/>
      <c r="F55" s="62"/>
      <c r="G55" s="62">
        <f t="shared" si="0"/>
        <v>0</v>
      </c>
      <c r="H55" s="63">
        <f t="shared" si="1"/>
        <v>0</v>
      </c>
    </row>
    <row r="56" spans="1:8" s="64" customFormat="1" ht="24">
      <c r="A56" s="58" t="s">
        <v>63</v>
      </c>
      <c r="B56" s="59"/>
      <c r="C56" s="60" t="s">
        <v>1</v>
      </c>
      <c r="D56" s="61">
        <v>1</v>
      </c>
      <c r="E56" s="62"/>
      <c r="F56" s="62"/>
      <c r="G56" s="62">
        <f t="shared" si="0"/>
        <v>0</v>
      </c>
      <c r="H56" s="63">
        <f t="shared" si="1"/>
        <v>0</v>
      </c>
    </row>
    <row r="57" spans="1:8" s="64" customFormat="1" ht="24">
      <c r="A57" s="58" t="s">
        <v>372</v>
      </c>
      <c r="B57" s="59"/>
      <c r="C57" s="60" t="s">
        <v>1</v>
      </c>
      <c r="D57" s="61">
        <v>1</v>
      </c>
      <c r="E57" s="62"/>
      <c r="F57" s="62"/>
      <c r="G57" s="62">
        <f>F57+E57</f>
        <v>0</v>
      </c>
      <c r="H57" s="63">
        <f>G57*D57</f>
        <v>0</v>
      </c>
    </row>
    <row r="58" spans="1:8" s="64" customFormat="1" ht="24.75" customHeight="1">
      <c r="A58" s="58" t="s">
        <v>373</v>
      </c>
      <c r="B58" s="59"/>
      <c r="C58" s="60" t="s">
        <v>1</v>
      </c>
      <c r="D58" s="61">
        <v>2</v>
      </c>
      <c r="E58" s="62"/>
      <c r="F58" s="62"/>
      <c r="G58" s="62">
        <f t="shared" si="0"/>
        <v>0</v>
      </c>
      <c r="H58" s="63">
        <f t="shared" si="1"/>
        <v>0</v>
      </c>
    </row>
    <row r="59" spans="1:8" s="64" customFormat="1" ht="16.5" customHeight="1">
      <c r="A59" s="58"/>
      <c r="B59" s="59"/>
      <c r="C59" s="60"/>
      <c r="D59" s="61"/>
      <c r="E59" s="62"/>
      <c r="F59" s="62"/>
      <c r="G59" s="62"/>
      <c r="H59" s="63"/>
    </row>
    <row r="60" spans="1:8" s="64" customFormat="1" ht="25.5" customHeight="1">
      <c r="A60" s="163" t="s">
        <v>33</v>
      </c>
      <c r="B60" s="59"/>
      <c r="C60" s="60" t="s">
        <v>32</v>
      </c>
      <c r="D60" s="61">
        <v>1</v>
      </c>
      <c r="E60" s="62"/>
      <c r="F60" s="62"/>
      <c r="G60" s="62">
        <f>F60+E60</f>
        <v>0</v>
      </c>
      <c r="H60" s="63">
        <f>G60*D60</f>
        <v>0</v>
      </c>
    </row>
    <row r="61" spans="1:8" s="64" customFormat="1" ht="11.25" customHeight="1">
      <c r="A61" s="58"/>
      <c r="B61" s="59"/>
      <c r="C61" s="60"/>
      <c r="D61" s="61"/>
      <c r="E61" s="62"/>
      <c r="F61" s="62"/>
      <c r="G61" s="62"/>
      <c r="H61" s="63"/>
    </row>
    <row r="62" spans="1:8" s="64" customFormat="1" ht="24.75" customHeight="1">
      <c r="A62" s="58" t="s">
        <v>34</v>
      </c>
      <c r="B62" s="59"/>
      <c r="C62" s="60" t="s">
        <v>32</v>
      </c>
      <c r="D62" s="61">
        <v>1</v>
      </c>
      <c r="E62" s="62"/>
      <c r="F62" s="62"/>
      <c r="G62" s="62">
        <f>F62+E62</f>
        <v>0</v>
      </c>
      <c r="H62" s="63">
        <f>G62*D62</f>
        <v>0</v>
      </c>
    </row>
    <row r="63" spans="1:8" s="64" customFormat="1" ht="12">
      <c r="A63" s="58"/>
      <c r="B63" s="59"/>
      <c r="C63" s="60"/>
      <c r="D63" s="61"/>
      <c r="E63" s="62"/>
      <c r="F63" s="62"/>
      <c r="G63" s="62"/>
      <c r="H63" s="63"/>
    </row>
    <row r="64" spans="1:8" s="64" customFormat="1" ht="18.75" customHeight="1">
      <c r="A64" s="58" t="s">
        <v>35</v>
      </c>
      <c r="B64" s="59"/>
      <c r="C64" s="60" t="s">
        <v>32</v>
      </c>
      <c r="D64" s="61">
        <v>1</v>
      </c>
      <c r="E64" s="62"/>
      <c r="F64" s="62"/>
      <c r="G64" s="62">
        <f>F64+E64</f>
        <v>0</v>
      </c>
      <c r="H64" s="63">
        <f>G64*D64</f>
        <v>0</v>
      </c>
    </row>
    <row r="65" spans="1:8" s="64" customFormat="1" ht="18.75" customHeight="1">
      <c r="A65" s="58"/>
      <c r="B65" s="59"/>
      <c r="C65" s="60"/>
      <c r="D65" s="61"/>
      <c r="E65" s="62"/>
      <c r="F65" s="62"/>
      <c r="G65" s="62"/>
      <c r="H65" s="63"/>
    </row>
    <row r="66" spans="1:8" s="64" customFormat="1" ht="49.5" customHeight="1">
      <c r="A66" s="58" t="s">
        <v>36</v>
      </c>
      <c r="B66" s="59"/>
      <c r="C66" s="60" t="s">
        <v>32</v>
      </c>
      <c r="D66" s="61">
        <v>1</v>
      </c>
      <c r="E66" s="62"/>
      <c r="F66" s="62"/>
      <c r="G66" s="62">
        <f>F66+E66</f>
        <v>0</v>
      </c>
      <c r="H66" s="63">
        <f>G66*D66</f>
        <v>0</v>
      </c>
    </row>
    <row r="67" spans="1:8" s="64" customFormat="1" ht="12.75">
      <c r="A67" s="58"/>
      <c r="B67" s="59"/>
      <c r="C67" s="65"/>
      <c r="D67" s="61"/>
      <c r="E67" s="62"/>
      <c r="F67" s="62"/>
      <c r="G67" s="62"/>
      <c r="H67" s="63"/>
    </row>
    <row r="68" spans="1:13" ht="42.75" customHeight="1">
      <c r="A68" s="66" t="s">
        <v>37</v>
      </c>
      <c r="B68" s="67"/>
      <c r="C68" s="60" t="s">
        <v>32</v>
      </c>
      <c r="D68" s="61">
        <v>1</v>
      </c>
      <c r="E68" s="62"/>
      <c r="F68" s="62"/>
      <c r="G68" s="62">
        <f>F68+E68</f>
        <v>0</v>
      </c>
      <c r="H68" s="63">
        <f>G68*D68</f>
        <v>0</v>
      </c>
      <c r="K68" s="69"/>
      <c r="L68" s="70"/>
      <c r="M68" s="71"/>
    </row>
    <row r="69" spans="1:8" ht="12.75">
      <c r="A69" s="72" t="s">
        <v>38</v>
      </c>
      <c r="B69" s="73"/>
      <c r="C69" s="74"/>
      <c r="D69" s="74"/>
      <c r="E69" s="75"/>
      <c r="F69" s="75"/>
      <c r="G69" s="76"/>
      <c r="H69" s="77">
        <f>SUM(H11:H68)</f>
        <v>0</v>
      </c>
    </row>
    <row r="70" spans="1:8" ht="12.75">
      <c r="A70" s="78"/>
      <c r="B70" s="78"/>
      <c r="C70" s="79"/>
      <c r="D70" s="79"/>
      <c r="E70" s="80"/>
      <c r="F70" s="80"/>
      <c r="G70" s="80"/>
      <c r="H70" s="81"/>
    </row>
    <row r="71" spans="1:4" ht="12.75">
      <c r="A71" s="82"/>
      <c r="B71" s="82"/>
      <c r="C71" s="82"/>
      <c r="D71" s="82"/>
    </row>
    <row r="73" spans="1:8" ht="12.75" customHeight="1">
      <c r="A73" s="221"/>
      <c r="B73" s="221"/>
      <c r="C73" s="221"/>
      <c r="D73" s="221"/>
      <c r="E73" s="221"/>
      <c r="F73" s="221"/>
      <c r="G73" s="221"/>
      <c r="H73" s="221"/>
    </row>
    <row r="74" spans="1:8" ht="12.75" customHeight="1">
      <c r="A74" s="222"/>
      <c r="B74" s="222"/>
      <c r="C74" s="223"/>
      <c r="D74" s="223"/>
      <c r="E74" s="223"/>
      <c r="F74" s="223"/>
      <c r="G74" s="223"/>
      <c r="H74" s="223"/>
    </row>
    <row r="75" spans="3:8" ht="12.75">
      <c r="C75" s="85"/>
      <c r="D75" s="85"/>
      <c r="E75" s="86"/>
      <c r="F75" s="86"/>
      <c r="G75" s="86"/>
      <c r="H75" s="87"/>
    </row>
    <row r="76" spans="1:4" ht="12.75">
      <c r="A76" s="82"/>
      <c r="B76" s="82"/>
      <c r="C76" s="82"/>
      <c r="D76" s="82"/>
    </row>
    <row r="77" spans="1:4" ht="12.75">
      <c r="A77" s="82"/>
      <c r="B77" s="82"/>
      <c r="C77" s="82"/>
      <c r="D77" s="82"/>
    </row>
    <row r="79" spans="1:4" ht="12.75">
      <c r="A79" s="82"/>
      <c r="B79" s="82"/>
      <c r="C79" s="82"/>
      <c r="D79" s="82"/>
    </row>
    <row r="80" spans="1:4" ht="12.75">
      <c r="A80" s="82"/>
      <c r="B80" s="82"/>
      <c r="C80" s="82"/>
      <c r="D80" s="82"/>
    </row>
    <row r="81" spans="1:4" ht="12.75">
      <c r="A81" s="82"/>
      <c r="B81" s="82"/>
      <c r="C81" s="82"/>
      <c r="D81" s="82"/>
    </row>
    <row r="83" spans="1:8" ht="12.75">
      <c r="A83" s="82"/>
      <c r="B83" s="82"/>
      <c r="C83" s="82"/>
      <c r="D83" s="82"/>
      <c r="E83" s="82"/>
      <c r="F83" s="82"/>
      <c r="G83" s="82"/>
      <c r="H83" s="82"/>
    </row>
  </sheetData>
  <sheetProtection selectLockedCells="1" selectUnlockedCells="1"/>
  <mergeCells count="7">
    <mergeCell ref="A1:E1"/>
    <mergeCell ref="A2:H2"/>
    <mergeCell ref="A3:H3"/>
    <mergeCell ref="A4:H4"/>
    <mergeCell ref="A5:H5"/>
    <mergeCell ref="A73:H73"/>
    <mergeCell ref="A74:H74"/>
  </mergeCells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300" verticalDpi="300" orientation="portrait" paperSize="9" scale="86" r:id="rId1"/>
  <headerFooter alignWithMargins="0">
    <oddFooter>&amp;LD141&amp;C&amp;P z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1" sqref="A1:IV1"/>
    </sheetView>
  </sheetViews>
  <sheetFormatPr defaultColWidth="9.140625" defaultRowHeight="12.75"/>
  <cols>
    <col min="1" max="1" width="5.28125" style="144" customWidth="1"/>
    <col min="2" max="2" width="51.57421875" style="145" customWidth="1"/>
    <col min="3" max="3" width="12.421875" style="145" customWidth="1"/>
    <col min="4" max="4" width="4.421875" style="146" customWidth="1"/>
    <col min="5" max="5" width="9.00390625" style="147" bestFit="1" customWidth="1"/>
    <col min="6" max="6" width="11.28125" style="148" customWidth="1"/>
    <col min="7" max="7" width="13.00390625" style="148" customWidth="1"/>
    <col min="8" max="16384" width="9.140625" style="123" customWidth="1"/>
  </cols>
  <sheetData>
    <row r="1" spans="1:7" s="164" customFormat="1" ht="18.75" thickBot="1">
      <c r="A1" s="226" t="s">
        <v>423</v>
      </c>
      <c r="B1" s="227"/>
      <c r="C1" s="227"/>
      <c r="D1" s="227"/>
      <c r="E1" s="227"/>
      <c r="F1" s="168"/>
      <c r="G1" s="169"/>
    </row>
    <row r="2" spans="1:7" ht="33" customHeight="1" thickBot="1">
      <c r="A2" s="156"/>
      <c r="B2" s="224" t="s">
        <v>323</v>
      </c>
      <c r="C2" s="224"/>
      <c r="D2" s="157"/>
      <c r="E2" s="124"/>
      <c r="F2" s="125"/>
      <c r="G2" s="158"/>
    </row>
    <row r="3" spans="1:7" s="130" customFormat="1" ht="27" customHeight="1">
      <c r="A3" s="126" t="s">
        <v>324</v>
      </c>
      <c r="B3" s="127" t="s">
        <v>325</v>
      </c>
      <c r="C3" s="127" t="s">
        <v>326</v>
      </c>
      <c r="D3" s="128" t="s">
        <v>124</v>
      </c>
      <c r="E3" s="128" t="s">
        <v>327</v>
      </c>
      <c r="F3" s="128" t="s">
        <v>328</v>
      </c>
      <c r="G3" s="129" t="s">
        <v>19</v>
      </c>
    </row>
    <row r="4" spans="1:7" s="138" customFormat="1" ht="12.75">
      <c r="A4" s="131"/>
      <c r="B4" s="132" t="s">
        <v>329</v>
      </c>
      <c r="C4" s="133"/>
      <c r="D4" s="134"/>
      <c r="E4" s="135"/>
      <c r="F4" s="136"/>
      <c r="G4" s="137"/>
    </row>
    <row r="5" spans="1:7" s="138" customFormat="1" ht="12.75">
      <c r="A5" s="131" t="s">
        <v>345</v>
      </c>
      <c r="B5" s="138" t="s">
        <v>330</v>
      </c>
      <c r="C5" s="138" t="s">
        <v>331</v>
      </c>
      <c r="D5" s="134" t="s">
        <v>20</v>
      </c>
      <c r="E5" s="135">
        <v>2</v>
      </c>
      <c r="F5" s="142"/>
      <c r="G5" s="159">
        <f aca="true" t="shared" si="0" ref="G5:G17">F5*E5</f>
        <v>0</v>
      </c>
    </row>
    <row r="6" spans="1:7" s="138" customFormat="1" ht="12.75">
      <c r="A6" s="131" t="s">
        <v>346</v>
      </c>
      <c r="B6" s="138" t="s">
        <v>332</v>
      </c>
      <c r="C6" s="138" t="s">
        <v>331</v>
      </c>
      <c r="D6" s="139" t="s">
        <v>20</v>
      </c>
      <c r="E6" s="140">
        <v>1</v>
      </c>
      <c r="F6" s="160"/>
      <c r="G6" s="161">
        <f t="shared" si="0"/>
        <v>0</v>
      </c>
    </row>
    <row r="7" spans="1:7" s="138" customFormat="1" ht="12.75">
      <c r="A7" s="131"/>
      <c r="B7" s="133"/>
      <c r="C7" s="133"/>
      <c r="D7" s="139"/>
      <c r="E7" s="140"/>
      <c r="F7" s="160"/>
      <c r="G7" s="161">
        <f t="shared" si="0"/>
        <v>0</v>
      </c>
    </row>
    <row r="8" spans="1:7" s="138" customFormat="1" ht="25.5">
      <c r="A8" s="141" t="s">
        <v>347</v>
      </c>
      <c r="B8" s="133" t="s">
        <v>333</v>
      </c>
      <c r="C8" s="133" t="s">
        <v>331</v>
      </c>
      <c r="D8" s="139" t="s">
        <v>32</v>
      </c>
      <c r="E8" s="140">
        <v>3</v>
      </c>
      <c r="F8" s="160"/>
      <c r="G8" s="161">
        <f t="shared" si="0"/>
        <v>0</v>
      </c>
    </row>
    <row r="9" spans="1:7" s="138" customFormat="1" ht="12.75">
      <c r="A9" s="141"/>
      <c r="B9" s="133"/>
      <c r="C9" s="133"/>
      <c r="D9" s="134"/>
      <c r="E9" s="135"/>
      <c r="F9" s="142"/>
      <c r="G9" s="159">
        <f t="shared" si="0"/>
        <v>0</v>
      </c>
    </row>
    <row r="10" spans="1:7" s="138" customFormat="1" ht="12.75">
      <c r="A10" s="141" t="s">
        <v>348</v>
      </c>
      <c r="B10" s="133" t="s">
        <v>334</v>
      </c>
      <c r="C10" s="133" t="s">
        <v>335</v>
      </c>
      <c r="D10" s="134" t="s">
        <v>336</v>
      </c>
      <c r="E10" s="135">
        <v>5</v>
      </c>
      <c r="F10" s="142"/>
      <c r="G10" s="159">
        <f t="shared" si="0"/>
        <v>0</v>
      </c>
    </row>
    <row r="11" spans="1:7" s="138" customFormat="1" ht="12.75">
      <c r="A11" s="141" t="s">
        <v>349</v>
      </c>
      <c r="B11" s="133" t="s">
        <v>337</v>
      </c>
      <c r="C11" s="133" t="s">
        <v>338</v>
      </c>
      <c r="D11" s="134" t="s">
        <v>20</v>
      </c>
      <c r="E11" s="135">
        <v>21</v>
      </c>
      <c r="F11" s="142"/>
      <c r="G11" s="159">
        <f t="shared" si="0"/>
        <v>0</v>
      </c>
    </row>
    <row r="12" spans="1:7" s="138" customFormat="1" ht="25.5">
      <c r="A12" s="141" t="s">
        <v>350</v>
      </c>
      <c r="B12" s="138" t="s">
        <v>339</v>
      </c>
      <c r="C12" s="138" t="s">
        <v>338</v>
      </c>
      <c r="D12" s="134" t="s">
        <v>20</v>
      </c>
      <c r="E12" s="135">
        <v>6</v>
      </c>
      <c r="F12" s="142"/>
      <c r="G12" s="159">
        <f t="shared" si="0"/>
        <v>0</v>
      </c>
    </row>
    <row r="13" spans="1:7" s="138" customFormat="1" ht="12.75">
      <c r="A13" s="141"/>
      <c r="D13" s="134"/>
      <c r="E13" s="142"/>
      <c r="F13" s="142"/>
      <c r="G13" s="159">
        <f t="shared" si="0"/>
        <v>0</v>
      </c>
    </row>
    <row r="14" spans="1:7" s="138" customFormat="1" ht="25.5">
      <c r="A14" s="141" t="s">
        <v>351</v>
      </c>
      <c r="B14" s="138" t="s">
        <v>340</v>
      </c>
      <c r="D14" s="134" t="s">
        <v>20</v>
      </c>
      <c r="E14" s="142">
        <v>3</v>
      </c>
      <c r="F14" s="142"/>
      <c r="G14" s="159">
        <f t="shared" si="0"/>
        <v>0</v>
      </c>
    </row>
    <row r="15" spans="1:7" s="138" customFormat="1" ht="12.75">
      <c r="A15" s="141" t="s">
        <v>352</v>
      </c>
      <c r="B15" s="138" t="s">
        <v>341</v>
      </c>
      <c r="D15" s="134" t="s">
        <v>20</v>
      </c>
      <c r="E15" s="142">
        <v>3</v>
      </c>
      <c r="F15" s="142"/>
      <c r="G15" s="159">
        <f t="shared" si="0"/>
        <v>0</v>
      </c>
    </row>
    <row r="16" spans="1:7" s="138" customFormat="1" ht="12.75">
      <c r="A16" s="141" t="s">
        <v>353</v>
      </c>
      <c r="B16" s="138" t="s">
        <v>342</v>
      </c>
      <c r="D16" s="134" t="s">
        <v>20</v>
      </c>
      <c r="E16" s="142">
        <v>3</v>
      </c>
      <c r="F16" s="142"/>
      <c r="G16" s="159">
        <f t="shared" si="0"/>
        <v>0</v>
      </c>
    </row>
    <row r="17" spans="1:7" s="138" customFormat="1" ht="12.75">
      <c r="A17" s="141" t="s">
        <v>354</v>
      </c>
      <c r="B17" s="138" t="s">
        <v>343</v>
      </c>
      <c r="D17" s="134" t="s">
        <v>336</v>
      </c>
      <c r="E17" s="142">
        <v>3</v>
      </c>
      <c r="F17" s="142"/>
      <c r="G17" s="159">
        <f t="shared" si="0"/>
        <v>0</v>
      </c>
    </row>
    <row r="18" spans="1:7" s="138" customFormat="1" ht="12.75">
      <c r="A18" s="141"/>
      <c r="B18" s="133"/>
      <c r="C18" s="133"/>
      <c r="D18" s="134"/>
      <c r="E18" s="135"/>
      <c r="F18" s="142"/>
      <c r="G18" s="159">
        <f>F18*E18</f>
        <v>0</v>
      </c>
    </row>
    <row r="19" spans="1:7" s="138" customFormat="1" ht="12.75">
      <c r="A19" s="131" t="s">
        <v>355</v>
      </c>
      <c r="B19" s="143" t="s">
        <v>344</v>
      </c>
      <c r="C19" s="133"/>
      <c r="D19" s="134" t="s">
        <v>32</v>
      </c>
      <c r="E19" s="135">
        <v>1</v>
      </c>
      <c r="F19" s="142"/>
      <c r="G19" s="159">
        <f>F19*E19</f>
        <v>0</v>
      </c>
    </row>
    <row r="20" spans="1:7" s="138" customFormat="1" ht="13.5" thickBot="1">
      <c r="A20" s="131"/>
      <c r="B20" s="143"/>
      <c r="C20" s="133"/>
      <c r="D20" s="134"/>
      <c r="E20" s="135"/>
      <c r="F20" s="136"/>
      <c r="G20" s="137"/>
    </row>
    <row r="21" spans="1:7" ht="13.5" thickBot="1">
      <c r="A21" s="149"/>
      <c r="B21" s="155" t="s">
        <v>112</v>
      </c>
      <c r="C21" s="150"/>
      <c r="D21" s="151"/>
      <c r="E21" s="152"/>
      <c r="F21" s="153"/>
      <c r="G21" s="154">
        <f>SUM(G5:G20)</f>
        <v>0</v>
      </c>
    </row>
  </sheetData>
  <sheetProtection selectLockedCells="1" selectUnlockedCells="1"/>
  <mergeCells count="2">
    <mergeCell ref="B2:C2"/>
    <mergeCell ref="A1:E1"/>
  </mergeCells>
  <printOptions horizontalCentered="1"/>
  <pageMargins left="0.5511811023622047" right="0.3937007874015748" top="0.5905511811023623" bottom="0.7086614173228347" header="0.3937007874015748" footer="0.3937007874015748"/>
  <pageSetup fitToHeight="1" fitToWidth="1" horizontalDpi="300" verticalDpi="300" orientation="portrait" paperSize="9" scale="87" r:id="rId1"/>
  <headerFooter alignWithMargins="0">
    <oddFooter>&amp;LD142&amp;C&amp;P z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selection activeCell="A1" sqref="A1:IV1"/>
    </sheetView>
  </sheetViews>
  <sheetFormatPr defaultColWidth="9.140625" defaultRowHeight="12.75"/>
  <cols>
    <col min="1" max="1" width="51.00390625" style="0" customWidth="1"/>
    <col min="2" max="2" width="5.7109375" style="0" customWidth="1"/>
    <col min="3" max="4" width="14.28125" style="0" customWidth="1"/>
  </cols>
  <sheetData>
    <row r="1" spans="1:7" s="164" customFormat="1" ht="18.75">
      <c r="A1" s="226" t="s">
        <v>423</v>
      </c>
      <c r="B1" s="227"/>
      <c r="C1" s="227"/>
      <c r="D1" s="227"/>
      <c r="E1" s="227"/>
      <c r="F1" s="168"/>
      <c r="G1" s="169"/>
    </row>
    <row r="2" spans="1:4" ht="23.25">
      <c r="A2" s="225" t="s">
        <v>113</v>
      </c>
      <c r="B2" s="225"/>
      <c r="C2" s="225"/>
      <c r="D2" s="225"/>
    </row>
    <row r="4" spans="1:4" ht="12.75">
      <c r="A4" s="89" t="s">
        <v>65</v>
      </c>
      <c r="B4" s="89" t="s">
        <v>20</v>
      </c>
      <c r="C4" s="89" t="s">
        <v>66</v>
      </c>
      <c r="D4" s="90" t="s">
        <v>67</v>
      </c>
    </row>
    <row r="5" spans="1:4" ht="12.75">
      <c r="A5" s="91" t="s">
        <v>68</v>
      </c>
      <c r="B5" s="92"/>
      <c r="C5" s="92"/>
      <c r="D5" s="90"/>
    </row>
    <row r="6" spans="1:4" ht="12.75">
      <c r="A6" s="93" t="s">
        <v>69</v>
      </c>
      <c r="B6" s="94">
        <v>2</v>
      </c>
      <c r="C6" s="95"/>
      <c r="D6" s="96">
        <f>B6*C6</f>
        <v>0</v>
      </c>
    </row>
    <row r="7" spans="1:4" ht="12.75">
      <c r="A7" s="97" t="s">
        <v>70</v>
      </c>
      <c r="B7" s="94">
        <v>20</v>
      </c>
      <c r="C7" s="95"/>
      <c r="D7" s="96">
        <f aca="true" t="shared" si="0" ref="D7:D19">B7*C7</f>
        <v>0</v>
      </c>
    </row>
    <row r="8" spans="1:4" ht="12.75">
      <c r="A8" s="97" t="s">
        <v>71</v>
      </c>
      <c r="B8" s="94">
        <v>25</v>
      </c>
      <c r="C8" s="95"/>
      <c r="D8" s="96">
        <f t="shared" si="0"/>
        <v>0</v>
      </c>
    </row>
    <row r="9" spans="1:4" ht="12.75">
      <c r="A9" s="97" t="s">
        <v>72</v>
      </c>
      <c r="B9" s="94">
        <v>150</v>
      </c>
      <c r="C9" s="95"/>
      <c r="D9" s="96">
        <f t="shared" si="0"/>
        <v>0</v>
      </c>
    </row>
    <row r="10" spans="1:4" ht="12.75">
      <c r="A10" s="97" t="s">
        <v>73</v>
      </c>
      <c r="B10" s="94">
        <v>130</v>
      </c>
      <c r="C10" s="95"/>
      <c r="D10" s="96">
        <f t="shared" si="0"/>
        <v>0</v>
      </c>
    </row>
    <row r="11" spans="1:4" ht="12.75">
      <c r="A11" s="98" t="s">
        <v>74</v>
      </c>
      <c r="B11" s="94">
        <v>10</v>
      </c>
      <c r="C11" s="95"/>
      <c r="D11" s="96">
        <f t="shared" si="0"/>
        <v>0</v>
      </c>
    </row>
    <row r="12" spans="1:4" ht="12.75">
      <c r="A12" s="97" t="s">
        <v>75</v>
      </c>
      <c r="B12" s="94">
        <v>20</v>
      </c>
      <c r="C12" s="95"/>
      <c r="D12" s="96">
        <f t="shared" si="0"/>
        <v>0</v>
      </c>
    </row>
    <row r="13" spans="1:4" ht="12.75">
      <c r="A13" s="97" t="s">
        <v>76</v>
      </c>
      <c r="B13" s="94">
        <v>8</v>
      </c>
      <c r="C13" s="95"/>
      <c r="D13" s="96">
        <f t="shared" si="0"/>
        <v>0</v>
      </c>
    </row>
    <row r="14" spans="1:4" ht="12.75">
      <c r="A14" s="93" t="s">
        <v>77</v>
      </c>
      <c r="B14" s="94">
        <v>1</v>
      </c>
      <c r="C14" s="95"/>
      <c r="D14" s="96">
        <f t="shared" si="0"/>
        <v>0</v>
      </c>
    </row>
    <row r="15" spans="1:4" ht="12.75">
      <c r="A15" s="97" t="s">
        <v>78</v>
      </c>
      <c r="B15" s="94">
        <v>1</v>
      </c>
      <c r="C15" s="95"/>
      <c r="D15" s="96">
        <f t="shared" si="0"/>
        <v>0</v>
      </c>
    </row>
    <row r="16" spans="1:4" ht="12.75">
      <c r="A16" s="97" t="s">
        <v>79</v>
      </c>
      <c r="B16" s="94">
        <v>1</v>
      </c>
      <c r="C16" s="95"/>
      <c r="D16" s="96">
        <f t="shared" si="0"/>
        <v>0</v>
      </c>
    </row>
    <row r="17" spans="1:4" ht="12.75">
      <c r="A17" s="97" t="s">
        <v>80</v>
      </c>
      <c r="B17" s="94">
        <v>30</v>
      </c>
      <c r="C17" s="95"/>
      <c r="D17" s="96">
        <f t="shared" si="0"/>
        <v>0</v>
      </c>
    </row>
    <row r="18" spans="1:4" ht="12.75">
      <c r="A18" s="97" t="s">
        <v>81</v>
      </c>
      <c r="B18" s="94">
        <v>28</v>
      </c>
      <c r="C18" s="95"/>
      <c r="D18" s="96">
        <f t="shared" si="0"/>
        <v>0</v>
      </c>
    </row>
    <row r="19" spans="1:4" ht="12.75">
      <c r="A19" s="97" t="s">
        <v>82</v>
      </c>
      <c r="B19" s="94">
        <v>30</v>
      </c>
      <c r="C19" s="95"/>
      <c r="D19" s="96">
        <f t="shared" si="0"/>
        <v>0</v>
      </c>
    </row>
    <row r="20" spans="1:4" ht="12.75">
      <c r="A20" s="97"/>
      <c r="B20" s="94"/>
      <c r="C20" s="95"/>
      <c r="D20" s="96"/>
    </row>
    <row r="21" spans="1:4" ht="12.75">
      <c r="A21" s="99" t="s">
        <v>83</v>
      </c>
      <c r="B21" s="94"/>
      <c r="C21" s="100"/>
      <c r="D21" s="96"/>
    </row>
    <row r="22" spans="1:4" ht="12.75">
      <c r="A22" s="93" t="s">
        <v>84</v>
      </c>
      <c r="B22" s="94">
        <v>32</v>
      </c>
      <c r="C22" s="95"/>
      <c r="D22" s="96">
        <f aca="true" t="shared" si="1" ref="D22:D28">B22*C22</f>
        <v>0</v>
      </c>
    </row>
    <row r="23" spans="1:4" ht="12.75">
      <c r="A23" s="93" t="s">
        <v>85</v>
      </c>
      <c r="B23" s="94">
        <v>4</v>
      </c>
      <c r="C23" s="95"/>
      <c r="D23" s="96">
        <f t="shared" si="1"/>
        <v>0</v>
      </c>
    </row>
    <row r="24" spans="1:4" ht="12.75">
      <c r="A24" s="93" t="s">
        <v>86</v>
      </c>
      <c r="B24" s="94">
        <v>4</v>
      </c>
      <c r="C24" s="95"/>
      <c r="D24" s="96">
        <f t="shared" si="1"/>
        <v>0</v>
      </c>
    </row>
    <row r="25" spans="1:4" ht="12.75">
      <c r="A25" s="101" t="s">
        <v>87</v>
      </c>
      <c r="B25" s="94">
        <v>1</v>
      </c>
      <c r="C25" s="95"/>
      <c r="D25" s="96">
        <f t="shared" si="1"/>
        <v>0</v>
      </c>
    </row>
    <row r="26" spans="1:4" ht="12.75">
      <c r="A26" s="93" t="s">
        <v>88</v>
      </c>
      <c r="B26" s="94">
        <v>17</v>
      </c>
      <c r="C26" s="95"/>
      <c r="D26" s="96">
        <f t="shared" si="1"/>
        <v>0</v>
      </c>
    </row>
    <row r="27" spans="1:4" ht="12.75">
      <c r="A27" s="101" t="s">
        <v>89</v>
      </c>
      <c r="B27" s="94">
        <v>1</v>
      </c>
      <c r="C27" s="95"/>
      <c r="D27" s="96">
        <f t="shared" si="1"/>
        <v>0</v>
      </c>
    </row>
    <row r="28" spans="1:4" ht="12.75">
      <c r="A28" s="101" t="s">
        <v>315</v>
      </c>
      <c r="B28" s="94">
        <v>1</v>
      </c>
      <c r="C28" s="95"/>
      <c r="D28" s="96">
        <f t="shared" si="1"/>
        <v>0</v>
      </c>
    </row>
    <row r="29" spans="1:4" ht="12.75">
      <c r="A29" s="101"/>
      <c r="B29" s="94"/>
      <c r="C29" s="95"/>
      <c r="D29" s="96"/>
    </row>
    <row r="30" spans="1:4" ht="12.75">
      <c r="A30" s="102" t="s">
        <v>90</v>
      </c>
      <c r="B30" s="94"/>
      <c r="C30" s="95"/>
      <c r="D30" s="96"/>
    </row>
    <row r="31" spans="1:4" ht="12.75">
      <c r="A31" s="103" t="s">
        <v>91</v>
      </c>
      <c r="B31" s="94">
        <v>23</v>
      </c>
      <c r="C31" s="95"/>
      <c r="D31" s="96">
        <f aca="true" t="shared" si="2" ref="D31:D38">B31*C31</f>
        <v>0</v>
      </c>
    </row>
    <row r="32" spans="1:4" ht="12.75">
      <c r="A32" s="93" t="s">
        <v>92</v>
      </c>
      <c r="B32" s="94">
        <v>23</v>
      </c>
      <c r="C32" s="95"/>
      <c r="D32" s="96">
        <f t="shared" si="2"/>
        <v>0</v>
      </c>
    </row>
    <row r="33" spans="1:4" ht="12.75">
      <c r="A33" s="101" t="s">
        <v>93</v>
      </c>
      <c r="B33" s="94">
        <v>3</v>
      </c>
      <c r="C33" s="95"/>
      <c r="D33" s="96">
        <f t="shared" si="2"/>
        <v>0</v>
      </c>
    </row>
    <row r="34" spans="1:4" ht="12.75">
      <c r="A34" s="103" t="s">
        <v>316</v>
      </c>
      <c r="B34" s="94">
        <v>1</v>
      </c>
      <c r="C34" s="95"/>
      <c r="D34" s="96">
        <f t="shared" si="2"/>
        <v>0</v>
      </c>
    </row>
    <row r="35" spans="1:4" ht="12.75">
      <c r="A35" s="118" t="s">
        <v>317</v>
      </c>
      <c r="B35" s="94">
        <v>2</v>
      </c>
      <c r="C35" s="95"/>
      <c r="D35" s="96">
        <f t="shared" si="2"/>
        <v>0</v>
      </c>
    </row>
    <row r="36" spans="1:4" ht="12.75">
      <c r="A36" s="118" t="s">
        <v>318</v>
      </c>
      <c r="B36" s="94">
        <v>2</v>
      </c>
      <c r="C36" s="95"/>
      <c r="D36" s="96">
        <f t="shared" si="2"/>
        <v>0</v>
      </c>
    </row>
    <row r="37" spans="1:4" ht="12.75">
      <c r="A37" s="103" t="s">
        <v>319</v>
      </c>
      <c r="B37" s="94">
        <v>1</v>
      </c>
      <c r="C37" s="95"/>
      <c r="D37" s="96">
        <f t="shared" si="2"/>
        <v>0</v>
      </c>
    </row>
    <row r="38" spans="1:4" ht="12.75">
      <c r="A38" s="103" t="s">
        <v>320</v>
      </c>
      <c r="B38" s="94">
        <v>2</v>
      </c>
      <c r="C38" s="95"/>
      <c r="D38" s="96">
        <f t="shared" si="2"/>
        <v>0</v>
      </c>
    </row>
    <row r="39" spans="1:4" ht="12.75">
      <c r="A39" s="93"/>
      <c r="B39" s="94"/>
      <c r="C39" s="95"/>
      <c r="D39" s="96"/>
    </row>
    <row r="40" spans="1:4" ht="12.75">
      <c r="A40" s="102" t="s">
        <v>94</v>
      </c>
      <c r="B40" s="94"/>
      <c r="C40" s="100"/>
      <c r="D40" s="96"/>
    </row>
    <row r="41" spans="1:4" ht="12.75">
      <c r="A41" s="93" t="s">
        <v>95</v>
      </c>
      <c r="B41" s="94">
        <v>1</v>
      </c>
      <c r="C41" s="95"/>
      <c r="D41" s="96">
        <f aca="true" t="shared" si="3" ref="D41:D50">B41*C41</f>
        <v>0</v>
      </c>
    </row>
    <row r="42" spans="1:4" ht="12.75">
      <c r="A42" s="93" t="s">
        <v>96</v>
      </c>
      <c r="B42" s="94">
        <v>1</v>
      </c>
      <c r="C42" s="95"/>
      <c r="D42" s="96">
        <f t="shared" si="3"/>
        <v>0</v>
      </c>
    </row>
    <row r="43" spans="1:4" ht="12.75">
      <c r="A43" s="93" t="s">
        <v>97</v>
      </c>
      <c r="B43" s="94">
        <v>1</v>
      </c>
      <c r="C43" s="95"/>
      <c r="D43" s="96">
        <f t="shared" si="3"/>
        <v>0</v>
      </c>
    </row>
    <row r="44" spans="1:4" ht="12.75">
      <c r="A44" s="93" t="s">
        <v>98</v>
      </c>
      <c r="B44" s="94">
        <v>4</v>
      </c>
      <c r="C44" s="95"/>
      <c r="D44" s="96">
        <f t="shared" si="3"/>
        <v>0</v>
      </c>
    </row>
    <row r="45" spans="1:4" ht="12.75">
      <c r="A45" s="93" t="s">
        <v>99</v>
      </c>
      <c r="B45" s="94">
        <v>2</v>
      </c>
      <c r="C45" s="95"/>
      <c r="D45" s="96">
        <f t="shared" si="3"/>
        <v>0</v>
      </c>
    </row>
    <row r="46" spans="1:4" ht="12.75">
      <c r="A46" s="93" t="s">
        <v>100</v>
      </c>
      <c r="B46" s="94">
        <v>3</v>
      </c>
      <c r="C46" s="95"/>
      <c r="D46" s="96">
        <f t="shared" si="3"/>
        <v>0</v>
      </c>
    </row>
    <row r="47" spans="1:4" ht="12.75">
      <c r="A47" s="93" t="s">
        <v>101</v>
      </c>
      <c r="B47" s="104">
        <v>0.5</v>
      </c>
      <c r="C47" s="95"/>
      <c r="D47" s="96">
        <f t="shared" si="3"/>
        <v>0</v>
      </c>
    </row>
    <row r="48" spans="1:4" ht="12.75">
      <c r="A48" s="93" t="s">
        <v>102</v>
      </c>
      <c r="B48" s="94">
        <v>1</v>
      </c>
      <c r="C48" s="95"/>
      <c r="D48" s="96">
        <f t="shared" si="3"/>
        <v>0</v>
      </c>
    </row>
    <row r="49" spans="1:4" ht="12.75">
      <c r="A49" s="93" t="s">
        <v>103</v>
      </c>
      <c r="B49" s="94">
        <v>1</v>
      </c>
      <c r="C49" s="95"/>
      <c r="D49" s="96">
        <f t="shared" si="3"/>
        <v>0</v>
      </c>
    </row>
    <row r="50" spans="1:4" ht="12.75">
      <c r="A50" s="93" t="s">
        <v>104</v>
      </c>
      <c r="B50" s="94">
        <v>1</v>
      </c>
      <c r="C50" s="95"/>
      <c r="D50" s="96">
        <f t="shared" si="3"/>
        <v>0</v>
      </c>
    </row>
    <row r="51" spans="1:4" ht="12.75">
      <c r="A51" s="105" t="s">
        <v>105</v>
      </c>
      <c r="B51" s="94"/>
      <c r="C51" s="100"/>
      <c r="D51" s="96">
        <f>SUM(D6:D50)</f>
        <v>0</v>
      </c>
    </row>
    <row r="52" spans="1:4" ht="12.75">
      <c r="A52" s="106"/>
      <c r="B52" s="106"/>
      <c r="C52" s="107"/>
      <c r="D52" s="108"/>
    </row>
    <row r="53" spans="1:4" ht="12.75">
      <c r="A53" s="107" t="s">
        <v>106</v>
      </c>
      <c r="B53" s="109"/>
      <c r="C53" s="110"/>
      <c r="D53" s="111">
        <f>D51</f>
        <v>0</v>
      </c>
    </row>
    <row r="54" spans="1:4" ht="12.75">
      <c r="A54" s="107" t="s">
        <v>107</v>
      </c>
      <c r="B54" s="109"/>
      <c r="C54" s="107"/>
      <c r="D54" s="111"/>
    </row>
    <row r="55" spans="1:4" ht="12.75">
      <c r="A55" s="107" t="s">
        <v>108</v>
      </c>
      <c r="B55" s="109"/>
      <c r="C55" s="107"/>
      <c r="D55" s="111"/>
    </row>
    <row r="56" spans="1:4" ht="12.75">
      <c r="A56" s="112" t="s">
        <v>109</v>
      </c>
      <c r="B56" s="113"/>
      <c r="C56" s="112"/>
      <c r="D56" s="111"/>
    </row>
    <row r="57" spans="1:4" ht="12.75">
      <c r="A57" s="112" t="s">
        <v>115</v>
      </c>
      <c r="B57" s="113"/>
      <c r="C57" s="112"/>
      <c r="D57" s="111"/>
    </row>
    <row r="58" spans="1:4" ht="12.75">
      <c r="A58" s="114" t="s">
        <v>110</v>
      </c>
      <c r="B58" s="113"/>
      <c r="C58" s="107"/>
      <c r="D58" s="111"/>
    </row>
    <row r="59" spans="1:4" ht="12.75">
      <c r="A59" s="112" t="s">
        <v>111</v>
      </c>
      <c r="B59" s="113"/>
      <c r="C59" s="112"/>
      <c r="D59" s="111"/>
    </row>
    <row r="60" spans="1:4" ht="12.75">
      <c r="A60" s="115" t="s">
        <v>112</v>
      </c>
      <c r="B60" s="116"/>
      <c r="C60" s="115"/>
      <c r="D60" s="117">
        <f>SUM(D53:D59)</f>
        <v>0</v>
      </c>
    </row>
  </sheetData>
  <sheetProtection/>
  <mergeCells count="2">
    <mergeCell ref="A2:D2"/>
    <mergeCell ref="A1:E1"/>
  </mergeCells>
  <printOptions horizontalCentered="1"/>
  <pageMargins left="0.5511811023622047" right="0.3937007874015748" top="0.5905511811023623" bottom="0.7086614173228347" header="0.3937007874015748" footer="0.3937007874015748"/>
  <pageSetup fitToHeight="1" fitToWidth="1" orientation="portrait" paperSize="9" scale="99" r:id="rId1"/>
  <headerFooter>
    <oddFooter>&amp;LD147&amp;C&amp;P z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Nezmeškal Vladimír</cp:lastModifiedBy>
  <cp:lastPrinted>2019-05-05T09:07:53Z</cp:lastPrinted>
  <dcterms:created xsi:type="dcterms:W3CDTF">2007-10-16T11:08:58Z</dcterms:created>
  <dcterms:modified xsi:type="dcterms:W3CDTF">2019-06-27T05:04:45Z</dcterms:modified>
  <cp:category/>
  <cp:version/>
  <cp:contentType/>
  <cp:contentStatus/>
</cp:coreProperties>
</file>