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Přehled" sheetId="5" r:id="rId1"/>
    <sheet name="PC" sheetId="3" r:id="rId2"/>
    <sheet name="DT" sheetId="2" r:id="rId3"/>
    <sheet name="ELEKTRO" sheetId="1" r:id="rId4"/>
  </sheets>
  <calcPr calcId="162913"/>
</workbook>
</file>

<file path=xl/calcChain.xml><?xml version="1.0" encoding="utf-8"?>
<calcChain xmlns="http://schemas.openxmlformats.org/spreadsheetml/2006/main">
  <c r="F88" i="1" l="1"/>
  <c r="G88" i="1" s="1"/>
  <c r="H88" i="1" l="1"/>
  <c r="F43" i="1"/>
  <c r="G43" i="1" s="1"/>
  <c r="F44" i="1"/>
  <c r="G44" i="1" s="1"/>
  <c r="F45" i="1"/>
  <c r="G45" i="1" s="1"/>
  <c r="F46" i="1"/>
  <c r="G46" i="1" s="1"/>
  <c r="H46" i="1" s="1"/>
  <c r="F47" i="1"/>
  <c r="G47" i="1" s="1"/>
  <c r="F48" i="1"/>
  <c r="G48" i="1" s="1"/>
  <c r="F49" i="1"/>
  <c r="G49" i="1" s="1"/>
  <c r="H49" i="1" s="1"/>
  <c r="F50" i="1"/>
  <c r="G50" i="1" s="1"/>
  <c r="H50" i="1" s="1"/>
  <c r="F51" i="1"/>
  <c r="G51" i="1" s="1"/>
  <c r="F42" i="1"/>
  <c r="G42" i="1" s="1"/>
  <c r="F36" i="1"/>
  <c r="G36" i="1" s="1"/>
  <c r="F37" i="1"/>
  <c r="G37" i="1" s="1"/>
  <c r="H37" i="1" s="1"/>
  <c r="F38" i="1"/>
  <c r="G38" i="1" s="1"/>
  <c r="F30" i="1"/>
  <c r="G30" i="1" s="1"/>
  <c r="F32" i="1"/>
  <c r="G32" i="1" s="1"/>
  <c r="F33" i="1"/>
  <c r="G33" i="1" s="1"/>
  <c r="H33" i="1" s="1"/>
  <c r="F34" i="1"/>
  <c r="G34" i="1" s="1"/>
  <c r="F35" i="1"/>
  <c r="G35" i="1" s="1"/>
  <c r="H35" i="1" s="1"/>
  <c r="F39" i="1"/>
  <c r="G39" i="1" s="1"/>
  <c r="F40" i="1"/>
  <c r="G40" i="1" s="1"/>
  <c r="H40" i="1" s="1"/>
  <c r="F26" i="1"/>
  <c r="G26" i="1" s="1"/>
  <c r="H26" i="1" s="1"/>
  <c r="F24" i="1"/>
  <c r="G24" i="1" s="1"/>
  <c r="F23" i="1"/>
  <c r="G23" i="1" s="1"/>
  <c r="H23" i="1" s="1"/>
  <c r="F20" i="1"/>
  <c r="G20" i="1" s="1"/>
  <c r="H20" i="1" s="1"/>
  <c r="F17" i="1"/>
  <c r="G17" i="1" s="1"/>
  <c r="F18" i="1"/>
  <c r="G18" i="1" s="1"/>
  <c r="H18" i="1" s="1"/>
  <c r="F19" i="1"/>
  <c r="G19" i="1" s="1"/>
  <c r="H19" i="1" s="1"/>
  <c r="F25" i="1"/>
  <c r="G25" i="1" s="1"/>
  <c r="H25" i="1" s="1"/>
  <c r="F16" i="1"/>
  <c r="G16" i="1" s="1"/>
  <c r="H16" i="1" s="1"/>
  <c r="F15" i="1"/>
  <c r="G15" i="1" s="1"/>
  <c r="F13" i="1"/>
  <c r="G13" i="1" s="1"/>
  <c r="F14" i="1"/>
  <c r="G14" i="1" s="1"/>
  <c r="F6" i="1"/>
  <c r="H17" i="1" l="1"/>
  <c r="H15" i="1"/>
  <c r="H45" i="1"/>
  <c r="H48" i="1"/>
  <c r="H44" i="1"/>
  <c r="H51" i="1"/>
  <c r="H47" i="1"/>
  <c r="H43" i="1"/>
  <c r="H42" i="1"/>
  <c r="H39" i="1"/>
  <c r="H38" i="1"/>
  <c r="H36" i="1"/>
  <c r="H32" i="1"/>
  <c r="H34" i="1"/>
  <c r="H30" i="1"/>
  <c r="H24" i="1"/>
  <c r="H14" i="1"/>
  <c r="H13" i="1"/>
  <c r="G6" i="1"/>
  <c r="H6" i="1" s="1"/>
  <c r="B5" i="5" l="1"/>
  <c r="B4" i="5"/>
  <c r="F9" i="3" l="1"/>
  <c r="G9" i="3" s="1"/>
  <c r="H9" i="3" s="1"/>
  <c r="F5" i="3"/>
  <c r="G5" i="3" s="1"/>
  <c r="H5" i="3" s="1"/>
  <c r="F6" i="3"/>
  <c r="G6" i="3" s="1"/>
  <c r="H6" i="3" s="1"/>
  <c r="F7" i="3"/>
  <c r="G7" i="3" s="1"/>
  <c r="F8" i="3"/>
  <c r="G8" i="3" s="1"/>
  <c r="G10" i="3" l="1"/>
  <c r="F10" i="3"/>
  <c r="E4" i="5" s="1"/>
  <c r="F4" i="5" s="1"/>
  <c r="G4" i="5" s="1"/>
  <c r="H4" i="5" s="1"/>
  <c r="H7" i="3"/>
  <c r="H8" i="3"/>
  <c r="G15" i="2"/>
  <c r="H15" i="2" s="1"/>
  <c r="G14" i="2"/>
  <c r="H14" i="2" s="1"/>
  <c r="I14" i="2" s="1"/>
  <c r="G13" i="2"/>
  <c r="H13" i="2" s="1"/>
  <c r="G12" i="2"/>
  <c r="H12" i="2" s="1"/>
  <c r="G6" i="2"/>
  <c r="H6" i="2" s="1"/>
  <c r="G7" i="2"/>
  <c r="H7" i="2" s="1"/>
  <c r="G8" i="2"/>
  <c r="H8" i="2" s="1"/>
  <c r="I8" i="2" s="1"/>
  <c r="G9" i="2"/>
  <c r="H9" i="2" s="1"/>
  <c r="G10" i="2"/>
  <c r="H10" i="2" s="1"/>
  <c r="G11" i="2"/>
  <c r="H11" i="2" s="1"/>
  <c r="I11" i="2" s="1"/>
  <c r="G5" i="2"/>
  <c r="H5" i="2" s="1"/>
  <c r="I5" i="2" s="1"/>
  <c r="H10" i="3" l="1"/>
  <c r="G16" i="2"/>
  <c r="E5" i="5" s="1"/>
  <c r="F5" i="5" s="1"/>
  <c r="G5" i="5" s="1"/>
  <c r="H5" i="5" s="1"/>
  <c r="I15" i="2"/>
  <c r="I13" i="2"/>
  <c r="I12" i="2"/>
  <c r="I9" i="2"/>
  <c r="I10" i="2"/>
  <c r="I6" i="2"/>
  <c r="I7" i="2"/>
  <c r="F81" i="1"/>
  <c r="G81" i="1" s="1"/>
  <c r="F82" i="1"/>
  <c r="G82" i="1" s="1"/>
  <c r="F83" i="1"/>
  <c r="G83" i="1" s="1"/>
  <c r="F84" i="1"/>
  <c r="G84" i="1" s="1"/>
  <c r="F85" i="1"/>
  <c r="G85" i="1" s="1"/>
  <c r="H85" i="1" s="1"/>
  <c r="F86" i="1"/>
  <c r="G86" i="1" s="1"/>
  <c r="F87" i="1"/>
  <c r="F62" i="1"/>
  <c r="G62" i="1" s="1"/>
  <c r="H62" i="1" s="1"/>
  <c r="F63" i="1"/>
  <c r="G63" i="1" s="1"/>
  <c r="F64" i="1"/>
  <c r="G64" i="1" s="1"/>
  <c r="F65" i="1"/>
  <c r="G65" i="1" s="1"/>
  <c r="F66" i="1"/>
  <c r="G66" i="1" s="1"/>
  <c r="F67" i="1"/>
  <c r="G67" i="1" s="1"/>
  <c r="H67" i="1" s="1"/>
  <c r="F68" i="1"/>
  <c r="G68" i="1" s="1"/>
  <c r="F69" i="1"/>
  <c r="G69" i="1" s="1"/>
  <c r="F70" i="1"/>
  <c r="G70" i="1" s="1"/>
  <c r="H70" i="1" s="1"/>
  <c r="F71" i="1"/>
  <c r="G71" i="1" s="1"/>
  <c r="H71" i="1" s="1"/>
  <c r="F72" i="1"/>
  <c r="G72" i="1" s="1"/>
  <c r="F73" i="1"/>
  <c r="G73" i="1" s="1"/>
  <c r="F74" i="1"/>
  <c r="G74" i="1" s="1"/>
  <c r="F76" i="1"/>
  <c r="G76" i="1" s="1"/>
  <c r="F77" i="1"/>
  <c r="G77" i="1" s="1"/>
  <c r="F78" i="1"/>
  <c r="G78" i="1" s="1"/>
  <c r="F79" i="1"/>
  <c r="G79" i="1" s="1"/>
  <c r="F80" i="1"/>
  <c r="G80" i="1" s="1"/>
  <c r="F53" i="1"/>
  <c r="G53" i="1" s="1"/>
  <c r="F54" i="1"/>
  <c r="G54" i="1" s="1"/>
  <c r="F55" i="1"/>
  <c r="G55" i="1" s="1"/>
  <c r="H55" i="1" s="1"/>
  <c r="F56" i="1"/>
  <c r="G56" i="1" s="1"/>
  <c r="F57" i="1"/>
  <c r="G57" i="1" s="1"/>
  <c r="F58" i="1"/>
  <c r="G58" i="1" s="1"/>
  <c r="F59" i="1"/>
  <c r="G59" i="1" s="1"/>
  <c r="F60" i="1"/>
  <c r="G60" i="1" s="1"/>
  <c r="H60" i="1" s="1"/>
  <c r="H16" i="2" l="1"/>
  <c r="I16" i="2"/>
  <c r="H83" i="1"/>
  <c r="H81" i="1"/>
  <c r="G87" i="1"/>
  <c r="H87" i="1" s="1"/>
  <c r="H84" i="1"/>
  <c r="H86" i="1"/>
  <c r="H82" i="1"/>
  <c r="H79" i="1"/>
  <c r="H77" i="1"/>
  <c r="H76" i="1"/>
  <c r="H72" i="1"/>
  <c r="H69" i="1"/>
  <c r="H66" i="1"/>
  <c r="H64" i="1"/>
  <c r="H80" i="1"/>
  <c r="H78" i="1"/>
  <c r="H74" i="1"/>
  <c r="H63" i="1"/>
  <c r="H73" i="1"/>
  <c r="H68" i="1"/>
  <c r="H65" i="1"/>
  <c r="H53" i="1"/>
  <c r="H58" i="1"/>
  <c r="H59" i="1"/>
  <c r="H57" i="1"/>
  <c r="H56" i="1"/>
  <c r="H54" i="1"/>
  <c r="F7" i="1" l="1"/>
  <c r="G7" i="1" s="1"/>
  <c r="F8" i="1"/>
  <c r="G8" i="1" s="1"/>
  <c r="F12" i="1"/>
  <c r="G12" i="1" s="1"/>
  <c r="F11" i="1"/>
  <c r="G11" i="1" s="1"/>
  <c r="F10" i="1"/>
  <c r="G10" i="1" s="1"/>
  <c r="F9" i="1"/>
  <c r="H12" i="1" l="1"/>
  <c r="H11" i="1"/>
  <c r="H7" i="1"/>
  <c r="G9" i="1"/>
  <c r="H9" i="1" s="1"/>
  <c r="H8" i="1"/>
  <c r="H10" i="1"/>
  <c r="F29" i="1"/>
  <c r="G29" i="1" l="1"/>
  <c r="H29" i="1" l="1"/>
  <c r="F31" i="1"/>
  <c r="F89" i="1" s="1"/>
  <c r="E6" i="5" s="1"/>
  <c r="F6" i="5" s="1"/>
  <c r="G31" i="1" l="1"/>
  <c r="G89" i="1" s="1"/>
  <c r="G6" i="5"/>
  <c r="G7" i="5" s="1"/>
  <c r="F7" i="5"/>
  <c r="H31" i="1"/>
  <c r="H89" i="1" s="1"/>
  <c r="H6" i="5" l="1"/>
  <c r="H7" i="5" s="1"/>
</calcChain>
</file>

<file path=xl/sharedStrings.xml><?xml version="1.0" encoding="utf-8"?>
<sst xmlns="http://schemas.openxmlformats.org/spreadsheetml/2006/main" count="248" uniqueCount="120">
  <si>
    <t>Popis položky / kód</t>
  </si>
  <si>
    <t>Množství</t>
  </si>
  <si>
    <t>Celkem</t>
  </si>
  <si>
    <t>Celkem DPH</t>
  </si>
  <si>
    <t>Celkem s DPH</t>
  </si>
  <si>
    <t>1</t>
  </si>
  <si>
    <t>Chránič proudový 4P 25A 30mA A iID</t>
  </si>
  <si>
    <t>Jistic 1p B 6A 6kA iC60N Acti9</t>
  </si>
  <si>
    <t>Jistic 1p B 16A 6kA iC60N Acti9</t>
  </si>
  <si>
    <t>Drobný mont. materiál rozvaděče</t>
  </si>
  <si>
    <t>Spínac iSW 3P 40A 400V Acti 9</t>
  </si>
  <si>
    <t>ks</t>
  </si>
  <si>
    <t>kpl</t>
  </si>
  <si>
    <t>Jistič 3p C 16A 6kA iC60N Acti9</t>
  </si>
  <si>
    <t>KABELÁŽ</t>
  </si>
  <si>
    <t>Kabel CYKY-O 2x1,5 kabel</t>
  </si>
  <si>
    <t>Kabel CYKY-J 3x 1,5 buben</t>
  </si>
  <si>
    <t>Kabel CYKY-J 3x2,5 kabel buben</t>
  </si>
  <si>
    <t>Kabel CYKY-J 5x1,5 kabel buben</t>
  </si>
  <si>
    <t>Kabel CYKY-J 5x6 kabel buben</t>
  </si>
  <si>
    <t>Vodič CYA 4 H07V-K zeleno-žlutá</t>
  </si>
  <si>
    <t>Vodič CYA 16 H07V-K zeleno-žlutá buben</t>
  </si>
  <si>
    <t>20</t>
  </si>
  <si>
    <t>KOMPLETACE</t>
  </si>
  <si>
    <t>8</t>
  </si>
  <si>
    <t>Tango kryt spínače jednoduchý bílá</t>
  </si>
  <si>
    <t>Tango kryt spínače dělený bílá</t>
  </si>
  <si>
    <t>Tango rámecek 1-násobný bílá</t>
  </si>
  <si>
    <t>Víčko V 68 s otvory pro vruty</t>
  </si>
  <si>
    <t>Svítidla</t>
  </si>
  <si>
    <t>LED žárovka E27 11,5W 4000K 1055lm</t>
  </si>
  <si>
    <t>Sádra stavební šedá /balení 30kg/</t>
  </si>
  <si>
    <t>kg</t>
  </si>
  <si>
    <t>Odvoz suti- skládkovné</t>
  </si>
  <si>
    <t>Montážní práce elektro</t>
  </si>
  <si>
    <t>Přesun materiálu - doprava</t>
  </si>
  <si>
    <t>Revize elektro</t>
  </si>
  <si>
    <t>Koordinační činnost</t>
  </si>
  <si>
    <t>hod</t>
  </si>
  <si>
    <t>Celkem:</t>
  </si>
  <si>
    <t>Cena/J</t>
  </si>
  <si>
    <t>Chránič proudový kombinovaný 2p B 10A 30mA A 10kA iDPN H Vigi</t>
  </si>
  <si>
    <t>Chránic proudový kombinovaný 2p B 16A 30mA AC 6kA iDPN N Vigi</t>
  </si>
  <si>
    <t>IQuick PRD20r modular surge arrester - 3 poles + N</t>
  </si>
  <si>
    <t>Krabice univerzální KU68-1901 o73,5x43mm spojovatelná</t>
  </si>
  <si>
    <t xml:space="preserve">Krabice přístrojová KPR68 o73x66mm hluboká </t>
  </si>
  <si>
    <t>Tango zásuvka 1-násobná s clonkami a víčkem IP44 bílá</t>
  </si>
  <si>
    <t>Zásuvka nástenná 16A 5P 400V IP44 6h s víckem Turbo Twist PC</t>
  </si>
  <si>
    <t>Tango zásuvka 2-násobná natočená s clonkami bílá</t>
  </si>
  <si>
    <t>Tango zásuvka 1-násobná s clonkami bezšroubová bílá</t>
  </si>
  <si>
    <t>ABB přístroj spínače 5 sériový bezšroubový</t>
  </si>
  <si>
    <t>ABB přístroj spínače 6 (6So) střídavý bezšroubový</t>
  </si>
  <si>
    <t>Svítidlo nouzové LED ESERA 100L piktogram soucástí (24441)</t>
  </si>
  <si>
    <t>Svítidlo LED panel 40W 4000K 4000lm 600x600mm IP20 bílá</t>
  </si>
  <si>
    <t>Svítidlo přisazené E27 1x60W PLAFONIERA 275 IP44 bílá</t>
  </si>
  <si>
    <t>Domovní videotelefon</t>
  </si>
  <si>
    <t>Kabel SYKFY 2x2x0,5 buben (stíněný)</t>
  </si>
  <si>
    <t>Trubka ohebná 16 šedá TURBO</t>
  </si>
  <si>
    <t>Audio/video modul pro systém 2VOICE (1083), DDA</t>
  </si>
  <si>
    <t>J</t>
  </si>
  <si>
    <t>Zdroj pro systém 1083, 10 DIN modulů (náhrada za 1083/20)</t>
  </si>
  <si>
    <t>m</t>
  </si>
  <si>
    <t>hoď.</t>
  </si>
  <si>
    <t>Drobný montážní materiál</t>
  </si>
  <si>
    <t>Zásuvka PC jednoduchá - komplet</t>
  </si>
  <si>
    <t>Krabice prístrojová KP68 o74x43mm univerzální</t>
  </si>
  <si>
    <t>Kabel UTP Cat.5e PVC drát šedá box 305m Solarix</t>
  </si>
  <si>
    <t>Elektro</t>
  </si>
  <si>
    <t>Rozvaděč R21</t>
  </si>
  <si>
    <t>Rozvodnice pod omítku 72M plné dveře (4 řady) IP40 Pragma</t>
  </si>
  <si>
    <t>Rozvaděč R22</t>
  </si>
  <si>
    <t>ROZPOČET - MŠ BEZRUČOVÁ 801 , KOLÍN - Elektro</t>
  </si>
  <si>
    <t>ROZPOČET - MŠ Bezručova 801, KOLÍN - Elektro</t>
  </si>
  <si>
    <t>Typ</t>
  </si>
  <si>
    <t>1083/48</t>
  </si>
  <si>
    <t>1168/141</t>
  </si>
  <si>
    <t>Kryt audio/video modulu s 1 tlačítkem, DDA, černý</t>
  </si>
  <si>
    <t>Instalační krabice pro panel 1148 (1145), 1 modul</t>
  </si>
  <si>
    <t>1145/51</t>
  </si>
  <si>
    <t>Upevňovací rámeček, 1 modul</t>
  </si>
  <si>
    <t>1168/61</t>
  </si>
  <si>
    <t>1083/20A</t>
  </si>
  <si>
    <t>Interface pro 2 vstupy a 2 stoupačky, 4 DIN moduly</t>
  </si>
  <si>
    <t>1083/53</t>
  </si>
  <si>
    <t>Komfortní domovní videotelefon MIRO pro systém 1083, 3 servisní tlač., 4,3" displej</t>
  </si>
  <si>
    <t>1750/1</t>
  </si>
  <si>
    <t>Rozvod kabeláže</t>
  </si>
  <si>
    <t>Kabel 1-AYKY-J 3x150+70</t>
  </si>
  <si>
    <t>Trubka zemní ohebná KOPOFLEX 90 červená 50m</t>
  </si>
  <si>
    <t>Kabel 1-CYKY-J 3x120+70</t>
  </si>
  <si>
    <t>Skříň přípojková SS102/NVF1W-C vel. 2/400A výklenek</t>
  </si>
  <si>
    <t>Pojistka nožová  200A gG</t>
  </si>
  <si>
    <t>Kabel CYKY-J 4x10 buben</t>
  </si>
  <si>
    <t>Folie výstražná 20cm 100m síťovaná rudá</t>
  </si>
  <si>
    <t>Pásovina zemnící 30/4 FeZn</t>
  </si>
  <si>
    <t>Spojovací materiál pásoviny FeZn</t>
  </si>
  <si>
    <t>Kabel CYKY-O 2x1,5</t>
  </si>
  <si>
    <t>Písek k zásypu</t>
  </si>
  <si>
    <t>bm</t>
  </si>
  <si>
    <t>Zaměření a vytýčení výkopů</t>
  </si>
  <si>
    <t>Bourací práce - průrazy</t>
  </si>
  <si>
    <t>m3</t>
  </si>
  <si>
    <t>Výkopové práce, šíře 20 cm, hloubka 0,85m včetně záhozu a upravy terénu</t>
  </si>
  <si>
    <t>Drobný montážní materiál úpravy rozvaděče RH</t>
  </si>
  <si>
    <t xml:space="preserve">kpl </t>
  </si>
  <si>
    <t>hoď</t>
  </si>
  <si>
    <t>Rozvaděč RH - úpravy</t>
  </si>
  <si>
    <t>Jistič 3p B 80A 25kA NG125N</t>
  </si>
  <si>
    <t>Jistič iC60N 3P 40A C</t>
  </si>
  <si>
    <t>Logický modul LOGO! RCE 115/230V DC, 8 vstupů/4 výstupy, displej</t>
  </si>
  <si>
    <t>Tlačítko IPB ŠEDÉ 1ZAP 20A 250V</t>
  </si>
  <si>
    <t>Jistič 3p C 10A 10kA iC60H Acti9</t>
  </si>
  <si>
    <t>Schneider Electric PRA32218 Pragma zapuš. montáž rozvodnice - IP40 - 2x18 mod. - plné dveře</t>
  </si>
  <si>
    <t>Vodič CYA 6 H07V-K zeleno-žlutá</t>
  </si>
  <si>
    <t>ROZPOČET - MŠ Bezručová 801, KOLÍN - Elektro</t>
  </si>
  <si>
    <t xml:space="preserve">PC síť </t>
  </si>
  <si>
    <t>Spínač iSW 3P 40A 400V Acti 9</t>
  </si>
  <si>
    <t>ABB přístroj spínace 1 (1So) strojek bezšroubový</t>
  </si>
  <si>
    <t>Sada pro prisazenou montáž - rámeček pro RC065B</t>
  </si>
  <si>
    <t>Zednické práce, zahození rýh po elektoinstalaci vč. začištění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</si>
</sst>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1" x14ac:knownFonts="1">
    <font>
      <sz val="11"/>
      <color theme="1"/>
      <name val="Calibri"/>
      <family val="2"/>
    </font>
    <font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2"/>
      <color theme="1"/>
      <name val="Calibri"/>
      <family val="2"/>
      <charset val="238"/>
    </font>
    <font>
      <sz val="9"/>
      <color rgb="FF000000"/>
      <name val="Arial"/>
      <family val="2"/>
    </font>
    <font>
      <b/>
      <sz val="12"/>
      <color rgb="FFFF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1"/>
      <color theme="1"/>
      <name val="Calibri"/>
      <family val="2"/>
      <charset val="238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0" xfId="0" applyFont="1"/>
    <xf numFmtId="3" fontId="3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164" fontId="3" fillId="0" borderId="0" xfId="0" applyNumberFormat="1" applyFont="1" applyAlignment="1">
      <alignment horizontal="right"/>
    </xf>
    <xf numFmtId="164" fontId="0" fillId="0" borderId="0" xfId="0" applyNumberFormat="1"/>
    <xf numFmtId="0" fontId="5" fillId="0" borderId="1" xfId="0" applyNumberFormat="1" applyFont="1" applyBorder="1"/>
    <xf numFmtId="0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1" fillId="0" borderId="1" xfId="0" applyNumberFormat="1" applyFont="1" applyBorder="1"/>
    <xf numFmtId="0" fontId="1" fillId="0" borderId="1" xfId="0" applyNumberFormat="1" applyFont="1" applyBorder="1" applyAlignment="1">
      <alignment horizontal="center"/>
    </xf>
    <xf numFmtId="0" fontId="6" fillId="0" borderId="1" xfId="0" applyNumberFormat="1" applyFont="1" applyBorder="1"/>
    <xf numFmtId="0" fontId="6" fillId="0" borderId="2" xfId="0" applyNumberFormat="1" applyFont="1" applyBorder="1"/>
    <xf numFmtId="3" fontId="3" fillId="0" borderId="1" xfId="0" applyNumberFormat="1" applyFont="1" applyBorder="1" applyAlignment="1">
      <alignment horizontal="center"/>
    </xf>
    <xf numFmtId="0" fontId="7" fillId="0" borderId="1" xfId="0" applyNumberFormat="1" applyFont="1" applyBorder="1"/>
    <xf numFmtId="164" fontId="8" fillId="0" borderId="1" xfId="0" applyNumberFormat="1" applyFont="1" applyBorder="1"/>
    <xf numFmtId="0" fontId="5" fillId="0" borderId="3" xfId="0" applyNumberFormat="1" applyFont="1" applyFill="1" applyBorder="1"/>
    <xf numFmtId="0" fontId="9" fillId="0" borderId="0" xfId="0" applyFont="1"/>
    <xf numFmtId="164" fontId="8" fillId="0" borderId="0" xfId="0" applyNumberFormat="1" applyFont="1" applyBorder="1"/>
    <xf numFmtId="0" fontId="6" fillId="0" borderId="0" xfId="0" applyNumberFormat="1" applyFont="1" applyBorder="1"/>
    <xf numFmtId="0" fontId="5" fillId="0" borderId="1" xfId="0" applyNumberFormat="1" applyFont="1" applyBorder="1" applyAlignment="1">
      <alignment horizontal="center"/>
    </xf>
    <xf numFmtId="0" fontId="5" fillId="0" borderId="1" xfId="0" applyNumberFormat="1" applyFont="1" applyFill="1" applyBorder="1" applyAlignment="1">
      <alignment horizontal="center"/>
    </xf>
    <xf numFmtId="0" fontId="10" fillId="0" borderId="1" xfId="0" applyNumberFormat="1" applyFont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10"/>
  <sheetViews>
    <sheetView tabSelected="1" workbookViewId="0">
      <selection activeCell="B10" sqref="B10"/>
    </sheetView>
  </sheetViews>
  <sheetFormatPr defaultRowHeight="15" x14ac:dyDescent="0.25"/>
  <cols>
    <col min="2" max="2" width="59.7109375" customWidth="1"/>
    <col min="3" max="4" width="10.5703125" customWidth="1"/>
    <col min="5" max="5" width="14.28515625" customWidth="1"/>
    <col min="6" max="6" width="25.28515625" customWidth="1"/>
    <col min="7" max="7" width="24.42578125" customWidth="1"/>
    <col min="8" max="8" width="28.140625" customWidth="1"/>
  </cols>
  <sheetData>
    <row r="2" spans="2:8" ht="15.75" x14ac:dyDescent="0.25">
      <c r="B2" s="1" t="s">
        <v>114</v>
      </c>
    </row>
    <row r="3" spans="2:8" ht="15.75" x14ac:dyDescent="0.25">
      <c r="B3" s="10" t="s">
        <v>0</v>
      </c>
      <c r="C3" s="11" t="s">
        <v>1</v>
      </c>
      <c r="D3" s="11" t="s">
        <v>59</v>
      </c>
      <c r="E3" s="11" t="s">
        <v>40</v>
      </c>
      <c r="F3" s="11" t="s">
        <v>2</v>
      </c>
      <c r="G3" s="11" t="s">
        <v>3</v>
      </c>
      <c r="H3" s="11" t="s">
        <v>4</v>
      </c>
    </row>
    <row r="4" spans="2:8" ht="15.75" x14ac:dyDescent="0.25">
      <c r="B4" s="12" t="str">
        <f>PC!B4</f>
        <v xml:space="preserve">PC síť </v>
      </c>
      <c r="C4" s="7">
        <v>1</v>
      </c>
      <c r="D4" s="7" t="s">
        <v>12</v>
      </c>
      <c r="E4" s="8">
        <f>PC!F10</f>
        <v>0</v>
      </c>
      <c r="F4" s="8">
        <f>E4*C4</f>
        <v>0</v>
      </c>
      <c r="G4" s="8">
        <f>F4*1.21-F4</f>
        <v>0</v>
      </c>
      <c r="H4" s="9">
        <f>F4+G4</f>
        <v>0</v>
      </c>
    </row>
    <row r="5" spans="2:8" ht="15.75" x14ac:dyDescent="0.25">
      <c r="B5" s="12" t="str">
        <f>DT!B4</f>
        <v>Domovní videotelefon</v>
      </c>
      <c r="C5" s="7">
        <v>1</v>
      </c>
      <c r="D5" s="7" t="s">
        <v>12</v>
      </c>
      <c r="E5" s="8">
        <f>DT!G16</f>
        <v>0</v>
      </c>
      <c r="F5" s="8">
        <f>E5*C5</f>
        <v>0</v>
      </c>
      <c r="G5" s="8">
        <f>F5*1.21-F5</f>
        <v>0</v>
      </c>
      <c r="H5" s="9">
        <f>F5+G5</f>
        <v>0</v>
      </c>
    </row>
    <row r="6" spans="2:8" ht="15.75" x14ac:dyDescent="0.25">
      <c r="B6" s="12" t="s">
        <v>67</v>
      </c>
      <c r="C6" s="7">
        <v>1</v>
      </c>
      <c r="D6" s="7" t="s">
        <v>12</v>
      </c>
      <c r="E6" s="8">
        <f>ELEKTRO!F89</f>
        <v>0</v>
      </c>
      <c r="F6" s="8">
        <f>E6*C6</f>
        <v>0</v>
      </c>
      <c r="G6" s="8">
        <f>F6*1.21-F6</f>
        <v>0</v>
      </c>
      <c r="H6" s="9">
        <f>F6+G6</f>
        <v>0</v>
      </c>
    </row>
    <row r="7" spans="2:8" ht="18" x14ac:dyDescent="0.25">
      <c r="B7" s="16" t="s">
        <v>39</v>
      </c>
      <c r="C7" s="3"/>
      <c r="D7" s="3"/>
      <c r="E7" s="3"/>
      <c r="F7" s="16">
        <f>SUM(F4:F6)</f>
        <v>0</v>
      </c>
      <c r="G7" s="16">
        <f>SUM(G4:G6)</f>
        <v>0</v>
      </c>
      <c r="H7" s="16">
        <f>SUM(H4:H6)</f>
        <v>0</v>
      </c>
    </row>
    <row r="10" spans="2:8" x14ac:dyDescent="0.25">
      <c r="B10" s="18"/>
    </row>
  </sheetData>
  <pageMargins left="0.7" right="0.7" top="0.78740157499999996" bottom="0.78740157499999996" header="0.3" footer="0.3"/>
  <pageSetup paperSize="9"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10"/>
  <sheetViews>
    <sheetView workbookViewId="0">
      <selection activeCell="E5" sqref="E5"/>
    </sheetView>
  </sheetViews>
  <sheetFormatPr defaultRowHeight="15" x14ac:dyDescent="0.25"/>
  <cols>
    <col min="1" max="1" width="4.42578125" customWidth="1"/>
    <col min="2" max="2" width="75.28515625" customWidth="1"/>
    <col min="5" max="5" width="11.42578125" customWidth="1"/>
    <col min="6" max="6" width="23.42578125" customWidth="1"/>
    <col min="7" max="7" width="16.7109375" bestFit="1" customWidth="1"/>
    <col min="8" max="8" width="19.85546875" customWidth="1"/>
  </cols>
  <sheetData>
    <row r="2" spans="2:8" ht="15.75" x14ac:dyDescent="0.25">
      <c r="B2" s="1" t="s">
        <v>114</v>
      </c>
    </row>
    <row r="3" spans="2:8" ht="15.75" x14ac:dyDescent="0.25">
      <c r="B3" s="10" t="s">
        <v>0</v>
      </c>
      <c r="C3" s="11" t="s">
        <v>1</v>
      </c>
      <c r="D3" s="11" t="s">
        <v>59</v>
      </c>
      <c r="E3" s="11" t="s">
        <v>40</v>
      </c>
      <c r="F3" s="11" t="s">
        <v>2</v>
      </c>
      <c r="G3" s="11" t="s">
        <v>3</v>
      </c>
      <c r="H3" s="11" t="s">
        <v>4</v>
      </c>
    </row>
    <row r="4" spans="2:8" ht="15.75" x14ac:dyDescent="0.25">
      <c r="B4" s="12" t="s">
        <v>115</v>
      </c>
    </row>
    <row r="5" spans="2:8" x14ac:dyDescent="0.25">
      <c r="B5" s="6" t="s">
        <v>64</v>
      </c>
      <c r="C5" s="7">
        <v>8</v>
      </c>
      <c r="D5" s="7" t="s">
        <v>11</v>
      </c>
      <c r="E5" s="8"/>
      <c r="F5" s="8">
        <f t="shared" ref="F5:F9" si="0">E5*C5</f>
        <v>0</v>
      </c>
      <c r="G5" s="8">
        <f t="shared" ref="G5:G9" si="1">F5*1.21-F5</f>
        <v>0</v>
      </c>
      <c r="H5" s="9">
        <f t="shared" ref="H5:H9" si="2">F5+G5</f>
        <v>0</v>
      </c>
    </row>
    <row r="6" spans="2:8" x14ac:dyDescent="0.25">
      <c r="B6" s="6" t="s">
        <v>65</v>
      </c>
      <c r="C6" s="7">
        <v>8</v>
      </c>
      <c r="D6" s="7" t="s">
        <v>11</v>
      </c>
      <c r="E6" s="8"/>
      <c r="F6" s="8">
        <f t="shared" si="0"/>
        <v>0</v>
      </c>
      <c r="G6" s="8">
        <f t="shared" si="1"/>
        <v>0</v>
      </c>
      <c r="H6" s="9">
        <f t="shared" si="2"/>
        <v>0</v>
      </c>
    </row>
    <row r="7" spans="2:8" x14ac:dyDescent="0.25">
      <c r="B7" s="6" t="s">
        <v>66</v>
      </c>
      <c r="C7" s="7">
        <v>200</v>
      </c>
      <c r="D7" s="7" t="s">
        <v>61</v>
      </c>
      <c r="E7" s="8"/>
      <c r="F7" s="8">
        <f t="shared" si="0"/>
        <v>0</v>
      </c>
      <c r="G7" s="8">
        <f t="shared" si="1"/>
        <v>0</v>
      </c>
      <c r="H7" s="9">
        <f t="shared" si="2"/>
        <v>0</v>
      </c>
    </row>
    <row r="8" spans="2:8" x14ac:dyDescent="0.25">
      <c r="B8" s="6" t="s">
        <v>34</v>
      </c>
      <c r="C8" s="7">
        <v>80</v>
      </c>
      <c r="D8" s="7" t="s">
        <v>62</v>
      </c>
      <c r="E8" s="8"/>
      <c r="F8" s="8">
        <f t="shared" si="0"/>
        <v>0</v>
      </c>
      <c r="G8" s="8">
        <f t="shared" si="1"/>
        <v>0</v>
      </c>
      <c r="H8" s="9">
        <f t="shared" si="2"/>
        <v>0</v>
      </c>
    </row>
    <row r="9" spans="2:8" x14ac:dyDescent="0.25">
      <c r="B9" s="6" t="s">
        <v>63</v>
      </c>
      <c r="C9" s="7">
        <v>1</v>
      </c>
      <c r="D9" s="7" t="s">
        <v>12</v>
      </c>
      <c r="E9" s="8"/>
      <c r="F9" s="8">
        <f t="shared" si="0"/>
        <v>0</v>
      </c>
      <c r="G9" s="8">
        <f t="shared" si="1"/>
        <v>0</v>
      </c>
      <c r="H9" s="9">
        <f t="shared" si="2"/>
        <v>0</v>
      </c>
    </row>
    <row r="10" spans="2:8" ht="18" x14ac:dyDescent="0.25">
      <c r="B10" s="16" t="s">
        <v>39</v>
      </c>
      <c r="C10" s="3"/>
      <c r="D10" s="3"/>
      <c r="E10" s="3"/>
      <c r="F10" s="16">
        <f>SUM(F1:F9)</f>
        <v>0</v>
      </c>
      <c r="G10" s="16">
        <f>SUM(G1:G9)</f>
        <v>0</v>
      </c>
      <c r="H10" s="16">
        <f>SUM(H1:H9)</f>
        <v>0</v>
      </c>
    </row>
  </sheetData>
  <pageMargins left="0.7" right="0.7" top="0.78740157499999996" bottom="0.78740157499999996" header="0.3" footer="0.3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16"/>
  <sheetViews>
    <sheetView workbookViewId="0">
      <selection activeCell="F5" sqref="F5:F15"/>
    </sheetView>
  </sheetViews>
  <sheetFormatPr defaultRowHeight="15" x14ac:dyDescent="0.25"/>
  <cols>
    <col min="1" max="1" width="4.42578125" customWidth="1"/>
    <col min="2" max="2" width="69.28515625" customWidth="1"/>
    <col min="3" max="3" width="10.85546875" customWidth="1"/>
    <col min="4" max="4" width="15.85546875" customWidth="1"/>
    <col min="5" max="5" width="6.5703125" customWidth="1"/>
    <col min="6" max="6" width="9.28515625" bestFit="1" customWidth="1"/>
    <col min="7" max="7" width="18.28515625" bestFit="1" customWidth="1"/>
    <col min="8" max="8" width="19.5703125" customWidth="1"/>
    <col min="9" max="9" width="27.28515625" customWidth="1"/>
  </cols>
  <sheetData>
    <row r="2" spans="2:9" ht="15.75" x14ac:dyDescent="0.25">
      <c r="B2" s="1" t="s">
        <v>72</v>
      </c>
      <c r="C2" s="1"/>
    </row>
    <row r="3" spans="2:9" ht="15.75" x14ac:dyDescent="0.25">
      <c r="B3" s="10" t="s">
        <v>0</v>
      </c>
      <c r="C3" s="11" t="s">
        <v>73</v>
      </c>
      <c r="D3" s="11" t="s">
        <v>1</v>
      </c>
      <c r="E3" s="11" t="s">
        <v>59</v>
      </c>
      <c r="F3" s="11" t="s">
        <v>40</v>
      </c>
      <c r="G3" s="11" t="s">
        <v>2</v>
      </c>
      <c r="H3" s="11" t="s">
        <v>3</v>
      </c>
      <c r="I3" s="11" t="s">
        <v>4</v>
      </c>
    </row>
    <row r="4" spans="2:9" ht="15.75" x14ac:dyDescent="0.25">
      <c r="B4" s="12" t="s">
        <v>55</v>
      </c>
      <c r="C4" s="20"/>
    </row>
    <row r="5" spans="2:9" x14ac:dyDescent="0.25">
      <c r="B5" s="6" t="s">
        <v>58</v>
      </c>
      <c r="C5" s="21" t="s">
        <v>74</v>
      </c>
      <c r="D5" s="7">
        <v>2</v>
      </c>
      <c r="E5" s="7" t="s">
        <v>11</v>
      </c>
      <c r="F5" s="8"/>
      <c r="G5" s="8">
        <f>F5*D5</f>
        <v>0</v>
      </c>
      <c r="H5" s="8">
        <f>G5*1.21-G5</f>
        <v>0</v>
      </c>
      <c r="I5" s="9">
        <f>G5+H5</f>
        <v>0</v>
      </c>
    </row>
    <row r="6" spans="2:9" x14ac:dyDescent="0.25">
      <c r="B6" s="6" t="s">
        <v>76</v>
      </c>
      <c r="C6" s="21" t="s">
        <v>75</v>
      </c>
      <c r="D6" s="7">
        <v>2</v>
      </c>
      <c r="E6" s="7" t="s">
        <v>11</v>
      </c>
      <c r="F6" s="8"/>
      <c r="G6" s="8">
        <f t="shared" ref="G6:G15" si="0">F6*D6</f>
        <v>0</v>
      </c>
      <c r="H6" s="8">
        <f t="shared" ref="H6:H15" si="1">G6*1.21-G6</f>
        <v>0</v>
      </c>
      <c r="I6" s="9">
        <f t="shared" ref="I6:I15" si="2">G6+H6</f>
        <v>0</v>
      </c>
    </row>
    <row r="7" spans="2:9" x14ac:dyDescent="0.25">
      <c r="B7" s="6" t="s">
        <v>77</v>
      </c>
      <c r="C7" s="21" t="s">
        <v>78</v>
      </c>
      <c r="D7" s="7">
        <v>2</v>
      </c>
      <c r="E7" s="7" t="s">
        <v>11</v>
      </c>
      <c r="F7" s="8"/>
      <c r="G7" s="8">
        <f t="shared" si="0"/>
        <v>0</v>
      </c>
      <c r="H7" s="8">
        <f t="shared" si="1"/>
        <v>0</v>
      </c>
      <c r="I7" s="9">
        <f t="shared" si="2"/>
        <v>0</v>
      </c>
    </row>
    <row r="8" spans="2:9" x14ac:dyDescent="0.25">
      <c r="B8" s="6" t="s">
        <v>79</v>
      </c>
      <c r="C8" s="21" t="s">
        <v>80</v>
      </c>
      <c r="D8" s="7">
        <v>2</v>
      </c>
      <c r="E8" s="7" t="s">
        <v>11</v>
      </c>
      <c r="F8" s="8"/>
      <c r="G8" s="8">
        <f t="shared" si="0"/>
        <v>0</v>
      </c>
      <c r="H8" s="8">
        <f t="shared" si="1"/>
        <v>0</v>
      </c>
      <c r="I8" s="9">
        <f t="shared" si="2"/>
        <v>0</v>
      </c>
    </row>
    <row r="9" spans="2:9" x14ac:dyDescent="0.25">
      <c r="B9" s="6" t="s">
        <v>60</v>
      </c>
      <c r="C9" s="21" t="s">
        <v>81</v>
      </c>
      <c r="D9" s="7">
        <v>1</v>
      </c>
      <c r="E9" s="7" t="s">
        <v>11</v>
      </c>
      <c r="F9" s="8"/>
      <c r="G9" s="8">
        <f t="shared" si="0"/>
        <v>0</v>
      </c>
      <c r="H9" s="8">
        <f t="shared" si="1"/>
        <v>0</v>
      </c>
      <c r="I9" s="9">
        <f t="shared" si="2"/>
        <v>0</v>
      </c>
    </row>
    <row r="10" spans="2:9" x14ac:dyDescent="0.25">
      <c r="B10" s="6" t="s">
        <v>82</v>
      </c>
      <c r="C10" s="21" t="s">
        <v>83</v>
      </c>
      <c r="D10" s="7">
        <v>1</v>
      </c>
      <c r="E10" s="7" t="s">
        <v>11</v>
      </c>
      <c r="F10" s="8"/>
      <c r="G10" s="8">
        <f t="shared" si="0"/>
        <v>0</v>
      </c>
      <c r="H10" s="8">
        <f t="shared" si="1"/>
        <v>0</v>
      </c>
      <c r="I10" s="9">
        <f t="shared" si="2"/>
        <v>0</v>
      </c>
    </row>
    <row r="11" spans="2:9" x14ac:dyDescent="0.25">
      <c r="B11" s="6" t="s">
        <v>84</v>
      </c>
      <c r="C11" s="21" t="s">
        <v>85</v>
      </c>
      <c r="D11" s="7">
        <v>2</v>
      </c>
      <c r="E11" s="7" t="s">
        <v>11</v>
      </c>
      <c r="F11" s="8"/>
      <c r="G11" s="8">
        <f t="shared" si="0"/>
        <v>0</v>
      </c>
      <c r="H11" s="8">
        <f t="shared" si="1"/>
        <v>0</v>
      </c>
      <c r="I11" s="9">
        <f t="shared" si="2"/>
        <v>0</v>
      </c>
    </row>
    <row r="12" spans="2:9" x14ac:dyDescent="0.25">
      <c r="B12" s="6" t="s">
        <v>56</v>
      </c>
      <c r="C12" s="21"/>
      <c r="D12" s="7">
        <v>100</v>
      </c>
      <c r="E12" s="7" t="s">
        <v>61</v>
      </c>
      <c r="F12" s="8"/>
      <c r="G12" s="8">
        <f t="shared" si="0"/>
        <v>0</v>
      </c>
      <c r="H12" s="8">
        <f t="shared" si="1"/>
        <v>0</v>
      </c>
      <c r="I12" s="9">
        <f t="shared" si="2"/>
        <v>0</v>
      </c>
    </row>
    <row r="13" spans="2:9" x14ac:dyDescent="0.25">
      <c r="B13" s="6" t="s">
        <v>57</v>
      </c>
      <c r="C13" s="21"/>
      <c r="D13" s="7">
        <v>100</v>
      </c>
      <c r="E13" s="7" t="s">
        <v>61</v>
      </c>
      <c r="F13" s="8"/>
      <c r="G13" s="8">
        <f t="shared" si="0"/>
        <v>0</v>
      </c>
      <c r="H13" s="8">
        <f t="shared" si="1"/>
        <v>0</v>
      </c>
      <c r="I13" s="9">
        <f t="shared" si="2"/>
        <v>0</v>
      </c>
    </row>
    <row r="14" spans="2:9" x14ac:dyDescent="0.25">
      <c r="B14" s="6" t="s">
        <v>34</v>
      </c>
      <c r="C14" s="21"/>
      <c r="D14" s="7">
        <v>40</v>
      </c>
      <c r="E14" s="7" t="s">
        <v>62</v>
      </c>
      <c r="F14" s="8"/>
      <c r="G14" s="8">
        <f t="shared" si="0"/>
        <v>0</v>
      </c>
      <c r="H14" s="8">
        <f t="shared" si="1"/>
        <v>0</v>
      </c>
      <c r="I14" s="9">
        <f t="shared" si="2"/>
        <v>0</v>
      </c>
    </row>
    <row r="15" spans="2:9" x14ac:dyDescent="0.25">
      <c r="B15" s="17" t="s">
        <v>63</v>
      </c>
      <c r="C15" s="22"/>
      <c r="D15" s="7">
        <v>1</v>
      </c>
      <c r="E15" s="7" t="s">
        <v>12</v>
      </c>
      <c r="F15" s="8"/>
      <c r="G15" s="8">
        <f t="shared" si="0"/>
        <v>0</v>
      </c>
      <c r="H15" s="8">
        <f t="shared" si="1"/>
        <v>0</v>
      </c>
      <c r="I15" s="9">
        <f t="shared" si="2"/>
        <v>0</v>
      </c>
    </row>
    <row r="16" spans="2:9" ht="18" x14ac:dyDescent="0.25">
      <c r="B16" s="16" t="s">
        <v>39</v>
      </c>
      <c r="C16" s="19"/>
      <c r="D16" s="3"/>
      <c r="E16" s="3"/>
      <c r="F16" s="3"/>
      <c r="G16" s="16">
        <f>SUM(G5:G15)</f>
        <v>0</v>
      </c>
      <c r="H16" s="16">
        <f>SUM(H5:H15)</f>
        <v>0</v>
      </c>
      <c r="I16" s="16">
        <f>SUM(I5:I15)</f>
        <v>0</v>
      </c>
    </row>
  </sheetData>
  <pageMargins left="0.7" right="0.7" top="0.78740157499999996" bottom="0.78740157499999996" header="0.3" footer="0.3"/>
  <pageSetup paperSize="9"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96"/>
  <sheetViews>
    <sheetView view="pageBreakPreview" topLeftCell="B76" zoomScaleNormal="100" zoomScaleSheetLayoutView="100" workbookViewId="0">
      <selection activeCell="B88" sqref="B88"/>
    </sheetView>
  </sheetViews>
  <sheetFormatPr defaultRowHeight="15" x14ac:dyDescent="0.25"/>
  <cols>
    <col min="1" max="1" width="5" customWidth="1"/>
    <col min="2" max="2" width="75.7109375" customWidth="1"/>
    <col min="3" max="3" width="12.28515625" customWidth="1"/>
    <col min="4" max="4" width="7.28515625" customWidth="1"/>
    <col min="5" max="5" width="12.28515625" customWidth="1"/>
    <col min="6" max="6" width="29" customWidth="1"/>
    <col min="7" max="7" width="27.28515625" customWidth="1"/>
    <col min="8" max="8" width="23.5703125" bestFit="1" customWidth="1"/>
  </cols>
  <sheetData>
    <row r="2" spans="2:8" ht="15.75" x14ac:dyDescent="0.25">
      <c r="B2" s="1" t="s">
        <v>71</v>
      </c>
    </row>
    <row r="3" spans="2:8" ht="15.75" x14ac:dyDescent="0.25">
      <c r="B3" s="10" t="s">
        <v>0</v>
      </c>
      <c r="C3" s="11" t="s">
        <v>1</v>
      </c>
      <c r="D3" s="11" t="s">
        <v>59</v>
      </c>
      <c r="E3" s="11" t="s">
        <v>40</v>
      </c>
      <c r="F3" s="11" t="s">
        <v>2</v>
      </c>
      <c r="G3" s="11" t="s">
        <v>3</v>
      </c>
      <c r="H3" s="11" t="s">
        <v>4</v>
      </c>
    </row>
    <row r="5" spans="2:8" ht="15.75" x14ac:dyDescent="0.25">
      <c r="B5" s="13" t="s">
        <v>86</v>
      </c>
      <c r="C5" s="3"/>
      <c r="D5" s="3"/>
      <c r="E5" s="4"/>
      <c r="F5" s="5"/>
      <c r="G5" s="5"/>
      <c r="H5" s="5"/>
    </row>
    <row r="6" spans="2:8" x14ac:dyDescent="0.25">
      <c r="B6" s="6" t="s">
        <v>87</v>
      </c>
      <c r="C6" s="7">
        <v>35</v>
      </c>
      <c r="D6" s="7" t="s">
        <v>61</v>
      </c>
      <c r="E6" s="8"/>
      <c r="F6" s="8">
        <f t="shared" ref="F6" si="0">E6*C6</f>
        <v>0</v>
      </c>
      <c r="G6" s="8">
        <f t="shared" ref="G6" si="1">F6*1.21-F6</f>
        <v>0</v>
      </c>
      <c r="H6" s="9">
        <f t="shared" ref="H6" si="2">F6+G6</f>
        <v>0</v>
      </c>
    </row>
    <row r="7" spans="2:8" x14ac:dyDescent="0.25">
      <c r="B7" s="6" t="s">
        <v>88</v>
      </c>
      <c r="C7" s="7">
        <v>50</v>
      </c>
      <c r="D7" s="7" t="s">
        <v>61</v>
      </c>
      <c r="E7" s="8"/>
      <c r="F7" s="8">
        <f t="shared" ref="F7:F16" si="3">E7*C7</f>
        <v>0</v>
      </c>
      <c r="G7" s="8">
        <f t="shared" ref="G7:G16" si="4">F7*1.21-F7</f>
        <v>0</v>
      </c>
      <c r="H7" s="9">
        <f t="shared" ref="H7:H16" si="5">F7+G7</f>
        <v>0</v>
      </c>
    </row>
    <row r="8" spans="2:8" x14ac:dyDescent="0.25">
      <c r="B8" s="6" t="s">
        <v>89</v>
      </c>
      <c r="C8" s="7">
        <v>10</v>
      </c>
      <c r="D8" s="7" t="s">
        <v>61</v>
      </c>
      <c r="E8" s="8"/>
      <c r="F8" s="8">
        <f t="shared" si="3"/>
        <v>0</v>
      </c>
      <c r="G8" s="8">
        <f t="shared" si="4"/>
        <v>0</v>
      </c>
      <c r="H8" s="9">
        <f t="shared" si="5"/>
        <v>0</v>
      </c>
    </row>
    <row r="9" spans="2:8" x14ac:dyDescent="0.25">
      <c r="B9" s="6" t="s">
        <v>90</v>
      </c>
      <c r="C9" s="7">
        <v>1</v>
      </c>
      <c r="D9" s="7" t="s">
        <v>11</v>
      </c>
      <c r="E9" s="8"/>
      <c r="F9" s="8">
        <f t="shared" si="3"/>
        <v>0</v>
      </c>
      <c r="G9" s="8">
        <f t="shared" si="4"/>
        <v>0</v>
      </c>
      <c r="H9" s="9">
        <f t="shared" si="5"/>
        <v>0</v>
      </c>
    </row>
    <row r="10" spans="2:8" x14ac:dyDescent="0.25">
      <c r="B10" s="6" t="s">
        <v>91</v>
      </c>
      <c r="C10" s="7">
        <v>3</v>
      </c>
      <c r="D10" s="7" t="s">
        <v>11</v>
      </c>
      <c r="E10" s="8"/>
      <c r="F10" s="8">
        <f t="shared" si="3"/>
        <v>0</v>
      </c>
      <c r="G10" s="8">
        <f t="shared" si="4"/>
        <v>0</v>
      </c>
      <c r="H10" s="9">
        <f t="shared" si="5"/>
        <v>0</v>
      </c>
    </row>
    <row r="11" spans="2:8" x14ac:dyDescent="0.25">
      <c r="B11" s="6" t="s">
        <v>92</v>
      </c>
      <c r="C11" s="7">
        <v>130</v>
      </c>
      <c r="D11" s="7" t="s">
        <v>61</v>
      </c>
      <c r="E11" s="8"/>
      <c r="F11" s="8">
        <f t="shared" si="3"/>
        <v>0</v>
      </c>
      <c r="G11" s="8">
        <f t="shared" si="4"/>
        <v>0</v>
      </c>
      <c r="H11" s="9">
        <f t="shared" si="5"/>
        <v>0</v>
      </c>
    </row>
    <row r="12" spans="2:8" x14ac:dyDescent="0.25">
      <c r="B12" s="6" t="s">
        <v>96</v>
      </c>
      <c r="C12" s="7">
        <v>130</v>
      </c>
      <c r="D12" s="7" t="s">
        <v>61</v>
      </c>
      <c r="E12" s="8"/>
      <c r="F12" s="8">
        <f t="shared" si="3"/>
        <v>0</v>
      </c>
      <c r="G12" s="8">
        <f t="shared" si="4"/>
        <v>0</v>
      </c>
      <c r="H12" s="9">
        <f t="shared" si="5"/>
        <v>0</v>
      </c>
    </row>
    <row r="13" spans="2:8" x14ac:dyDescent="0.25">
      <c r="B13" s="6" t="s">
        <v>93</v>
      </c>
      <c r="C13" s="7">
        <v>200</v>
      </c>
      <c r="D13" s="7" t="s">
        <v>61</v>
      </c>
      <c r="E13" s="8"/>
      <c r="F13" s="8">
        <f t="shared" si="3"/>
        <v>0</v>
      </c>
      <c r="G13" s="8">
        <f t="shared" si="4"/>
        <v>0</v>
      </c>
      <c r="H13" s="9">
        <f t="shared" si="5"/>
        <v>0</v>
      </c>
    </row>
    <row r="14" spans="2:8" x14ac:dyDescent="0.25">
      <c r="B14" s="6" t="s">
        <v>94</v>
      </c>
      <c r="C14" s="7">
        <v>175</v>
      </c>
      <c r="D14" s="7" t="s">
        <v>32</v>
      </c>
      <c r="E14" s="8"/>
      <c r="F14" s="8">
        <f t="shared" si="3"/>
        <v>0</v>
      </c>
      <c r="G14" s="8">
        <f t="shared" si="4"/>
        <v>0</v>
      </c>
      <c r="H14" s="9">
        <f t="shared" si="5"/>
        <v>0</v>
      </c>
    </row>
    <row r="15" spans="2:8" x14ac:dyDescent="0.25">
      <c r="B15" s="6" t="s">
        <v>95</v>
      </c>
      <c r="C15" s="7">
        <v>1</v>
      </c>
      <c r="D15" s="7" t="s">
        <v>12</v>
      </c>
      <c r="E15" s="8"/>
      <c r="F15" s="8">
        <f t="shared" si="3"/>
        <v>0</v>
      </c>
      <c r="G15" s="8">
        <f t="shared" si="4"/>
        <v>0</v>
      </c>
      <c r="H15" s="9">
        <f t="shared" si="5"/>
        <v>0</v>
      </c>
    </row>
    <row r="16" spans="2:8" x14ac:dyDescent="0.25">
      <c r="B16" s="6" t="s">
        <v>102</v>
      </c>
      <c r="C16" s="7">
        <v>170</v>
      </c>
      <c r="D16" s="7" t="s">
        <v>98</v>
      </c>
      <c r="E16" s="8"/>
      <c r="F16" s="8">
        <f t="shared" si="3"/>
        <v>0</v>
      </c>
      <c r="G16" s="8">
        <f t="shared" si="4"/>
        <v>0</v>
      </c>
      <c r="H16" s="9">
        <f t="shared" si="5"/>
        <v>0</v>
      </c>
    </row>
    <row r="17" spans="2:8" x14ac:dyDescent="0.25">
      <c r="B17" s="6" t="s">
        <v>99</v>
      </c>
      <c r="C17" s="7">
        <v>1</v>
      </c>
      <c r="D17" s="7" t="s">
        <v>12</v>
      </c>
      <c r="E17" s="8"/>
      <c r="F17" s="8">
        <f t="shared" ref="F17:F25" si="6">E17*C17</f>
        <v>0</v>
      </c>
      <c r="G17" s="8">
        <f t="shared" ref="G17:G25" si="7">F17*1.21-F17</f>
        <v>0</v>
      </c>
      <c r="H17" s="9">
        <f t="shared" ref="H17:H25" si="8">F17+G17</f>
        <v>0</v>
      </c>
    </row>
    <row r="18" spans="2:8" x14ac:dyDescent="0.25">
      <c r="B18" s="6" t="s">
        <v>97</v>
      </c>
      <c r="C18" s="7">
        <v>7</v>
      </c>
      <c r="D18" s="7" t="s">
        <v>101</v>
      </c>
      <c r="E18" s="8"/>
      <c r="F18" s="8">
        <f t="shared" si="6"/>
        <v>0</v>
      </c>
      <c r="G18" s="8">
        <f t="shared" si="7"/>
        <v>0</v>
      </c>
      <c r="H18" s="9">
        <f t="shared" si="8"/>
        <v>0</v>
      </c>
    </row>
    <row r="19" spans="2:8" x14ac:dyDescent="0.25">
      <c r="B19" s="6" t="s">
        <v>100</v>
      </c>
      <c r="C19" s="7">
        <v>1</v>
      </c>
      <c r="D19" s="7" t="s">
        <v>12</v>
      </c>
      <c r="E19" s="8"/>
      <c r="F19" s="8">
        <f t="shared" si="6"/>
        <v>0</v>
      </c>
      <c r="G19" s="8">
        <f t="shared" si="7"/>
        <v>0</v>
      </c>
      <c r="H19" s="9">
        <f t="shared" si="8"/>
        <v>0</v>
      </c>
    </row>
    <row r="20" spans="2:8" x14ac:dyDescent="0.25">
      <c r="B20" s="6" t="s">
        <v>34</v>
      </c>
      <c r="C20" s="7">
        <v>200</v>
      </c>
      <c r="D20" s="7" t="s">
        <v>105</v>
      </c>
      <c r="E20" s="8"/>
      <c r="F20" s="8">
        <f t="shared" si="6"/>
        <v>0</v>
      </c>
      <c r="G20" s="8">
        <f t="shared" si="7"/>
        <v>0</v>
      </c>
      <c r="H20" s="9">
        <f t="shared" si="8"/>
        <v>0</v>
      </c>
    </row>
    <row r="21" spans="2:8" x14ac:dyDescent="0.25">
      <c r="B21" s="6"/>
      <c r="C21" s="7"/>
      <c r="D21" s="7"/>
      <c r="E21" s="8"/>
      <c r="F21" s="8"/>
      <c r="G21" s="8"/>
      <c r="H21" s="9"/>
    </row>
    <row r="22" spans="2:8" ht="15.75" x14ac:dyDescent="0.25">
      <c r="B22" s="13" t="s">
        <v>106</v>
      </c>
      <c r="C22" s="7"/>
      <c r="D22" s="7"/>
      <c r="E22" s="8"/>
      <c r="F22" s="8"/>
      <c r="G22" s="8"/>
      <c r="H22" s="9"/>
    </row>
    <row r="23" spans="2:8" x14ac:dyDescent="0.25">
      <c r="B23" s="6" t="s">
        <v>107</v>
      </c>
      <c r="C23" s="7">
        <v>1</v>
      </c>
      <c r="D23" s="7" t="s">
        <v>11</v>
      </c>
      <c r="E23" s="8"/>
      <c r="F23" s="8">
        <f t="shared" ref="F23" si="9">E23*C23</f>
        <v>0</v>
      </c>
      <c r="G23" s="8">
        <f t="shared" ref="G23" si="10">F23*1.21-F23</f>
        <v>0</v>
      </c>
      <c r="H23" s="9">
        <f t="shared" ref="H23" si="11">F23+G23</f>
        <v>0</v>
      </c>
    </row>
    <row r="24" spans="2:8" x14ac:dyDescent="0.25">
      <c r="B24" s="6" t="s">
        <v>108</v>
      </c>
      <c r="C24" s="7">
        <v>3</v>
      </c>
      <c r="D24" s="7" t="s">
        <v>11</v>
      </c>
      <c r="E24" s="8"/>
      <c r="F24" s="8">
        <f t="shared" ref="F24" si="12">E24*C24</f>
        <v>0</v>
      </c>
      <c r="G24" s="8">
        <f t="shared" ref="G24" si="13">F24*1.21-F24</f>
        <v>0</v>
      </c>
      <c r="H24" s="9">
        <f t="shared" ref="H24" si="14">F24+G24</f>
        <v>0</v>
      </c>
    </row>
    <row r="25" spans="2:8" x14ac:dyDescent="0.25">
      <c r="B25" s="6" t="s">
        <v>103</v>
      </c>
      <c r="C25" s="7">
        <v>1</v>
      </c>
      <c r="D25" s="7" t="s">
        <v>104</v>
      </c>
      <c r="E25" s="8"/>
      <c r="F25" s="8">
        <f t="shared" si="6"/>
        <v>0</v>
      </c>
      <c r="G25" s="8">
        <f t="shared" si="7"/>
        <v>0</v>
      </c>
      <c r="H25" s="9">
        <f t="shared" si="8"/>
        <v>0</v>
      </c>
    </row>
    <row r="26" spans="2:8" x14ac:dyDescent="0.25">
      <c r="B26" s="6" t="s">
        <v>34</v>
      </c>
      <c r="C26" s="7">
        <v>12</v>
      </c>
      <c r="D26" s="7" t="s">
        <v>105</v>
      </c>
      <c r="E26" s="8"/>
      <c r="F26" s="8">
        <f t="shared" ref="F26" si="15">E26*C26</f>
        <v>0</v>
      </c>
      <c r="G26" s="8">
        <f t="shared" ref="G26" si="16">F26*1.21-F26</f>
        <v>0</v>
      </c>
      <c r="H26" s="9">
        <f t="shared" ref="H26" si="17">F26+G26</f>
        <v>0</v>
      </c>
    </row>
    <row r="27" spans="2:8" x14ac:dyDescent="0.25">
      <c r="B27" s="6"/>
      <c r="C27" s="7"/>
      <c r="D27" s="7"/>
      <c r="E27" s="8"/>
      <c r="F27" s="8"/>
      <c r="G27" s="8"/>
      <c r="H27" s="9"/>
    </row>
    <row r="28" spans="2:8" ht="15.75" x14ac:dyDescent="0.25">
      <c r="B28" s="13" t="s">
        <v>68</v>
      </c>
      <c r="C28" s="3"/>
      <c r="D28" s="3"/>
      <c r="E28" s="4"/>
      <c r="F28" s="5"/>
      <c r="G28" s="5"/>
      <c r="H28" s="5"/>
    </row>
    <row r="29" spans="2:8" x14ac:dyDescent="0.25">
      <c r="B29" s="6" t="s">
        <v>10</v>
      </c>
      <c r="C29" s="7">
        <v>1</v>
      </c>
      <c r="D29" s="14" t="s">
        <v>11</v>
      </c>
      <c r="E29" s="8"/>
      <c r="F29" s="8">
        <f t="shared" ref="F29" si="18">E29*C29</f>
        <v>0</v>
      </c>
      <c r="G29" s="8">
        <f t="shared" ref="G29" si="19">F29*1.21-F29</f>
        <v>0</v>
      </c>
      <c r="H29" s="9">
        <f t="shared" ref="H29" si="20">F29+G29</f>
        <v>0</v>
      </c>
    </row>
    <row r="30" spans="2:8" x14ac:dyDescent="0.25">
      <c r="B30" s="6" t="s">
        <v>43</v>
      </c>
      <c r="C30" s="14" t="s">
        <v>5</v>
      </c>
      <c r="D30" s="14" t="s">
        <v>11</v>
      </c>
      <c r="E30" s="8"/>
      <c r="F30" s="8">
        <f t="shared" ref="F30:F40" si="21">E30*C30</f>
        <v>0</v>
      </c>
      <c r="G30" s="8">
        <f t="shared" ref="G30:G40" si="22">F30*1.21-F30</f>
        <v>0</v>
      </c>
      <c r="H30" s="9">
        <f t="shared" ref="H30:H40" si="23">F30+G30</f>
        <v>0</v>
      </c>
    </row>
    <row r="31" spans="2:8" x14ac:dyDescent="0.25">
      <c r="B31" s="6" t="s">
        <v>6</v>
      </c>
      <c r="C31" s="7">
        <v>3</v>
      </c>
      <c r="D31" s="14" t="s">
        <v>11</v>
      </c>
      <c r="E31" s="8"/>
      <c r="F31" s="8">
        <f t="shared" si="21"/>
        <v>0</v>
      </c>
      <c r="G31" s="8">
        <f t="shared" si="22"/>
        <v>0</v>
      </c>
      <c r="H31" s="9">
        <f t="shared" si="23"/>
        <v>0</v>
      </c>
    </row>
    <row r="32" spans="2:8" x14ac:dyDescent="0.25">
      <c r="B32" s="6" t="s">
        <v>13</v>
      </c>
      <c r="C32" s="7">
        <v>1</v>
      </c>
      <c r="D32" s="14" t="s">
        <v>11</v>
      </c>
      <c r="E32" s="8"/>
      <c r="F32" s="8">
        <f t="shared" si="21"/>
        <v>0</v>
      </c>
      <c r="G32" s="8">
        <f t="shared" si="22"/>
        <v>0</v>
      </c>
      <c r="H32" s="9">
        <f t="shared" si="23"/>
        <v>0</v>
      </c>
    </row>
    <row r="33" spans="2:8" x14ac:dyDescent="0.25">
      <c r="B33" s="6" t="s">
        <v>8</v>
      </c>
      <c r="C33" s="7">
        <v>9</v>
      </c>
      <c r="D33" s="14" t="s">
        <v>11</v>
      </c>
      <c r="E33" s="8"/>
      <c r="F33" s="8">
        <f t="shared" si="21"/>
        <v>0</v>
      </c>
      <c r="G33" s="8">
        <f t="shared" si="22"/>
        <v>0</v>
      </c>
      <c r="H33" s="9">
        <f t="shared" si="23"/>
        <v>0</v>
      </c>
    </row>
    <row r="34" spans="2:8" x14ac:dyDescent="0.25">
      <c r="B34" s="6" t="s">
        <v>41</v>
      </c>
      <c r="C34" s="7">
        <v>3</v>
      </c>
      <c r="D34" s="14" t="s">
        <v>11</v>
      </c>
      <c r="E34" s="8"/>
      <c r="F34" s="8">
        <f t="shared" si="21"/>
        <v>0</v>
      </c>
      <c r="G34" s="8">
        <f t="shared" si="22"/>
        <v>0</v>
      </c>
      <c r="H34" s="9">
        <f t="shared" si="23"/>
        <v>0</v>
      </c>
    </row>
    <row r="35" spans="2:8" x14ac:dyDescent="0.25">
      <c r="B35" s="6" t="s">
        <v>42</v>
      </c>
      <c r="C35" s="7">
        <v>1</v>
      </c>
      <c r="D35" s="14" t="s">
        <v>11</v>
      </c>
      <c r="E35" s="8"/>
      <c r="F35" s="8">
        <f t="shared" si="21"/>
        <v>0</v>
      </c>
      <c r="G35" s="8">
        <f t="shared" si="22"/>
        <v>0</v>
      </c>
      <c r="H35" s="9">
        <f t="shared" si="23"/>
        <v>0</v>
      </c>
    </row>
    <row r="36" spans="2:8" x14ac:dyDescent="0.25">
      <c r="B36" s="6" t="s">
        <v>7</v>
      </c>
      <c r="C36" s="7">
        <v>4</v>
      </c>
      <c r="D36" s="14" t="s">
        <v>11</v>
      </c>
      <c r="E36" s="8"/>
      <c r="F36" s="8">
        <f t="shared" ref="F36:F38" si="24">E36*C36</f>
        <v>0</v>
      </c>
      <c r="G36" s="8">
        <f t="shared" ref="G36:G38" si="25">F36*1.21-F36</f>
        <v>0</v>
      </c>
      <c r="H36" s="9">
        <f t="shared" ref="H36:H38" si="26">F36+G36</f>
        <v>0</v>
      </c>
    </row>
    <row r="37" spans="2:8" x14ac:dyDescent="0.25">
      <c r="B37" s="6" t="s">
        <v>109</v>
      </c>
      <c r="C37" s="7">
        <v>1</v>
      </c>
      <c r="D37" s="14" t="s">
        <v>11</v>
      </c>
      <c r="E37" s="8"/>
      <c r="F37" s="8">
        <f t="shared" si="24"/>
        <v>0</v>
      </c>
      <c r="G37" s="8">
        <f t="shared" si="25"/>
        <v>0</v>
      </c>
      <c r="H37" s="9">
        <f t="shared" si="26"/>
        <v>0</v>
      </c>
    </row>
    <row r="38" spans="2:8" x14ac:dyDescent="0.25">
      <c r="B38" s="6" t="s">
        <v>110</v>
      </c>
      <c r="C38" s="7">
        <v>1</v>
      </c>
      <c r="D38" s="14" t="s">
        <v>11</v>
      </c>
      <c r="E38" s="8"/>
      <c r="F38" s="8">
        <f t="shared" si="24"/>
        <v>0</v>
      </c>
      <c r="G38" s="8">
        <f t="shared" si="25"/>
        <v>0</v>
      </c>
      <c r="H38" s="9">
        <f t="shared" si="26"/>
        <v>0</v>
      </c>
    </row>
    <row r="39" spans="2:8" x14ac:dyDescent="0.25">
      <c r="B39" s="6" t="s">
        <v>69</v>
      </c>
      <c r="C39" s="7">
        <v>1</v>
      </c>
      <c r="D39" s="14" t="s">
        <v>11</v>
      </c>
      <c r="E39" s="8"/>
      <c r="F39" s="8">
        <f t="shared" si="21"/>
        <v>0</v>
      </c>
      <c r="G39" s="8">
        <f t="shared" si="22"/>
        <v>0</v>
      </c>
      <c r="H39" s="9">
        <f t="shared" si="23"/>
        <v>0</v>
      </c>
    </row>
    <row r="40" spans="2:8" x14ac:dyDescent="0.25">
      <c r="B40" s="6" t="s">
        <v>9</v>
      </c>
      <c r="C40" s="7">
        <v>1</v>
      </c>
      <c r="D40" s="7" t="s">
        <v>104</v>
      </c>
      <c r="E40" s="8"/>
      <c r="F40" s="8">
        <f t="shared" si="21"/>
        <v>0</v>
      </c>
      <c r="G40" s="8">
        <f t="shared" si="22"/>
        <v>0</v>
      </c>
      <c r="H40" s="9">
        <f t="shared" si="23"/>
        <v>0</v>
      </c>
    </row>
    <row r="41" spans="2:8" ht="15.75" x14ac:dyDescent="0.25">
      <c r="B41" s="13" t="s">
        <v>70</v>
      </c>
      <c r="C41" s="3"/>
      <c r="D41" s="3"/>
      <c r="E41" s="3"/>
      <c r="F41" s="5"/>
      <c r="G41" s="5"/>
      <c r="H41" s="5"/>
    </row>
    <row r="42" spans="2:8" x14ac:dyDescent="0.25">
      <c r="B42" s="6" t="s">
        <v>116</v>
      </c>
      <c r="C42" s="7">
        <v>1</v>
      </c>
      <c r="D42" s="14" t="s">
        <v>11</v>
      </c>
      <c r="E42" s="8"/>
      <c r="F42" s="8">
        <f t="shared" ref="F42" si="27">E42*C42</f>
        <v>0</v>
      </c>
      <c r="G42" s="8">
        <f t="shared" ref="G42" si="28">F42*1.21-F42</f>
        <v>0</v>
      </c>
      <c r="H42" s="9">
        <f t="shared" ref="H42" si="29">F42+G42</f>
        <v>0</v>
      </c>
    </row>
    <row r="43" spans="2:8" x14ac:dyDescent="0.25">
      <c r="B43" s="6" t="s">
        <v>43</v>
      </c>
      <c r="C43" s="14" t="s">
        <v>5</v>
      </c>
      <c r="D43" s="14" t="s">
        <v>11</v>
      </c>
      <c r="E43" s="8"/>
      <c r="F43" s="8">
        <f t="shared" ref="F43:F51" si="30">E43*C43</f>
        <v>0</v>
      </c>
      <c r="G43" s="8">
        <f t="shared" ref="G43:G51" si="31">F43*1.21-F43</f>
        <v>0</v>
      </c>
      <c r="H43" s="9">
        <f t="shared" ref="H43:H51" si="32">F43+G43</f>
        <v>0</v>
      </c>
    </row>
    <row r="44" spans="2:8" x14ac:dyDescent="0.25">
      <c r="B44" s="6" t="s">
        <v>111</v>
      </c>
      <c r="C44" s="7">
        <v>1</v>
      </c>
      <c r="D44" s="14" t="s">
        <v>11</v>
      </c>
      <c r="E44" s="8"/>
      <c r="F44" s="8">
        <f t="shared" si="30"/>
        <v>0</v>
      </c>
      <c r="G44" s="8">
        <f t="shared" si="31"/>
        <v>0</v>
      </c>
      <c r="H44" s="9">
        <f t="shared" si="32"/>
        <v>0</v>
      </c>
    </row>
    <row r="45" spans="2:8" x14ac:dyDescent="0.25">
      <c r="B45" s="6" t="s">
        <v>41</v>
      </c>
      <c r="C45" s="7">
        <v>2</v>
      </c>
      <c r="D45" s="14" t="s">
        <v>11</v>
      </c>
      <c r="E45" s="8"/>
      <c r="F45" s="8">
        <f t="shared" si="30"/>
        <v>0</v>
      </c>
      <c r="G45" s="8">
        <f t="shared" si="31"/>
        <v>0</v>
      </c>
      <c r="H45" s="9">
        <f t="shared" si="32"/>
        <v>0</v>
      </c>
    </row>
    <row r="46" spans="2:8" x14ac:dyDescent="0.25">
      <c r="B46" s="6" t="s">
        <v>42</v>
      </c>
      <c r="C46" s="7">
        <v>1</v>
      </c>
      <c r="D46" s="14" t="s">
        <v>11</v>
      </c>
      <c r="E46" s="8"/>
      <c r="F46" s="8">
        <f t="shared" si="30"/>
        <v>0</v>
      </c>
      <c r="G46" s="8">
        <f t="shared" si="31"/>
        <v>0</v>
      </c>
      <c r="H46" s="9">
        <f t="shared" si="32"/>
        <v>0</v>
      </c>
    </row>
    <row r="47" spans="2:8" x14ac:dyDescent="0.25">
      <c r="B47" s="6" t="s">
        <v>7</v>
      </c>
      <c r="C47" s="7">
        <v>1</v>
      </c>
      <c r="D47" s="14" t="s">
        <v>11</v>
      </c>
      <c r="E47" s="8"/>
      <c r="F47" s="8">
        <f t="shared" si="30"/>
        <v>0</v>
      </c>
      <c r="G47" s="8">
        <f t="shared" si="31"/>
        <v>0</v>
      </c>
      <c r="H47" s="9">
        <f t="shared" si="32"/>
        <v>0</v>
      </c>
    </row>
    <row r="48" spans="2:8" x14ac:dyDescent="0.25">
      <c r="B48" s="6" t="s">
        <v>6</v>
      </c>
      <c r="C48" s="7">
        <v>1</v>
      </c>
      <c r="D48" s="14" t="s">
        <v>11</v>
      </c>
      <c r="E48" s="8"/>
      <c r="F48" s="8">
        <f t="shared" si="30"/>
        <v>0</v>
      </c>
      <c r="G48" s="8">
        <f t="shared" si="31"/>
        <v>0</v>
      </c>
      <c r="H48" s="9">
        <f t="shared" si="32"/>
        <v>0</v>
      </c>
    </row>
    <row r="49" spans="2:8" x14ac:dyDescent="0.25">
      <c r="B49" s="6" t="s">
        <v>8</v>
      </c>
      <c r="C49" s="7">
        <v>6</v>
      </c>
      <c r="D49" s="14" t="s">
        <v>11</v>
      </c>
      <c r="E49" s="8"/>
      <c r="F49" s="8">
        <f t="shared" si="30"/>
        <v>0</v>
      </c>
      <c r="G49" s="8">
        <f t="shared" si="31"/>
        <v>0</v>
      </c>
      <c r="H49" s="9">
        <f t="shared" si="32"/>
        <v>0</v>
      </c>
    </row>
    <row r="50" spans="2:8" x14ac:dyDescent="0.25">
      <c r="B50" s="6" t="s">
        <v>112</v>
      </c>
      <c r="C50" s="7">
        <v>1</v>
      </c>
      <c r="D50" s="14" t="s">
        <v>11</v>
      </c>
      <c r="E50" s="8"/>
      <c r="F50" s="8">
        <f t="shared" si="30"/>
        <v>0</v>
      </c>
      <c r="G50" s="8">
        <f t="shared" si="31"/>
        <v>0</v>
      </c>
      <c r="H50" s="9">
        <f t="shared" si="32"/>
        <v>0</v>
      </c>
    </row>
    <row r="51" spans="2:8" x14ac:dyDescent="0.25">
      <c r="B51" s="6" t="s">
        <v>9</v>
      </c>
      <c r="C51" s="7">
        <v>1</v>
      </c>
      <c r="D51" s="7" t="s">
        <v>104</v>
      </c>
      <c r="E51" s="8"/>
      <c r="F51" s="8">
        <f t="shared" si="30"/>
        <v>0</v>
      </c>
      <c r="G51" s="8">
        <f t="shared" si="31"/>
        <v>0</v>
      </c>
      <c r="H51" s="9">
        <f t="shared" si="32"/>
        <v>0</v>
      </c>
    </row>
    <row r="52" spans="2:8" ht="15.75" x14ac:dyDescent="0.25">
      <c r="B52" s="13" t="s">
        <v>14</v>
      </c>
      <c r="C52" s="3"/>
      <c r="D52" s="3"/>
      <c r="E52" s="3"/>
      <c r="F52" s="5"/>
      <c r="G52" s="5"/>
      <c r="H52" s="5"/>
    </row>
    <row r="53" spans="2:8" x14ac:dyDescent="0.25">
      <c r="B53" s="23" t="s">
        <v>15</v>
      </c>
      <c r="C53" s="14">
        <v>10</v>
      </c>
      <c r="D53" s="14" t="s">
        <v>61</v>
      </c>
      <c r="E53" s="8"/>
      <c r="F53" s="8">
        <f t="shared" ref="F53:F55" si="33">E53*C53</f>
        <v>0</v>
      </c>
      <c r="G53" s="8">
        <f t="shared" ref="G53:G72" si="34">F53*1.21-F53</f>
        <v>0</v>
      </c>
      <c r="H53" s="9">
        <f t="shared" ref="H53:H55" si="35">F53+G53</f>
        <v>0</v>
      </c>
    </row>
    <row r="54" spans="2:8" x14ac:dyDescent="0.25">
      <c r="B54" s="23" t="s">
        <v>16</v>
      </c>
      <c r="C54" s="14">
        <v>440</v>
      </c>
      <c r="D54" s="14" t="s">
        <v>61</v>
      </c>
      <c r="E54" s="8"/>
      <c r="F54" s="8">
        <f t="shared" si="33"/>
        <v>0</v>
      </c>
      <c r="G54" s="8">
        <f t="shared" si="34"/>
        <v>0</v>
      </c>
      <c r="H54" s="9">
        <f t="shared" si="35"/>
        <v>0</v>
      </c>
    </row>
    <row r="55" spans="2:8" x14ac:dyDescent="0.25">
      <c r="B55" s="6" t="s">
        <v>17</v>
      </c>
      <c r="C55" s="14">
        <v>380</v>
      </c>
      <c r="D55" s="14" t="s">
        <v>61</v>
      </c>
      <c r="E55" s="8"/>
      <c r="F55" s="8">
        <f t="shared" si="33"/>
        <v>0</v>
      </c>
      <c r="G55" s="8">
        <f t="shared" si="34"/>
        <v>0</v>
      </c>
      <c r="H55" s="9">
        <f t="shared" si="35"/>
        <v>0</v>
      </c>
    </row>
    <row r="56" spans="2:8" x14ac:dyDescent="0.25">
      <c r="B56" s="23" t="s">
        <v>18</v>
      </c>
      <c r="C56" s="14">
        <v>60</v>
      </c>
      <c r="D56" s="14" t="s">
        <v>61</v>
      </c>
      <c r="E56" s="8"/>
      <c r="F56" s="8">
        <f t="shared" ref="F56:F60" si="36">E56*C56</f>
        <v>0</v>
      </c>
      <c r="G56" s="8">
        <f t="shared" si="34"/>
        <v>0</v>
      </c>
      <c r="H56" s="9">
        <f t="shared" ref="H56:H60" si="37">F56+G56</f>
        <v>0</v>
      </c>
    </row>
    <row r="57" spans="2:8" x14ac:dyDescent="0.25">
      <c r="B57" s="23" t="s">
        <v>19</v>
      </c>
      <c r="C57" s="14">
        <v>15</v>
      </c>
      <c r="D57" s="14" t="s">
        <v>61</v>
      </c>
      <c r="E57" s="8"/>
      <c r="F57" s="8">
        <f t="shared" si="36"/>
        <v>0</v>
      </c>
      <c r="G57" s="8">
        <f t="shared" si="34"/>
        <v>0</v>
      </c>
      <c r="H57" s="9">
        <f t="shared" si="37"/>
        <v>0</v>
      </c>
    </row>
    <row r="58" spans="2:8" x14ac:dyDescent="0.25">
      <c r="B58" s="23" t="s">
        <v>20</v>
      </c>
      <c r="C58" s="14">
        <v>30</v>
      </c>
      <c r="D58" s="14" t="s">
        <v>61</v>
      </c>
      <c r="E58" s="8"/>
      <c r="F58" s="8">
        <f t="shared" si="36"/>
        <v>0</v>
      </c>
      <c r="G58" s="8">
        <f t="shared" si="34"/>
        <v>0</v>
      </c>
      <c r="H58" s="9">
        <f t="shared" si="37"/>
        <v>0</v>
      </c>
    </row>
    <row r="59" spans="2:8" x14ac:dyDescent="0.25">
      <c r="B59" s="23" t="s">
        <v>113</v>
      </c>
      <c r="C59" s="14">
        <v>15</v>
      </c>
      <c r="D59" s="14" t="s">
        <v>61</v>
      </c>
      <c r="E59" s="8"/>
      <c r="F59" s="8">
        <f t="shared" si="36"/>
        <v>0</v>
      </c>
      <c r="G59" s="8">
        <f t="shared" si="34"/>
        <v>0</v>
      </c>
      <c r="H59" s="9">
        <f t="shared" si="37"/>
        <v>0</v>
      </c>
    </row>
    <row r="60" spans="2:8" x14ac:dyDescent="0.25">
      <c r="B60" s="23" t="s">
        <v>21</v>
      </c>
      <c r="C60" s="14">
        <v>20</v>
      </c>
      <c r="D60" s="14" t="s">
        <v>61</v>
      </c>
      <c r="E60" s="8"/>
      <c r="F60" s="8">
        <f t="shared" si="36"/>
        <v>0</v>
      </c>
      <c r="G60" s="8">
        <f t="shared" si="34"/>
        <v>0</v>
      </c>
      <c r="H60" s="9">
        <f t="shared" si="37"/>
        <v>0</v>
      </c>
    </row>
    <row r="61" spans="2:8" ht="15.75" x14ac:dyDescent="0.25">
      <c r="B61" s="13" t="s">
        <v>23</v>
      </c>
      <c r="C61" s="14"/>
      <c r="D61" s="14"/>
      <c r="E61" s="8"/>
      <c r="F61" s="5"/>
      <c r="G61" s="5"/>
      <c r="H61" s="5"/>
    </row>
    <row r="62" spans="2:8" x14ac:dyDescent="0.25">
      <c r="B62" s="23" t="s">
        <v>44</v>
      </c>
      <c r="C62" s="14">
        <v>80</v>
      </c>
      <c r="D62" s="14" t="s">
        <v>11</v>
      </c>
      <c r="E62" s="8"/>
      <c r="F62" s="8">
        <f t="shared" ref="F62:F74" si="38">E62*C62</f>
        <v>0</v>
      </c>
      <c r="G62" s="8">
        <f t="shared" si="34"/>
        <v>0</v>
      </c>
      <c r="H62" s="9">
        <f t="shared" ref="H62:H80" si="39">F62+G62</f>
        <v>0</v>
      </c>
    </row>
    <row r="63" spans="2:8" x14ac:dyDescent="0.25">
      <c r="B63" s="23" t="s">
        <v>45</v>
      </c>
      <c r="C63" s="14" t="s">
        <v>22</v>
      </c>
      <c r="D63" s="14" t="s">
        <v>11</v>
      </c>
      <c r="E63" s="8"/>
      <c r="F63" s="8">
        <f t="shared" si="38"/>
        <v>0</v>
      </c>
      <c r="G63" s="8">
        <f t="shared" si="34"/>
        <v>0</v>
      </c>
      <c r="H63" s="9">
        <f t="shared" si="39"/>
        <v>0</v>
      </c>
    </row>
    <row r="64" spans="2:8" x14ac:dyDescent="0.25">
      <c r="B64" s="23" t="s">
        <v>46</v>
      </c>
      <c r="C64" s="14">
        <v>48</v>
      </c>
      <c r="D64" s="14" t="s">
        <v>11</v>
      </c>
      <c r="E64" s="8"/>
      <c r="F64" s="8">
        <f t="shared" si="38"/>
        <v>0</v>
      </c>
      <c r="G64" s="8">
        <f t="shared" si="34"/>
        <v>0</v>
      </c>
      <c r="H64" s="9">
        <f t="shared" si="39"/>
        <v>0</v>
      </c>
    </row>
    <row r="65" spans="2:8" x14ac:dyDescent="0.25">
      <c r="B65" s="23" t="s">
        <v>47</v>
      </c>
      <c r="C65" s="14" t="s">
        <v>5</v>
      </c>
      <c r="D65" s="14" t="s">
        <v>11</v>
      </c>
      <c r="E65" s="8"/>
      <c r="F65" s="8">
        <f t="shared" si="38"/>
        <v>0</v>
      </c>
      <c r="G65" s="8">
        <f t="shared" si="34"/>
        <v>0</v>
      </c>
      <c r="H65" s="9">
        <f t="shared" si="39"/>
        <v>0</v>
      </c>
    </row>
    <row r="66" spans="2:8" x14ac:dyDescent="0.25">
      <c r="B66" s="23" t="s">
        <v>48</v>
      </c>
      <c r="C66" s="14">
        <v>16</v>
      </c>
      <c r="D66" s="14" t="s">
        <v>11</v>
      </c>
      <c r="E66" s="8"/>
      <c r="F66" s="8">
        <f t="shared" si="38"/>
        <v>0</v>
      </c>
      <c r="G66" s="8">
        <f t="shared" si="34"/>
        <v>0</v>
      </c>
      <c r="H66" s="9">
        <f t="shared" si="39"/>
        <v>0</v>
      </c>
    </row>
    <row r="67" spans="2:8" x14ac:dyDescent="0.25">
      <c r="B67" s="23" t="s">
        <v>49</v>
      </c>
      <c r="C67" s="14">
        <v>2</v>
      </c>
      <c r="D67" s="14" t="s">
        <v>11</v>
      </c>
      <c r="E67" s="8"/>
      <c r="F67" s="8">
        <f t="shared" si="38"/>
        <v>0</v>
      </c>
      <c r="G67" s="8">
        <f t="shared" si="34"/>
        <v>0</v>
      </c>
      <c r="H67" s="9">
        <f t="shared" si="39"/>
        <v>0</v>
      </c>
    </row>
    <row r="68" spans="2:8" x14ac:dyDescent="0.25">
      <c r="B68" s="23" t="s">
        <v>117</v>
      </c>
      <c r="C68" s="14">
        <v>20</v>
      </c>
      <c r="D68" s="14" t="s">
        <v>11</v>
      </c>
      <c r="E68" s="8"/>
      <c r="F68" s="8">
        <f t="shared" si="38"/>
        <v>0</v>
      </c>
      <c r="G68" s="8">
        <f t="shared" si="34"/>
        <v>0</v>
      </c>
      <c r="H68" s="9">
        <f t="shared" si="39"/>
        <v>0</v>
      </c>
    </row>
    <row r="69" spans="2:8" x14ac:dyDescent="0.25">
      <c r="B69" s="23" t="s">
        <v>50</v>
      </c>
      <c r="C69" s="14">
        <v>4</v>
      </c>
      <c r="D69" s="14" t="s">
        <v>11</v>
      </c>
      <c r="E69" s="8"/>
      <c r="F69" s="8">
        <f t="shared" si="38"/>
        <v>0</v>
      </c>
      <c r="G69" s="8">
        <f t="shared" si="34"/>
        <v>0</v>
      </c>
      <c r="H69" s="9">
        <f t="shared" si="39"/>
        <v>0</v>
      </c>
    </row>
    <row r="70" spans="2:8" x14ac:dyDescent="0.25">
      <c r="B70" s="23" t="s">
        <v>51</v>
      </c>
      <c r="C70" s="14">
        <v>8</v>
      </c>
      <c r="D70" s="14" t="s">
        <v>11</v>
      </c>
      <c r="E70" s="8"/>
      <c r="F70" s="8">
        <f t="shared" si="38"/>
        <v>0</v>
      </c>
      <c r="G70" s="8">
        <f t="shared" si="34"/>
        <v>0</v>
      </c>
      <c r="H70" s="9">
        <f t="shared" si="39"/>
        <v>0</v>
      </c>
    </row>
    <row r="71" spans="2:8" x14ac:dyDescent="0.25">
      <c r="B71" s="23" t="s">
        <v>25</v>
      </c>
      <c r="C71" s="14">
        <v>28</v>
      </c>
      <c r="D71" s="14" t="s">
        <v>11</v>
      </c>
      <c r="E71" s="8"/>
      <c r="F71" s="8">
        <f t="shared" si="38"/>
        <v>0</v>
      </c>
      <c r="G71" s="8">
        <f t="shared" si="34"/>
        <v>0</v>
      </c>
      <c r="H71" s="9">
        <f t="shared" si="39"/>
        <v>0</v>
      </c>
    </row>
    <row r="72" spans="2:8" x14ac:dyDescent="0.25">
      <c r="B72" s="23" t="s">
        <v>26</v>
      </c>
      <c r="C72" s="14">
        <v>4</v>
      </c>
      <c r="D72" s="14" t="s">
        <v>11</v>
      </c>
      <c r="E72" s="8"/>
      <c r="F72" s="8">
        <f t="shared" si="38"/>
        <v>0</v>
      </c>
      <c r="G72" s="8">
        <f t="shared" si="34"/>
        <v>0</v>
      </c>
      <c r="H72" s="9">
        <f t="shared" si="39"/>
        <v>0</v>
      </c>
    </row>
    <row r="73" spans="2:8" x14ac:dyDescent="0.25">
      <c r="B73" s="23" t="s">
        <v>27</v>
      </c>
      <c r="C73" s="14">
        <v>82</v>
      </c>
      <c r="D73" s="14" t="s">
        <v>11</v>
      </c>
      <c r="E73" s="8"/>
      <c r="F73" s="8">
        <f t="shared" si="38"/>
        <v>0</v>
      </c>
      <c r="G73" s="8">
        <f t="shared" ref="G73:G88" si="40">F73*1.21-F73</f>
        <v>0</v>
      </c>
      <c r="H73" s="9">
        <f t="shared" si="39"/>
        <v>0</v>
      </c>
    </row>
    <row r="74" spans="2:8" x14ac:dyDescent="0.25">
      <c r="B74" s="23" t="s">
        <v>28</v>
      </c>
      <c r="C74" s="14" t="s">
        <v>24</v>
      </c>
      <c r="D74" s="14" t="s">
        <v>11</v>
      </c>
      <c r="E74" s="8"/>
      <c r="F74" s="8">
        <f t="shared" si="38"/>
        <v>0</v>
      </c>
      <c r="G74" s="8">
        <f t="shared" si="40"/>
        <v>0</v>
      </c>
      <c r="H74" s="9">
        <f t="shared" si="39"/>
        <v>0</v>
      </c>
    </row>
    <row r="75" spans="2:8" ht="15.75" x14ac:dyDescent="0.25">
      <c r="B75" s="13" t="s">
        <v>29</v>
      </c>
      <c r="C75" s="14"/>
      <c r="D75" s="14"/>
      <c r="E75" s="8"/>
      <c r="F75" s="5"/>
      <c r="G75" s="5"/>
      <c r="H75" s="5"/>
    </row>
    <row r="76" spans="2:8" x14ac:dyDescent="0.25">
      <c r="B76" s="23" t="s">
        <v>52</v>
      </c>
      <c r="C76" s="14">
        <v>7</v>
      </c>
      <c r="D76" s="14" t="s">
        <v>11</v>
      </c>
      <c r="E76" s="8"/>
      <c r="F76" s="8">
        <f t="shared" ref="F76:F80" si="41">E76*C76</f>
        <v>0</v>
      </c>
      <c r="G76" s="8">
        <f t="shared" si="40"/>
        <v>0</v>
      </c>
      <c r="H76" s="9">
        <f t="shared" si="39"/>
        <v>0</v>
      </c>
    </row>
    <row r="77" spans="2:8" x14ac:dyDescent="0.25">
      <c r="B77" s="23" t="s">
        <v>118</v>
      </c>
      <c r="C77" s="14">
        <v>41</v>
      </c>
      <c r="D77" s="14" t="s">
        <v>11</v>
      </c>
      <c r="E77" s="8"/>
      <c r="F77" s="8">
        <f t="shared" si="41"/>
        <v>0</v>
      </c>
      <c r="G77" s="8">
        <f t="shared" si="40"/>
        <v>0</v>
      </c>
      <c r="H77" s="9">
        <f t="shared" si="39"/>
        <v>0</v>
      </c>
    </row>
    <row r="78" spans="2:8" x14ac:dyDescent="0.25">
      <c r="B78" s="23" t="s">
        <v>53</v>
      </c>
      <c r="C78" s="14">
        <v>41</v>
      </c>
      <c r="D78" s="14" t="s">
        <v>11</v>
      </c>
      <c r="E78" s="8"/>
      <c r="F78" s="8">
        <f t="shared" si="41"/>
        <v>0</v>
      </c>
      <c r="G78" s="8">
        <f t="shared" si="40"/>
        <v>0</v>
      </c>
      <c r="H78" s="9">
        <f t="shared" si="39"/>
        <v>0</v>
      </c>
    </row>
    <row r="79" spans="2:8" x14ac:dyDescent="0.25">
      <c r="B79" s="23" t="s">
        <v>54</v>
      </c>
      <c r="C79" s="14">
        <v>10</v>
      </c>
      <c r="D79" s="14" t="s">
        <v>11</v>
      </c>
      <c r="E79" s="8"/>
      <c r="F79" s="8">
        <f t="shared" si="41"/>
        <v>0</v>
      </c>
      <c r="G79" s="8">
        <f t="shared" si="40"/>
        <v>0</v>
      </c>
      <c r="H79" s="9">
        <f t="shared" si="39"/>
        <v>0</v>
      </c>
    </row>
    <row r="80" spans="2:8" x14ac:dyDescent="0.25">
      <c r="B80" s="23" t="s">
        <v>30</v>
      </c>
      <c r="C80" s="14">
        <v>10</v>
      </c>
      <c r="D80" s="14" t="s">
        <v>11</v>
      </c>
      <c r="E80" s="8"/>
      <c r="F80" s="8">
        <f t="shared" si="41"/>
        <v>0</v>
      </c>
      <c r="G80" s="8">
        <f t="shared" si="40"/>
        <v>0</v>
      </c>
      <c r="H80" s="9">
        <f t="shared" si="39"/>
        <v>0</v>
      </c>
    </row>
    <row r="81" spans="2:8" x14ac:dyDescent="0.25">
      <c r="B81" s="6" t="s">
        <v>63</v>
      </c>
      <c r="C81" s="14" t="s">
        <v>5</v>
      </c>
      <c r="D81" s="14" t="s">
        <v>12</v>
      </c>
      <c r="E81" s="8"/>
      <c r="F81" s="8">
        <f t="shared" ref="F81:F88" si="42">E81*C81</f>
        <v>0</v>
      </c>
      <c r="G81" s="8">
        <f t="shared" si="40"/>
        <v>0</v>
      </c>
      <c r="H81" s="9">
        <f t="shared" ref="H81:H88" si="43">F81+G81</f>
        <v>0</v>
      </c>
    </row>
    <row r="82" spans="2:8" x14ac:dyDescent="0.25">
      <c r="B82" s="6" t="s">
        <v>31</v>
      </c>
      <c r="C82" s="14">
        <v>90</v>
      </c>
      <c r="D82" s="2" t="s">
        <v>32</v>
      </c>
      <c r="E82" s="8"/>
      <c r="F82" s="8">
        <f t="shared" si="42"/>
        <v>0</v>
      </c>
      <c r="G82" s="8">
        <f t="shared" si="40"/>
        <v>0</v>
      </c>
      <c r="H82" s="9">
        <f t="shared" si="43"/>
        <v>0</v>
      </c>
    </row>
    <row r="83" spans="2:8" x14ac:dyDescent="0.25">
      <c r="B83" s="15" t="s">
        <v>33</v>
      </c>
      <c r="C83" s="14" t="s">
        <v>5</v>
      </c>
      <c r="D83" s="14" t="s">
        <v>12</v>
      </c>
      <c r="E83" s="8"/>
      <c r="F83" s="8">
        <f t="shared" si="42"/>
        <v>0</v>
      </c>
      <c r="G83" s="8">
        <f t="shared" si="40"/>
        <v>0</v>
      </c>
      <c r="H83" s="9">
        <f t="shared" si="43"/>
        <v>0</v>
      </c>
    </row>
    <row r="84" spans="2:8" x14ac:dyDescent="0.25">
      <c r="B84" s="15" t="s">
        <v>34</v>
      </c>
      <c r="C84" s="14">
        <v>860</v>
      </c>
      <c r="D84" s="14" t="s">
        <v>38</v>
      </c>
      <c r="E84" s="8"/>
      <c r="F84" s="8">
        <f t="shared" si="42"/>
        <v>0</v>
      </c>
      <c r="G84" s="8">
        <f t="shared" si="40"/>
        <v>0</v>
      </c>
      <c r="H84" s="9">
        <f t="shared" si="43"/>
        <v>0</v>
      </c>
    </row>
    <row r="85" spans="2:8" x14ac:dyDescent="0.25">
      <c r="B85" s="15" t="s">
        <v>35</v>
      </c>
      <c r="C85" s="14" t="s">
        <v>5</v>
      </c>
      <c r="D85" s="14" t="s">
        <v>12</v>
      </c>
      <c r="E85" s="8"/>
      <c r="F85" s="8">
        <f t="shared" si="42"/>
        <v>0</v>
      </c>
      <c r="G85" s="8">
        <f t="shared" si="40"/>
        <v>0</v>
      </c>
      <c r="H85" s="9">
        <f t="shared" si="43"/>
        <v>0</v>
      </c>
    </row>
    <row r="86" spans="2:8" x14ac:dyDescent="0.25">
      <c r="B86" s="15" t="s">
        <v>36</v>
      </c>
      <c r="C86" s="14" t="s">
        <v>5</v>
      </c>
      <c r="D86" s="14" t="s">
        <v>12</v>
      </c>
      <c r="E86" s="8"/>
      <c r="F86" s="8">
        <f t="shared" si="42"/>
        <v>0</v>
      </c>
      <c r="G86" s="8">
        <f t="shared" si="40"/>
        <v>0</v>
      </c>
      <c r="H86" s="9">
        <f t="shared" si="43"/>
        <v>0</v>
      </c>
    </row>
    <row r="87" spans="2:8" x14ac:dyDescent="0.25">
      <c r="B87" s="15" t="s">
        <v>37</v>
      </c>
      <c r="C87" s="14">
        <v>60</v>
      </c>
      <c r="D87" s="14" t="s">
        <v>38</v>
      </c>
      <c r="E87" s="8"/>
      <c r="F87" s="8">
        <f t="shared" si="42"/>
        <v>0</v>
      </c>
      <c r="G87" s="8">
        <f t="shared" si="40"/>
        <v>0</v>
      </c>
      <c r="H87" s="9">
        <f t="shared" si="43"/>
        <v>0</v>
      </c>
    </row>
    <row r="88" spans="2:8" ht="15.75" x14ac:dyDescent="0.25">
      <c r="B88" s="13" t="s">
        <v>119</v>
      </c>
      <c r="C88" s="14">
        <v>1</v>
      </c>
      <c r="D88" s="14" t="s">
        <v>12</v>
      </c>
      <c r="E88" s="8"/>
      <c r="F88" s="8">
        <f t="shared" si="42"/>
        <v>0</v>
      </c>
      <c r="G88" s="8">
        <f t="shared" si="40"/>
        <v>0</v>
      </c>
      <c r="H88" s="9">
        <f t="shared" si="43"/>
        <v>0</v>
      </c>
    </row>
    <row r="89" spans="2:8" ht="18" x14ac:dyDescent="0.25">
      <c r="B89" s="16" t="s">
        <v>39</v>
      </c>
      <c r="C89" s="3"/>
      <c r="D89" s="3"/>
      <c r="E89" s="3"/>
      <c r="F89" s="16">
        <f>SUM(F28:F88)</f>
        <v>0</v>
      </c>
      <c r="G89" s="16">
        <f>SUM(G28:G88)</f>
        <v>0</v>
      </c>
      <c r="H89" s="16">
        <f>SUM(H28:H88)</f>
        <v>0</v>
      </c>
    </row>
    <row r="90" spans="2:8" x14ac:dyDescent="0.25">
      <c r="C90" s="3"/>
      <c r="D90" s="3"/>
      <c r="E90" s="3"/>
      <c r="F90" s="5"/>
      <c r="G90" s="5"/>
      <c r="H90" s="5"/>
    </row>
    <row r="91" spans="2:8" x14ac:dyDescent="0.25">
      <c r="C91" s="3"/>
      <c r="D91" s="3"/>
      <c r="E91" s="3"/>
      <c r="F91" s="5"/>
      <c r="G91" s="5"/>
      <c r="H91" s="5"/>
    </row>
    <row r="92" spans="2:8" x14ac:dyDescent="0.25">
      <c r="C92" s="3"/>
      <c r="D92" s="3"/>
      <c r="E92" s="3"/>
      <c r="F92" s="5"/>
      <c r="G92" s="5"/>
      <c r="H92" s="5"/>
    </row>
    <row r="93" spans="2:8" x14ac:dyDescent="0.25">
      <c r="C93" s="3"/>
      <c r="D93" s="3"/>
      <c r="E93" s="3"/>
      <c r="F93" s="5"/>
      <c r="G93" s="5"/>
      <c r="H93" s="5"/>
    </row>
    <row r="94" spans="2:8" x14ac:dyDescent="0.25">
      <c r="C94" s="3"/>
      <c r="D94" s="3"/>
      <c r="E94" s="3"/>
      <c r="F94" s="5"/>
      <c r="G94" s="5"/>
      <c r="H94" s="5"/>
    </row>
    <row r="95" spans="2:8" x14ac:dyDescent="0.25">
      <c r="C95" s="3"/>
      <c r="D95" s="3"/>
      <c r="E95" s="3"/>
      <c r="F95" s="5"/>
      <c r="G95" s="5"/>
      <c r="H95" s="5"/>
    </row>
    <row r="96" spans="2:8" x14ac:dyDescent="0.25">
      <c r="C96" s="3"/>
      <c r="D96" s="3"/>
      <c r="E96" s="3"/>
      <c r="F96" s="5"/>
      <c r="G96" s="5"/>
      <c r="H96" s="5"/>
    </row>
  </sheetData>
  <pageMargins left="0.25" right="0.25" top="0.25" bottom="0.25" header="0" footer="0"/>
  <pageSetup paperSize="9" scale="74" orientation="landscape" r:id="rId1"/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Přehled</vt:lpstr>
      <vt:lpstr>PC</vt:lpstr>
      <vt:lpstr>DT</vt:lpstr>
      <vt:lpstr>ELEKTRO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2021-03-31T13:26:40Z</dcterms:created>
  <dcterms:modified xsi:type="dcterms:W3CDTF">2021-12-03T07:15:21Z</dcterms:modified>
</cp:coreProperties>
</file>