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han\Desktop\Projekty\Klas\Kolín\TISK\Úprava na dynamické osvětlení 29.05.2019\TISK odevzdané\"/>
    </mc:Choice>
  </mc:AlternateContent>
  <xr:revisionPtr revIDLastSave="0" documentId="8_{150BA190-6D5C-46D8-8BFE-9150BAFCB927}" xr6:coauthVersionLast="43" xr6:coauthVersionMax="43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Pol'!$A$1:$U$122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G39" i="1"/>
  <c r="F39" i="1"/>
  <c r="G112" i="12"/>
  <c r="AC112" i="12"/>
  <c r="AD112" i="12"/>
  <c r="G9" i="12"/>
  <c r="I9" i="12"/>
  <c r="I8" i="12" s="1"/>
  <c r="K9" i="12"/>
  <c r="K8" i="12" s="1"/>
  <c r="M9" i="12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G8" i="12" s="1"/>
  <c r="I11" i="12"/>
  <c r="K11" i="12"/>
  <c r="O11" i="12"/>
  <c r="O8" i="12" s="1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9" i="12"/>
  <c r="M39" i="12" s="1"/>
  <c r="I39" i="12"/>
  <c r="I38" i="12" s="1"/>
  <c r="K39" i="12"/>
  <c r="O39" i="12"/>
  <c r="O38" i="12" s="1"/>
  <c r="Q39" i="12"/>
  <c r="Q38" i="12" s="1"/>
  <c r="U39" i="12"/>
  <c r="G40" i="12"/>
  <c r="M40" i="12" s="1"/>
  <c r="I40" i="12"/>
  <c r="K40" i="12"/>
  <c r="O40" i="12"/>
  <c r="Q40" i="12"/>
  <c r="U40" i="12"/>
  <c r="G41" i="12"/>
  <c r="I41" i="12"/>
  <c r="K41" i="12"/>
  <c r="K38" i="12" s="1"/>
  <c r="M41" i="12"/>
  <c r="O41" i="12"/>
  <c r="Q41" i="12"/>
  <c r="U41" i="12"/>
  <c r="U38" i="12" s="1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G57" i="12"/>
  <c r="I57" i="12"/>
  <c r="K57" i="12"/>
  <c r="K56" i="12" s="1"/>
  <c r="M57" i="12"/>
  <c r="O57" i="12"/>
  <c r="Q57" i="12"/>
  <c r="U57" i="12"/>
  <c r="U56" i="12" s="1"/>
  <c r="G58" i="12"/>
  <c r="I58" i="12"/>
  <c r="K58" i="12"/>
  <c r="M58" i="12"/>
  <c r="O58" i="12"/>
  <c r="Q58" i="12"/>
  <c r="U58" i="12"/>
  <c r="G59" i="12"/>
  <c r="G56" i="12" s="1"/>
  <c r="I59" i="12"/>
  <c r="K59" i="12"/>
  <c r="O59" i="12"/>
  <c r="O56" i="12" s="1"/>
  <c r="Q59" i="12"/>
  <c r="U59" i="12"/>
  <c r="G60" i="12"/>
  <c r="M60" i="12" s="1"/>
  <c r="I60" i="12"/>
  <c r="I56" i="12" s="1"/>
  <c r="K60" i="12"/>
  <c r="O60" i="12"/>
  <c r="Q60" i="12"/>
  <c r="Q56" i="12" s="1"/>
  <c r="U60" i="12"/>
  <c r="G61" i="12"/>
  <c r="I61" i="12"/>
  <c r="K61" i="12"/>
  <c r="M61" i="12"/>
  <c r="O61" i="12"/>
  <c r="Q61" i="12"/>
  <c r="U61" i="12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7" i="12"/>
  <c r="M67" i="12" s="1"/>
  <c r="I67" i="12"/>
  <c r="I66" i="12" s="1"/>
  <c r="K67" i="12"/>
  <c r="O67" i="12"/>
  <c r="O66" i="12" s="1"/>
  <c r="Q67" i="12"/>
  <c r="Q66" i="12" s="1"/>
  <c r="U67" i="12"/>
  <c r="G68" i="12"/>
  <c r="M68" i="12" s="1"/>
  <c r="I68" i="12"/>
  <c r="K68" i="12"/>
  <c r="O68" i="12"/>
  <c r="Q68" i="12"/>
  <c r="U68" i="12"/>
  <c r="G69" i="12"/>
  <c r="I69" i="12"/>
  <c r="K69" i="12"/>
  <c r="K66" i="12" s="1"/>
  <c r="M69" i="12"/>
  <c r="O69" i="12"/>
  <c r="Q69" i="12"/>
  <c r="U69" i="12"/>
  <c r="U66" i="12" s="1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I74" i="12"/>
  <c r="K74" i="12"/>
  <c r="M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I85" i="12"/>
  <c r="K85" i="12"/>
  <c r="M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9" i="12"/>
  <c r="I89" i="12"/>
  <c r="K89" i="12"/>
  <c r="K88" i="12" s="1"/>
  <c r="M89" i="12"/>
  <c r="O89" i="12"/>
  <c r="Q89" i="12"/>
  <c r="U89" i="12"/>
  <c r="U88" i="12" s="1"/>
  <c r="G90" i="12"/>
  <c r="I90" i="12"/>
  <c r="K90" i="12"/>
  <c r="M90" i="12"/>
  <c r="O90" i="12"/>
  <c r="Q90" i="12"/>
  <c r="U90" i="12"/>
  <c r="G91" i="12"/>
  <c r="M91" i="12" s="1"/>
  <c r="I91" i="12"/>
  <c r="K91" i="12"/>
  <c r="O91" i="12"/>
  <c r="O88" i="12" s="1"/>
  <c r="Q91" i="12"/>
  <c r="U91" i="12"/>
  <c r="G92" i="12"/>
  <c r="M92" i="12" s="1"/>
  <c r="I92" i="12"/>
  <c r="I88" i="12" s="1"/>
  <c r="K92" i="12"/>
  <c r="O92" i="12"/>
  <c r="Q92" i="12"/>
  <c r="Q88" i="12" s="1"/>
  <c r="U92" i="12"/>
  <c r="G93" i="12"/>
  <c r="I93" i="12"/>
  <c r="K93" i="12"/>
  <c r="M93" i="12"/>
  <c r="O93" i="12"/>
  <c r="Q93" i="12"/>
  <c r="U93" i="12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K97" i="12"/>
  <c r="U97" i="12"/>
  <c r="G98" i="12"/>
  <c r="G97" i="12" s="1"/>
  <c r="I98" i="12"/>
  <c r="K98" i="12"/>
  <c r="M98" i="12"/>
  <c r="O98" i="12"/>
  <c r="O97" i="12" s="1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I97" i="12" s="1"/>
  <c r="K100" i="12"/>
  <c r="O100" i="12"/>
  <c r="Q100" i="12"/>
  <c r="Q97" i="12" s="1"/>
  <c r="U100" i="12"/>
  <c r="I101" i="12"/>
  <c r="K101" i="12"/>
  <c r="Q101" i="12"/>
  <c r="U101" i="12"/>
  <c r="G102" i="12"/>
  <c r="G101" i="12" s="1"/>
  <c r="I102" i="12"/>
  <c r="K102" i="12"/>
  <c r="M102" i="12"/>
  <c r="M101" i="12" s="1"/>
  <c r="O102" i="12"/>
  <c r="O101" i="12" s="1"/>
  <c r="Q102" i="12"/>
  <c r="U102" i="12"/>
  <c r="G103" i="12"/>
  <c r="G104" i="12"/>
  <c r="M104" i="12" s="1"/>
  <c r="I104" i="12"/>
  <c r="I103" i="12" s="1"/>
  <c r="K104" i="12"/>
  <c r="K103" i="12" s="1"/>
  <c r="O104" i="12"/>
  <c r="Q104" i="12"/>
  <c r="Q103" i="12" s="1"/>
  <c r="U104" i="12"/>
  <c r="U103" i="12" s="1"/>
  <c r="G105" i="12"/>
  <c r="I105" i="12"/>
  <c r="K105" i="12"/>
  <c r="M105" i="12"/>
  <c r="O105" i="12"/>
  <c r="Q105" i="12"/>
  <c r="U105" i="12"/>
  <c r="G106" i="12"/>
  <c r="I106" i="12"/>
  <c r="K106" i="12"/>
  <c r="M106" i="12"/>
  <c r="O106" i="12"/>
  <c r="Q106" i="12"/>
  <c r="U106" i="12"/>
  <c r="G107" i="12"/>
  <c r="M107" i="12" s="1"/>
  <c r="I107" i="12"/>
  <c r="K107" i="12"/>
  <c r="O107" i="12"/>
  <c r="O103" i="12" s="1"/>
  <c r="Q107" i="12"/>
  <c r="U107" i="12"/>
  <c r="G108" i="12"/>
  <c r="M108" i="12" s="1"/>
  <c r="I108" i="12"/>
  <c r="K108" i="12"/>
  <c r="O108" i="12"/>
  <c r="Q108" i="12"/>
  <c r="U108" i="12"/>
  <c r="G109" i="12"/>
  <c r="I109" i="12"/>
  <c r="K109" i="12"/>
  <c r="M109" i="12"/>
  <c r="O109" i="12"/>
  <c r="Q109" i="12"/>
  <c r="U109" i="12"/>
  <c r="G110" i="12"/>
  <c r="I110" i="12"/>
  <c r="K110" i="12"/>
  <c r="M110" i="12"/>
  <c r="O110" i="12"/>
  <c r="Q110" i="12"/>
  <c r="U110" i="12"/>
  <c r="I20" i="1"/>
  <c r="I19" i="1"/>
  <c r="I18" i="1"/>
  <c r="I17" i="1"/>
  <c r="I16" i="1"/>
  <c r="I55" i="1"/>
  <c r="G27" i="1"/>
  <c r="F40" i="1"/>
  <c r="G40" i="1"/>
  <c r="G25" i="1" s="1"/>
  <c r="H40" i="1"/>
  <c r="I40" i="1"/>
  <c r="J39" i="1" s="1"/>
  <c r="J40" i="1" s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28" i="1" l="1"/>
  <c r="G23" i="1"/>
  <c r="G29" i="1" s="1"/>
  <c r="M103" i="12"/>
  <c r="M97" i="12"/>
  <c r="M66" i="12"/>
  <c r="M88" i="12"/>
  <c r="M38" i="12"/>
  <c r="G88" i="12"/>
  <c r="G66" i="12"/>
  <c r="G38" i="12"/>
  <c r="M59" i="12"/>
  <c r="M56" i="12" s="1"/>
  <c r="M11" i="12"/>
  <c r="M8" i="12" s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<sst xmlns="http://schemas.openxmlformats.org/spreadsheetml/2006/main" count="552" uniqueCount="282">
  <si>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</si>
  <si>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</si>
  <si>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</si>
  <si>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</si>
  <si>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</si>
  <si>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</si>
  <si>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</si>
  <si>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</si>
  <si>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</si>
  <si>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</si>
  <si>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</si>
  <si>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</si>
  <si>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</si>
  <si>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</si>
  <si>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</si>
  <si>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</si>
  <si>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</si>
  <si>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</si>
  <si>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</si>
  <si>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</si>
  <si>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</si>
  <si>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</si>
  <si>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</si>
  <si>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</si>
  <si>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</si>
  <si>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</si>
  <si>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</si>
  <si>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</si>
  <si>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</si>
  <si>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</si>
  <si>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</si>
  <si>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</si>
  <si>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</si>
  <si>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</si>
  <si>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</si>
  <si>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</si>
  <si>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</si>
  <si>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</si>
  <si>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</si>
  <si>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</si>
  <si>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</si>
  <si>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</si>
  <si>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</si>
  <si>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</si>
  <si>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</si>
  <si>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Ladislav Hanuš</t>
  </si>
  <si>
    <t>Energetická optimalizace sportovní haly BIOS u ZŠ Prokopa Velikého 633, Kolín</t>
  </si>
  <si>
    <t>Boženy Němcové 899</t>
  </si>
  <si>
    <t>Strakonice</t>
  </si>
  <si>
    <t>386 01</t>
  </si>
  <si>
    <t>02013631</t>
  </si>
  <si>
    <t>Celkem za stavbu</t>
  </si>
  <si>
    <t>CZK</t>
  </si>
  <si>
    <t>Rekapitulace dílů</t>
  </si>
  <si>
    <t>Typ dílu</t>
  </si>
  <si>
    <t>M2</t>
  </si>
  <si>
    <t>Elektroinstalace - materiál</t>
  </si>
  <si>
    <t>M3</t>
  </si>
  <si>
    <t>Materiál - rozváděč</t>
  </si>
  <si>
    <t>M4</t>
  </si>
  <si>
    <t>Materiál - svítidla</t>
  </si>
  <si>
    <t>M21</t>
  </si>
  <si>
    <t>Elektromontáže</t>
  </si>
  <si>
    <t>M21.3</t>
  </si>
  <si>
    <t>Elektromontáže - rozváděče, připojení technologie</t>
  </si>
  <si>
    <t>M21.4</t>
  </si>
  <si>
    <t>Elektromontáže - svítidla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</si>
  <si>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</si>
  <si>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</si>
  <si>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</si>
  <si>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</si>
  <si>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</si>
  <si>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</si>
  <si>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</si>
  <si>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</si>
  <si>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</si>
  <si>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</si>
  <si>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</si>
  <si>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</si>
  <si>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</si>
  <si>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</si>
  <si>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</si>
  <si>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</si>
  <si>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</si>
  <si>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</si>
  <si>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</si>
  <si>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</si>
  <si>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</si>
  <si>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</si>
  <si>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</si>
  <si>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</si>
  <si>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</si>
  <si>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</si>
  <si>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</si>
  <si>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</si>
  <si>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</si>
  <si>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</si>
  <si>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</si>
  <si>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34111094R</t>
  </si>
  <si>
    <t>Kabel silový s Cu jádrem 750 V CYKY 5 x 2,5 mm2</t>
  </si>
  <si>
    <t>m</t>
  </si>
  <si>
    <t>POL3_0</t>
  </si>
  <si>
    <t>34111090R</t>
  </si>
  <si>
    <t>Kabel silový s Cu jádrem 750 V CYKY 5 x 1,5 mm2</t>
  </si>
  <si>
    <t>34111030R</t>
  </si>
  <si>
    <t>Kabel silový s Cu jádrem 750 V CYKY 3 x 1,5 mm2</t>
  </si>
  <si>
    <t>34142159R</t>
  </si>
  <si>
    <t>Vodič silový pevné uložení CYA 16 mm2</t>
  </si>
  <si>
    <t>34142157R</t>
  </si>
  <si>
    <t>Vodič silový pevné uložení CYA 6,00 mm2</t>
  </si>
  <si>
    <t>34142156R</t>
  </si>
  <si>
    <t>Vodič silový pevné uložení CYA 4,00 mm2</t>
  </si>
  <si>
    <t>34140824R</t>
  </si>
  <si>
    <t>Vodič silový pevné uložení CY H07 V-U 2,50 mm2</t>
  </si>
  <si>
    <t>pol_001</t>
  </si>
  <si>
    <t>LAM DATAPAR 2x2x0,8</t>
  </si>
  <si>
    <t>34572120R</t>
  </si>
  <si>
    <t>Lišta vkládací z PVC délka 3 m  LV 40x20</t>
  </si>
  <si>
    <t>34571518R</t>
  </si>
  <si>
    <t>Krabice univerzální z PH  KU 68- 1901</t>
  </si>
  <si>
    <t>kus</t>
  </si>
  <si>
    <t>pol_003</t>
  </si>
  <si>
    <t>Krabice univerzální z PH  KPR68 hluboká</t>
  </si>
  <si>
    <t>pol_004</t>
  </si>
  <si>
    <t>Krabice instalační IP54 šedá - 85x85x40</t>
  </si>
  <si>
    <t>34535400R</t>
  </si>
  <si>
    <t>Strojek spínače 1pólového Tango 3558-A01340 řaz.1</t>
  </si>
  <si>
    <t>34535444R</t>
  </si>
  <si>
    <t>Strojek spínače střídavého Tango 3559-A06345 řaz.6</t>
  </si>
  <si>
    <t>34535446R</t>
  </si>
  <si>
    <t>Strojek spínače křížového Tango 3559-A07345 řaz.7</t>
  </si>
  <si>
    <t>34535455R</t>
  </si>
  <si>
    <t>Strojek tlačítkového spínače,řaz.1/So 3559-A21345</t>
  </si>
  <si>
    <t>34536490R</t>
  </si>
  <si>
    <t>Kryt spínače Tango 3558A-A651</t>
  </si>
  <si>
    <t>34536494R</t>
  </si>
  <si>
    <t>Kryt spínače Tango 3558A-A653</t>
  </si>
  <si>
    <t>34536700R</t>
  </si>
  <si>
    <t>Rámeček pro spínače a zásuvky Tango 3901A-B10</t>
  </si>
  <si>
    <t>pol_005</t>
  </si>
  <si>
    <t>Ovládací prvek osvětlení, DALI PRO PB COUPLER</t>
  </si>
  <si>
    <t>pol_006</t>
  </si>
  <si>
    <t>Ovládací prvek osvětlení, OSRAM DALI HIGHBAY ADAPTER</t>
  </si>
  <si>
    <t>pol_007</t>
  </si>
  <si>
    <t>Ovládací prvek osvětlení, OSRAM HIGHBAY SENSOR</t>
  </si>
  <si>
    <t>pol_002</t>
  </si>
  <si>
    <t>Třífázový otočný spínač 16A/400V</t>
  </si>
  <si>
    <t>56284127R</t>
  </si>
  <si>
    <t>Hmoždinka 8 PA HM 8/1 8/1x40 mm</t>
  </si>
  <si>
    <t>1000 k</t>
  </si>
  <si>
    <t>31141996R</t>
  </si>
  <si>
    <t>Vrut zápustný 021814   5   x  40 mm, se závitem k hlavě, drážka pozidriv</t>
  </si>
  <si>
    <t>59534685R</t>
  </si>
  <si>
    <t>PROMAFOAM®-C – protipožární pěna, ocelová tlaková nádoba 700 ml - provedení pro pistole PROFI</t>
  </si>
  <si>
    <t>58541233R</t>
  </si>
  <si>
    <t>Sádra stavební šedá G - 2 - BII    bal. 30 kg</t>
  </si>
  <si>
    <t>t</t>
  </si>
  <si>
    <t>142      R00</t>
  </si>
  <si>
    <t>Přirážka za prořez kabelů</t>
  </si>
  <si>
    <t>POL1_0</t>
  </si>
  <si>
    <t>111      R00</t>
  </si>
  <si>
    <t>Mimostaveništní doprava     čl.8-3a</t>
  </si>
  <si>
    <t>xxx</t>
  </si>
  <si>
    <t>RO1,  --------------------------------------------</t>
  </si>
  <si>
    <t>-</t>
  </si>
  <si>
    <t>35889013.AR</t>
  </si>
  <si>
    <t>Hlavní vypínač 3x50A</t>
  </si>
  <si>
    <t>pol_025</t>
  </si>
  <si>
    <t>Svodič přepětí (např. DSH TN 255)</t>
  </si>
  <si>
    <t>35889010.AR</t>
  </si>
  <si>
    <t>Chránič proudový OFE-25-2-030AC</t>
  </si>
  <si>
    <t>35822109R</t>
  </si>
  <si>
    <t>Jistič do 63 A 1pólový charakter. B  LPN-10B-1</t>
  </si>
  <si>
    <t>35822111R</t>
  </si>
  <si>
    <t>Jistič do 63 A 1pólový charakter. B  LPN-16B-1</t>
  </si>
  <si>
    <t>pol_026</t>
  </si>
  <si>
    <t>Ovládací prvek osvětlení, DALI PROFESSIONAL CONTROLLER-4</t>
  </si>
  <si>
    <t>pol_027</t>
  </si>
  <si>
    <t>Motorový spouštěč, nadproud.+ zkrat. ochrana, GV2ME06</t>
  </si>
  <si>
    <t>pol_028</t>
  </si>
  <si>
    <t>Rozvodnice xEnergy Basic (Profi Plus), BPM-O-400/10-P - kompletní</t>
  </si>
  <si>
    <t>pol_029</t>
  </si>
  <si>
    <t>Průchodky, ostatní drobný elektroinstal. mat.</t>
  </si>
  <si>
    <t>kpl</t>
  </si>
  <si>
    <t>RH1,  --------------------------------------------</t>
  </si>
  <si>
    <t>35822405R</t>
  </si>
  <si>
    <t>Jistič do 63 A 3pólový charakter. B LPN-40B-3</t>
  </si>
  <si>
    <t>RP1,  --------------------------------------------</t>
  </si>
  <si>
    <t>RP2,  --------------------------------------------</t>
  </si>
  <si>
    <t>pol_100</t>
  </si>
  <si>
    <t>MEGAL4M4PCNV1/4200DALI + MEGAMONTSET4, typ: A</t>
  </si>
  <si>
    <t>pol_101</t>
  </si>
  <si>
    <t>KX5000M4KO/ND, typ: B</t>
  </si>
  <si>
    <t>pol_102</t>
  </si>
  <si>
    <t>PL5000M2W4ND, typ: C</t>
  </si>
  <si>
    <t>pol_103</t>
  </si>
  <si>
    <t>BRSB4KO300V1/ND, typ: D</t>
  </si>
  <si>
    <t>pol_104</t>
  </si>
  <si>
    <t>LLL4000RM2KVM4ND, typ: E</t>
  </si>
  <si>
    <t>pol_105</t>
  </si>
  <si>
    <t>OZN/AXNU/6W/B/1/SA/AT/WH, typ: NZ1</t>
  </si>
  <si>
    <t>pol_106</t>
  </si>
  <si>
    <t>OZN/LV2U/3W/C/1/SA/X/WH, typ: NZ2</t>
  </si>
  <si>
    <t>pol_107</t>
  </si>
  <si>
    <t>OZN/ETE/1W/E/1/SE/X/WH, typ: NZ3</t>
  </si>
  <si>
    <t>pol_108</t>
  </si>
  <si>
    <t>OZN/ETE/1W/E/1/SE/X/WH, /HTR, typ: NZ4</t>
  </si>
  <si>
    <t>pol_1100</t>
  </si>
  <si>
    <t>Demontáž stávajícího osvětlení, vč. odvozu a likvidace</t>
  </si>
  <si>
    <t>210810056R00</t>
  </si>
  <si>
    <t>Kabel CYKY-m 750 V 5 x 2,5 mm2 pevně uložený</t>
  </si>
  <si>
    <t>210810055R00</t>
  </si>
  <si>
    <t>Kabel CYKY-m 750 V 5 x 1,5 mm2 pevně uložený</t>
  </si>
  <si>
    <t>210810045R00</t>
  </si>
  <si>
    <t>Kabel CYKY-m 750 V 3 x 1,5 mm2 pevně uložený</t>
  </si>
  <si>
    <t>210800648R00</t>
  </si>
  <si>
    <t>Vodič nn a vn CYA 16 mm2 uložený pevně</t>
  </si>
  <si>
    <t>210800646R00</t>
  </si>
  <si>
    <t>Vodič nn a vn CYA 6 mm2 uložený pevně</t>
  </si>
  <si>
    <t>210800645R00</t>
  </si>
  <si>
    <t>Vodič nn a vn CYA 4 mm2 uložený pevně</t>
  </si>
  <si>
    <t>210800545R00</t>
  </si>
  <si>
    <t>Vodič nn a vn CY 2,5 mm2 uložený pevně</t>
  </si>
  <si>
    <t>210010105R00</t>
  </si>
  <si>
    <t>Lišta elektroinstalační PVC š.do 40 mm,šroubováním</t>
  </si>
  <si>
    <t>220260020R00</t>
  </si>
  <si>
    <t>Krabice KU 68 ve zdi včetně vysekání lůžka</t>
  </si>
  <si>
    <t>pol_150</t>
  </si>
  <si>
    <t>Krabice přístrojová, včetně uchycení a zapojení</t>
  </si>
  <si>
    <t>210110041R00</t>
  </si>
  <si>
    <t>Spínač zapuštěný jednopólový, řazení 1</t>
  </si>
  <si>
    <t>210110045R00</t>
  </si>
  <si>
    <t>Spínač zapuštěný střídavý, řazení 6</t>
  </si>
  <si>
    <t>210110046R00</t>
  </si>
  <si>
    <t>Spínač zapuštěný křížový, řazení 7</t>
  </si>
  <si>
    <t>210140461R00</t>
  </si>
  <si>
    <t>Ovladač domovní tlačítkový - bez signálky</t>
  </si>
  <si>
    <t>pol_151</t>
  </si>
  <si>
    <t>Programování, zprovoznění, zaškolení obsluhy DALI</t>
  </si>
  <si>
    <t>pol_153</t>
  </si>
  <si>
    <t>Osazení DALI senzorů</t>
  </si>
  <si>
    <t>pol_152</t>
  </si>
  <si>
    <t>Třípólový spínač, uchycení včetně zapojení</t>
  </si>
  <si>
    <t>211010002R00</t>
  </si>
  <si>
    <t>Osazení hmoždinky do cihlového zdiva, HM 8</t>
  </si>
  <si>
    <t>222300671R00</t>
  </si>
  <si>
    <t>Protipožární přepážka na kabel.vedení</t>
  </si>
  <si>
    <t>210290751R00</t>
  </si>
  <si>
    <t>Montáž ventilátoru do 1,5 kW</t>
  </si>
  <si>
    <t>210190001R00</t>
  </si>
  <si>
    <t>Montáž celoplechových rozvodnic do váhy 60 kg, včetně zapojení a oživení</t>
  </si>
  <si>
    <t>pol_200</t>
  </si>
  <si>
    <t>Dozbrojení stávajícího rozváděče</t>
  </si>
  <si>
    <t>pol_201</t>
  </si>
  <si>
    <t>pol_202</t>
  </si>
  <si>
    <t>210201097R00</t>
  </si>
  <si>
    <t>Svítidlo LED, přisazené, typ: A</t>
  </si>
  <si>
    <t>210200013R00</t>
  </si>
  <si>
    <t>Svítidlo LED, přisazené, nástěnné, typ: B, C, D, E</t>
  </si>
  <si>
    <t>210200043R00</t>
  </si>
  <si>
    <t>Svítidlo LED, nouzové</t>
  </si>
  <si>
    <t>222280214R00</t>
  </si>
  <si>
    <t>Kabel UTP/FTP kat.5e v trubkách</t>
  </si>
  <si>
    <t>005231010R</t>
  </si>
  <si>
    <t>Revize výchozí</t>
  </si>
  <si>
    <t>Soubor</t>
  </si>
  <si>
    <t>005241010R</t>
  </si>
  <si>
    <t xml:space="preserve">Dokumentace skutečného provedení </t>
  </si>
  <si>
    <t>pol_1200</t>
  </si>
  <si>
    <t>Koordinace s investorem</t>
  </si>
  <si>
    <t>pol_1201</t>
  </si>
  <si>
    <t>Technická výpomoc / inženýrská činnost</t>
  </si>
  <si>
    <t>pol_1202</t>
  </si>
  <si>
    <t>Zajištění BOZP</t>
  </si>
  <si>
    <t>pol_1203</t>
  </si>
  <si>
    <t>Funkční zkoušky elektroinstalace, oživení</t>
  </si>
  <si>
    <t>pol_1204</t>
  </si>
  <si>
    <t>Plošiny, lešení, mechnizace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</si>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</sst>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3" xfId="0" applyNumberFormat="1" applyFill="1" applyBorder="1"/>
    <xf numFmtId="3" fontId="0" fillId="5" borderId="1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74" fontId="17" fillId="0" borderId="34" xfId="0" applyNumberFormat="1" applyFont="1" applyBorder="1" applyAlignment="1">
      <alignment vertical="top" shrinkToFit="1"/>
    </xf>
    <xf numFmtId="17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7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7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/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 t="s">
        <v>45</v>
      </c>
      <c r="E11" s="125"/>
      <c r="F11" s="125"/>
      <c r="G11" s="125"/>
      <c r="H11" s="28" t="s">
        <v>33</v>
      </c>
      <c r="I11" s="129" t="s">
        <v>50</v>
      </c>
      <c r="J11" s="11"/>
    </row>
    <row r="12" spans="1:15" ht="15.75" customHeight="1" x14ac:dyDescent="0.2">
      <c r="A12" s="4"/>
      <c r="B12" s="41"/>
      <c r="C12" s="26"/>
      <c r="D12" s="126" t="s">
        <v>47</v>
      </c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 t="s">
        <v>49</v>
      </c>
      <c r="D13" s="127" t="s">
        <v>48</v>
      </c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6" t="s">
        <v>23</v>
      </c>
      <c r="B16" s="197" t="s">
        <v>23</v>
      </c>
      <c r="C16" s="58"/>
      <c r="D16" s="59"/>
      <c r="E16" s="84"/>
      <c r="F16" s="85"/>
      <c r="G16" s="84"/>
      <c r="H16" s="85"/>
      <c r="I16" s="84">
        <f>SUMIF(F47:F54,A16,I47:I54)+SUMIF(F47:F54,"PSU",I47:I54)</f>
        <v>0</v>
      </c>
      <c r="J16" s="94"/>
    </row>
    <row r="17" spans="1:10" ht="23.25" customHeight="1" x14ac:dyDescent="0.2">
      <c r="A17" s="196" t="s">
        <v>24</v>
      </c>
      <c r="B17" s="197" t="s">
        <v>24</v>
      </c>
      <c r="C17" s="58"/>
      <c r="D17" s="59"/>
      <c r="E17" s="84"/>
      <c r="F17" s="85"/>
      <c r="G17" s="84"/>
      <c r="H17" s="85"/>
      <c r="I17" s="84">
        <f>SUMIF(F47:F54,A17,I47:I54)</f>
        <v>0</v>
      </c>
      <c r="J17" s="94"/>
    </row>
    <row r="18" spans="1:10" ht="23.25" customHeight="1" x14ac:dyDescent="0.2">
      <c r="A18" s="196" t="s">
        <v>25</v>
      </c>
      <c r="B18" s="197" t="s">
        <v>25</v>
      </c>
      <c r="C18" s="58"/>
      <c r="D18" s="59"/>
      <c r="E18" s="84"/>
      <c r="F18" s="85"/>
      <c r="G18" s="84"/>
      <c r="H18" s="85"/>
      <c r="I18" s="84">
        <f>SUMIF(F47:F54,A18,I47:I54)</f>
        <v>0</v>
      </c>
      <c r="J18" s="94"/>
    </row>
    <row r="19" spans="1:10" ht="23.25" customHeight="1" x14ac:dyDescent="0.2">
      <c r="A19" s="196" t="s">
        <v>69</v>
      </c>
      <c r="B19" s="197" t="s">
        <v>26</v>
      </c>
      <c r="C19" s="58"/>
      <c r="D19" s="59"/>
      <c r="E19" s="84"/>
      <c r="F19" s="85"/>
      <c r="G19" s="84"/>
      <c r="H19" s="85"/>
      <c r="I19" s="84">
        <f>SUMIF(F47:F54,A19,I47:I54)</f>
        <v>0</v>
      </c>
      <c r="J19" s="94"/>
    </row>
    <row r="20" spans="1:10" ht="23.25" customHeight="1" x14ac:dyDescent="0.2">
      <c r="A20" s="196" t="s">
        <v>70</v>
      </c>
      <c r="B20" s="197" t="s">
        <v>27</v>
      </c>
      <c r="C20" s="58"/>
      <c r="D20" s="59"/>
      <c r="E20" s="84"/>
      <c r="F20" s="85"/>
      <c r="G20" s="84"/>
      <c r="H20" s="85"/>
      <c r="I20" s="84">
        <f>SUMIF(F47:F54,A20,I47:I54)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I23*E23/100</f>
        <v>0</v>
      </c>
      <c r="H24" s="99"/>
      <c r="I24" s="99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I25*E25/100</f>
        <v>0</v>
      </c>
      <c r="H26" s="90"/>
      <c r="I26" s="90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customHeight="1" thickBot="1" x14ac:dyDescent="0.25">
      <c r="A28" s="4"/>
      <c r="B28" s="155" t="s">
        <v>22</v>
      </c>
      <c r="C28" s="156"/>
      <c r="D28" s="156"/>
      <c r="E28" s="157"/>
      <c r="F28" s="158"/>
      <c r="G28" s="159">
        <f>ZakladDPHSniVypocet+ZakladDPHZaklVypocet</f>
        <v>0</v>
      </c>
      <c r="H28" s="159"/>
      <c r="I28" s="159"/>
      <c r="J28" s="160" t="str">
        <f t="shared" si="0"/>
        <v>CZK</v>
      </c>
    </row>
    <row r="29" spans="1:10" ht="27.75" hidden="1" customHeight="1" thickBot="1" x14ac:dyDescent="0.25">
      <c r="A29" s="4"/>
      <c r="B29" s="155" t="s">
        <v>35</v>
      </c>
      <c r="C29" s="161"/>
      <c r="D29" s="161"/>
      <c r="E29" s="161"/>
      <c r="F29" s="161"/>
      <c r="G29" s="162">
        <f>ZakladDPHSni+DPHSni+ZakladDPHZakl+DPHZakl+Zaokrouhleni</f>
        <v>0</v>
      </c>
      <c r="H29" s="162"/>
      <c r="I29" s="162"/>
      <c r="J29" s="163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43615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Pol'!AC112</f>
        <v>0</v>
      </c>
      <c r="G39" s="149">
        <f>' Pol'!AD112</f>
        <v>0</v>
      </c>
      <c r="H39" s="150"/>
      <c r="I39" s="151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51</v>
      </c>
      <c r="C40" s="143"/>
      <c r="D40" s="143"/>
      <c r="E40" s="143"/>
      <c r="F40" s="152">
        <f>SUMIF(A39:A39,"=1",F39:F39)</f>
        <v>0</v>
      </c>
      <c r="G40" s="153">
        <f>SUMIF(A39:A39,"=1",G39:G39)</f>
        <v>0</v>
      </c>
      <c r="H40" s="153">
        <f>SUMIF(A39:A39,"=1",H39:H39)</f>
        <v>0</v>
      </c>
      <c r="I40" s="154">
        <f>SUMIF(A39:A39,"=1",I39:I39)</f>
        <v>0</v>
      </c>
      <c r="J40" s="133">
        <f>SUMIF(A39:A39,"=1",J39:J39)</f>
        <v>0</v>
      </c>
    </row>
    <row r="44" spans="1:10" ht="15.75" x14ac:dyDescent="0.25">
      <c r="B44" s="164" t="s">
        <v>53</v>
      </c>
    </row>
    <row r="46" spans="1:10" ht="25.5" customHeight="1" x14ac:dyDescent="0.2">
      <c r="A46" s="165"/>
      <c r="B46" s="171" t="s">
        <v>16</v>
      </c>
      <c r="C46" s="171" t="s">
        <v>5</v>
      </c>
      <c r="D46" s="172"/>
      <c r="E46" s="172"/>
      <c r="F46" s="175" t="s">
        <v>54</v>
      </c>
      <c r="G46" s="175"/>
      <c r="H46" s="175"/>
      <c r="I46" s="176" t="s">
        <v>28</v>
      </c>
      <c r="J46" s="176"/>
    </row>
    <row r="47" spans="1:10" ht="25.5" customHeight="1" x14ac:dyDescent="0.2">
      <c r="A47" s="166"/>
      <c r="B47" s="177" t="s">
        <v>55</v>
      </c>
      <c r="C47" s="178" t="s">
        <v>56</v>
      </c>
      <c r="D47" s="179"/>
      <c r="E47" s="179"/>
      <c r="F47" s="183" t="s">
        <v>23</v>
      </c>
      <c r="G47" s="184"/>
      <c r="H47" s="184"/>
      <c r="I47" s="185">
        <f>' Pol'!G8</f>
        <v>0</v>
      </c>
      <c r="J47" s="185"/>
    </row>
    <row r="48" spans="1:10" ht="25.5" customHeight="1" x14ac:dyDescent="0.2">
      <c r="A48" s="166"/>
      <c r="B48" s="169" t="s">
        <v>57</v>
      </c>
      <c r="C48" s="168" t="s">
        <v>58</v>
      </c>
      <c r="D48" s="170"/>
      <c r="E48" s="170"/>
      <c r="F48" s="186" t="s">
        <v>23</v>
      </c>
      <c r="G48" s="187"/>
      <c r="H48" s="187"/>
      <c r="I48" s="188">
        <f>' Pol'!G38</f>
        <v>0</v>
      </c>
      <c r="J48" s="188"/>
    </row>
    <row r="49" spans="1:10" ht="25.5" customHeight="1" x14ac:dyDescent="0.2">
      <c r="A49" s="166"/>
      <c r="B49" s="169" t="s">
        <v>59</v>
      </c>
      <c r="C49" s="168" t="s">
        <v>60</v>
      </c>
      <c r="D49" s="170"/>
      <c r="E49" s="170"/>
      <c r="F49" s="186" t="s">
        <v>23</v>
      </c>
      <c r="G49" s="187"/>
      <c r="H49" s="187"/>
      <c r="I49" s="188">
        <f>' Pol'!G56</f>
        <v>0</v>
      </c>
      <c r="J49" s="188"/>
    </row>
    <row r="50" spans="1:10" ht="25.5" customHeight="1" x14ac:dyDescent="0.2">
      <c r="A50" s="166"/>
      <c r="B50" s="169" t="s">
        <v>61</v>
      </c>
      <c r="C50" s="168" t="s">
        <v>62</v>
      </c>
      <c r="D50" s="170"/>
      <c r="E50" s="170"/>
      <c r="F50" s="186" t="s">
        <v>25</v>
      </c>
      <c r="G50" s="187"/>
      <c r="H50" s="187"/>
      <c r="I50" s="188">
        <f>' Pol'!G66</f>
        <v>0</v>
      </c>
      <c r="J50" s="188"/>
    </row>
    <row r="51" spans="1:10" ht="25.5" customHeight="1" x14ac:dyDescent="0.2">
      <c r="A51" s="166"/>
      <c r="B51" s="169" t="s">
        <v>63</v>
      </c>
      <c r="C51" s="168" t="s">
        <v>64</v>
      </c>
      <c r="D51" s="170"/>
      <c r="E51" s="170"/>
      <c r="F51" s="186" t="s">
        <v>25</v>
      </c>
      <c r="G51" s="187"/>
      <c r="H51" s="187"/>
      <c r="I51" s="188">
        <f>' Pol'!G88</f>
        <v>0</v>
      </c>
      <c r="J51" s="188"/>
    </row>
    <row r="52" spans="1:10" ht="25.5" customHeight="1" x14ac:dyDescent="0.2">
      <c r="A52" s="166"/>
      <c r="B52" s="169" t="s">
        <v>65</v>
      </c>
      <c r="C52" s="168" t="s">
        <v>66</v>
      </c>
      <c r="D52" s="170"/>
      <c r="E52" s="170"/>
      <c r="F52" s="186" t="s">
        <v>25</v>
      </c>
      <c r="G52" s="187"/>
      <c r="H52" s="187"/>
      <c r="I52" s="188">
        <f>' Pol'!G97</f>
        <v>0</v>
      </c>
      <c r="J52" s="188"/>
    </row>
    <row r="53" spans="1:10" ht="25.5" customHeight="1" x14ac:dyDescent="0.2">
      <c r="A53" s="166"/>
      <c r="B53" s="169" t="s">
        <v>67</v>
      </c>
      <c r="C53" s="168" t="s">
        <v>68</v>
      </c>
      <c r="D53" s="170"/>
      <c r="E53" s="170"/>
      <c r="F53" s="186" t="s">
        <v>25</v>
      </c>
      <c r="G53" s="187"/>
      <c r="H53" s="187"/>
      <c r="I53" s="188">
        <f>' Pol'!G101</f>
        <v>0</v>
      </c>
      <c r="J53" s="188"/>
    </row>
    <row r="54" spans="1:10" ht="25.5" customHeight="1" x14ac:dyDescent="0.2">
      <c r="A54" s="166"/>
      <c r="B54" s="180" t="s">
        <v>69</v>
      </c>
      <c r="C54" s="181" t="s">
        <v>26</v>
      </c>
      <c r="D54" s="182"/>
      <c r="E54" s="182"/>
      <c r="F54" s="189" t="s">
        <v>69</v>
      </c>
      <c r="G54" s="190"/>
      <c r="H54" s="190"/>
      <c r="I54" s="191">
        <f>' Pol'!G103</f>
        <v>0</v>
      </c>
      <c r="J54" s="191"/>
    </row>
    <row r="55" spans="1:10" ht="25.5" customHeight="1" x14ac:dyDescent="0.2">
      <c r="A55" s="167"/>
      <c r="B55" s="173" t="s">
        <v>1</v>
      </c>
      <c r="C55" s="173"/>
      <c r="D55" s="174"/>
      <c r="E55" s="174"/>
      <c r="F55" s="192"/>
      <c r="G55" s="193"/>
      <c r="H55" s="193"/>
      <c r="I55" s="194">
        <f>SUM(I47:I54)</f>
        <v>0</v>
      </c>
      <c r="J55" s="194"/>
    </row>
    <row r="56" spans="1:10" x14ac:dyDescent="0.2">
      <c r="F56" s="195"/>
      <c r="G56" s="131"/>
      <c r="H56" s="195"/>
      <c r="I56" s="131"/>
      <c r="J56" s="131"/>
    </row>
    <row r="57" spans="1:10" x14ac:dyDescent="0.2">
      <c r="F57" s="195"/>
      <c r="G57" s="131"/>
      <c r="H57" s="195"/>
      <c r="I57" s="131"/>
      <c r="J57" s="131"/>
    </row>
    <row r="58" spans="1:10" x14ac:dyDescent="0.2">
      <c r="F58" s="195"/>
      <c r="G58" s="131"/>
      <c r="H58" s="195"/>
      <c r="I58" s="131"/>
      <c r="J58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5:J55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9" t="s">
        <v>6</v>
      </c>
      <c r="B1" s="199"/>
      <c r="C1" s="199"/>
      <c r="D1" s="199"/>
      <c r="E1" s="199"/>
      <c r="F1" s="199"/>
      <c r="G1" s="199"/>
      <c r="AE1" t="s">
        <v>72</v>
      </c>
    </row>
    <row r="2" spans="1:60" ht="24.95" customHeight="1" x14ac:dyDescent="0.2">
      <c r="A2" s="206" t="s">
        <v>71</v>
      </c>
      <c r="B2" s="200"/>
      <c r="C2" s="201" t="s">
        <v>46</v>
      </c>
      <c r="D2" s="202"/>
      <c r="E2" s="202"/>
      <c r="F2" s="202"/>
      <c r="G2" s="208"/>
      <c r="AE2" t="s">
        <v>73</v>
      </c>
    </row>
    <row r="3" spans="1:60" ht="24.95" hidden="1" customHeight="1" x14ac:dyDescent="0.2">
      <c r="A3" s="207" t="s">
        <v>7</v>
      </c>
      <c r="B3" s="204"/>
      <c r="C3" s="203"/>
      <c r="D3" s="203"/>
      <c r="E3" s="203"/>
      <c r="F3" s="203"/>
      <c r="G3" s="209"/>
      <c r="AE3" t="s">
        <v>74</v>
      </c>
    </row>
    <row r="4" spans="1:60" ht="24.95" hidden="1" customHeight="1" x14ac:dyDescent="0.2">
      <c r="A4" s="207" t="s">
        <v>8</v>
      </c>
      <c r="B4" s="204"/>
      <c r="C4" s="205"/>
      <c r="D4" s="203"/>
      <c r="E4" s="203"/>
      <c r="F4" s="203"/>
      <c r="G4" s="209"/>
      <c r="AE4" t="s">
        <v>75</v>
      </c>
    </row>
    <row r="5" spans="1:60" hidden="1" x14ac:dyDescent="0.2">
      <c r="A5" s="210" t="s">
        <v>76</v>
      </c>
      <c r="B5" s="211"/>
      <c r="C5" s="212"/>
      <c r="D5" s="213"/>
      <c r="E5" s="214"/>
      <c r="F5" s="214"/>
      <c r="G5" s="215"/>
      <c r="AE5" t="s">
        <v>77</v>
      </c>
    </row>
    <row r="6" spans="1:60" x14ac:dyDescent="0.2">
      <c r="D6" s="198"/>
    </row>
    <row r="7" spans="1:60" ht="38.25" x14ac:dyDescent="0.2">
      <c r="A7" s="220" t="s">
        <v>78</v>
      </c>
      <c r="B7" s="221" t="s">
        <v>79</v>
      </c>
      <c r="C7" s="221" t="s">
        <v>80</v>
      </c>
      <c r="D7" s="235" t="s">
        <v>81</v>
      </c>
      <c r="E7" s="220" t="s">
        <v>82</v>
      </c>
      <c r="F7" s="216" t="s">
        <v>83</v>
      </c>
      <c r="G7" s="236" t="s">
        <v>28</v>
      </c>
      <c r="H7" s="237" t="s">
        <v>29</v>
      </c>
      <c r="I7" s="237" t="s">
        <v>84</v>
      </c>
      <c r="J7" s="237" t="s">
        <v>30</v>
      </c>
      <c r="K7" s="237" t="s">
        <v>85</v>
      </c>
      <c r="L7" s="237" t="s">
        <v>86</v>
      </c>
      <c r="M7" s="237" t="s">
        <v>87</v>
      </c>
      <c r="N7" s="237" t="s">
        <v>88</v>
      </c>
      <c r="O7" s="237" t="s">
        <v>89</v>
      </c>
      <c r="P7" s="237" t="s">
        <v>90</v>
      </c>
      <c r="Q7" s="237" t="s">
        <v>91</v>
      </c>
      <c r="R7" s="237" t="s">
        <v>92</v>
      </c>
      <c r="S7" s="237" t="s">
        <v>93</v>
      </c>
      <c r="T7" s="237" t="s">
        <v>94</v>
      </c>
      <c r="U7" s="222" t="s">
        <v>95</v>
      </c>
    </row>
    <row r="8" spans="1:60" x14ac:dyDescent="0.2">
      <c r="A8" s="238" t="s">
        <v>96</v>
      </c>
      <c r="B8" s="239" t="s">
        <v>55</v>
      </c>
      <c r="C8" s="240" t="s">
        <v>56</v>
      </c>
      <c r="D8" s="241"/>
      <c r="E8" s="242"/>
      <c r="F8" s="229"/>
      <c r="G8" s="229">
        <f>SUMIF(AE9:AE37,"&lt;&gt;NOR",G9:G37)</f>
        <v>0</v>
      </c>
      <c r="H8" s="229"/>
      <c r="I8" s="229">
        <f>SUM(I9:I37)</f>
        <v>0</v>
      </c>
      <c r="J8" s="229"/>
      <c r="K8" s="229">
        <f>SUM(K9:K37)</f>
        <v>0</v>
      </c>
      <c r="L8" s="229"/>
      <c r="M8" s="229">
        <f>SUM(M9:M37)</f>
        <v>0</v>
      </c>
      <c r="N8" s="229"/>
      <c r="O8" s="229">
        <f>SUM(O9:O37)</f>
        <v>0.95000000000000007</v>
      </c>
      <c r="P8" s="229"/>
      <c r="Q8" s="229">
        <f>SUM(Q9:Q37)</f>
        <v>0</v>
      </c>
      <c r="R8" s="229"/>
      <c r="S8" s="229"/>
      <c r="T8" s="243"/>
      <c r="U8" s="229">
        <f>SUM(U9:U37)</f>
        <v>0</v>
      </c>
      <c r="AE8" t="s">
        <v>97</v>
      </c>
    </row>
    <row r="9" spans="1:60" outlineLevel="1" x14ac:dyDescent="0.2">
      <c r="A9" s="218">
        <v>1</v>
      </c>
      <c r="B9" s="223" t="s">
        <v>98</v>
      </c>
      <c r="C9" s="266" t="s">
        <v>99</v>
      </c>
      <c r="D9" s="225" t="s">
        <v>100</v>
      </c>
      <c r="E9" s="227">
        <v>485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0</v>
      </c>
      <c r="M9" s="231">
        <f>G9*(1+L9/100)</f>
        <v>0</v>
      </c>
      <c r="N9" s="231">
        <v>2.9999999999999997E-4</v>
      </c>
      <c r="O9" s="231">
        <f>ROUND(E9*N9,2)</f>
        <v>0.15</v>
      </c>
      <c r="P9" s="231">
        <v>0</v>
      </c>
      <c r="Q9" s="231">
        <f>ROUND(E9*P9,2)</f>
        <v>0</v>
      </c>
      <c r="R9" s="231"/>
      <c r="S9" s="231"/>
      <c r="T9" s="232">
        <v>0</v>
      </c>
      <c r="U9" s="231">
        <f>ROUND(E9*T9,2)</f>
        <v>0</v>
      </c>
      <c r="V9" s="217"/>
      <c r="W9" s="217"/>
      <c r="X9" s="217"/>
      <c r="Y9" s="217"/>
      <c r="Z9" s="217"/>
      <c r="AA9" s="217"/>
      <c r="AB9" s="217"/>
      <c r="AC9" s="217"/>
      <c r="AD9" s="217"/>
      <c r="AE9" s="217" t="s">
        <v>101</v>
      </c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1" x14ac:dyDescent="0.2">
      <c r="A10" s="218">
        <v>2</v>
      </c>
      <c r="B10" s="223" t="s">
        <v>102</v>
      </c>
      <c r="C10" s="266" t="s">
        <v>103</v>
      </c>
      <c r="D10" s="225" t="s">
        <v>100</v>
      </c>
      <c r="E10" s="227">
        <v>225</v>
      </c>
      <c r="F10" s="230"/>
      <c r="G10" s="231">
        <f>ROUND(E10*F10,2)</f>
        <v>0</v>
      </c>
      <c r="H10" s="230"/>
      <c r="I10" s="231">
        <f>ROUND(E10*H10,2)</f>
        <v>0</v>
      </c>
      <c r="J10" s="230"/>
      <c r="K10" s="231">
        <f>ROUND(E10*J10,2)</f>
        <v>0</v>
      </c>
      <c r="L10" s="231">
        <v>0</v>
      </c>
      <c r="M10" s="231">
        <f>G10*(1+L10/100)</f>
        <v>0</v>
      </c>
      <c r="N10" s="231">
        <v>2.1000000000000001E-4</v>
      </c>
      <c r="O10" s="231">
        <f>ROUND(E10*N10,2)</f>
        <v>0.05</v>
      </c>
      <c r="P10" s="231">
        <v>0</v>
      </c>
      <c r="Q10" s="231">
        <f>ROUND(E10*P10,2)</f>
        <v>0</v>
      </c>
      <c r="R10" s="231"/>
      <c r="S10" s="231"/>
      <c r="T10" s="232">
        <v>0</v>
      </c>
      <c r="U10" s="231">
        <f>ROUND(E10*T10,2)</f>
        <v>0</v>
      </c>
      <c r="V10" s="217"/>
      <c r="W10" s="217"/>
      <c r="X10" s="217"/>
      <c r="Y10" s="217"/>
      <c r="Z10" s="217"/>
      <c r="AA10" s="217"/>
      <c r="AB10" s="217"/>
      <c r="AC10" s="217"/>
      <c r="AD10" s="217"/>
      <c r="AE10" s="217" t="s">
        <v>101</v>
      </c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18">
        <v>3</v>
      </c>
      <c r="B11" s="223" t="s">
        <v>104</v>
      </c>
      <c r="C11" s="266" t="s">
        <v>105</v>
      </c>
      <c r="D11" s="225" t="s">
        <v>100</v>
      </c>
      <c r="E11" s="227">
        <v>3780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0</v>
      </c>
      <c r="M11" s="231">
        <f>G11*(1+L11/100)</f>
        <v>0</v>
      </c>
      <c r="N11" s="231">
        <v>1.4999999999999999E-4</v>
      </c>
      <c r="O11" s="231">
        <f>ROUND(E11*N11,2)</f>
        <v>0.56999999999999995</v>
      </c>
      <c r="P11" s="231">
        <v>0</v>
      </c>
      <c r="Q11" s="231">
        <f>ROUND(E11*P11,2)</f>
        <v>0</v>
      </c>
      <c r="R11" s="231"/>
      <c r="S11" s="231"/>
      <c r="T11" s="232">
        <v>0</v>
      </c>
      <c r="U11" s="231">
        <f>ROUND(E11*T11,2)</f>
        <v>0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 t="s">
        <v>101</v>
      </c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18">
        <v>4</v>
      </c>
      <c r="B12" s="223" t="s">
        <v>106</v>
      </c>
      <c r="C12" s="266" t="s">
        <v>107</v>
      </c>
      <c r="D12" s="225" t="s">
        <v>100</v>
      </c>
      <c r="E12" s="227">
        <v>30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0</v>
      </c>
      <c r="M12" s="231">
        <f>G12*(1+L12/100)</f>
        <v>0</v>
      </c>
      <c r="N12" s="231">
        <v>1.7000000000000001E-4</v>
      </c>
      <c r="O12" s="231">
        <f>ROUND(E12*N12,2)</f>
        <v>0.01</v>
      </c>
      <c r="P12" s="231">
        <v>0</v>
      </c>
      <c r="Q12" s="231">
        <f>ROUND(E12*P12,2)</f>
        <v>0</v>
      </c>
      <c r="R12" s="231"/>
      <c r="S12" s="231"/>
      <c r="T12" s="232">
        <v>0</v>
      </c>
      <c r="U12" s="231">
        <f>ROUND(E12*T12,2)</f>
        <v>0</v>
      </c>
      <c r="V12" s="217"/>
      <c r="W12" s="217"/>
      <c r="X12" s="217"/>
      <c r="Y12" s="217"/>
      <c r="Z12" s="217"/>
      <c r="AA12" s="217"/>
      <c r="AB12" s="217"/>
      <c r="AC12" s="217"/>
      <c r="AD12" s="217"/>
      <c r="AE12" s="217" t="s">
        <v>101</v>
      </c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18">
        <v>5</v>
      </c>
      <c r="B13" s="223" t="s">
        <v>108</v>
      </c>
      <c r="C13" s="266" t="s">
        <v>109</v>
      </c>
      <c r="D13" s="225" t="s">
        <v>100</v>
      </c>
      <c r="E13" s="227">
        <v>135</v>
      </c>
      <c r="F13" s="230"/>
      <c r="G13" s="231">
        <f>ROUND(E13*F13,2)</f>
        <v>0</v>
      </c>
      <c r="H13" s="230"/>
      <c r="I13" s="231">
        <f>ROUND(E13*H13,2)</f>
        <v>0</v>
      </c>
      <c r="J13" s="230"/>
      <c r="K13" s="231">
        <f>ROUND(E13*J13,2)</f>
        <v>0</v>
      </c>
      <c r="L13" s="231">
        <v>0</v>
      </c>
      <c r="M13" s="231">
        <f>G13*(1+L13/100)</f>
        <v>0</v>
      </c>
      <c r="N13" s="231">
        <v>6.0000000000000002E-5</v>
      </c>
      <c r="O13" s="231">
        <f>ROUND(E13*N13,2)</f>
        <v>0.01</v>
      </c>
      <c r="P13" s="231">
        <v>0</v>
      </c>
      <c r="Q13" s="231">
        <f>ROUND(E13*P13,2)</f>
        <v>0</v>
      </c>
      <c r="R13" s="231"/>
      <c r="S13" s="231"/>
      <c r="T13" s="232">
        <v>0</v>
      </c>
      <c r="U13" s="231">
        <f>ROUND(E13*T13,2)</f>
        <v>0</v>
      </c>
      <c r="V13" s="217"/>
      <c r="W13" s="217"/>
      <c r="X13" s="217"/>
      <c r="Y13" s="217"/>
      <c r="Z13" s="217"/>
      <c r="AA13" s="217"/>
      <c r="AB13" s="217"/>
      <c r="AC13" s="217"/>
      <c r="AD13" s="217"/>
      <c r="AE13" s="217" t="s">
        <v>101</v>
      </c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18">
        <v>6</v>
      </c>
      <c r="B14" s="223" t="s">
        <v>110</v>
      </c>
      <c r="C14" s="266" t="s">
        <v>111</v>
      </c>
      <c r="D14" s="225" t="s">
        <v>100</v>
      </c>
      <c r="E14" s="227">
        <v>225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0</v>
      </c>
      <c r="M14" s="231">
        <f>G14*(1+L14/100)</f>
        <v>0</v>
      </c>
      <c r="N14" s="231">
        <v>4.0000000000000003E-5</v>
      </c>
      <c r="O14" s="231">
        <f>ROUND(E14*N14,2)</f>
        <v>0.01</v>
      </c>
      <c r="P14" s="231">
        <v>0</v>
      </c>
      <c r="Q14" s="231">
        <f>ROUND(E14*P14,2)</f>
        <v>0</v>
      </c>
      <c r="R14" s="231"/>
      <c r="S14" s="231"/>
      <c r="T14" s="232">
        <v>0</v>
      </c>
      <c r="U14" s="231">
        <f>ROUND(E14*T14,2)</f>
        <v>0</v>
      </c>
      <c r="V14" s="217"/>
      <c r="W14" s="217"/>
      <c r="X14" s="217"/>
      <c r="Y14" s="217"/>
      <c r="Z14" s="217"/>
      <c r="AA14" s="217"/>
      <c r="AB14" s="217"/>
      <c r="AC14" s="217"/>
      <c r="AD14" s="217"/>
      <c r="AE14" s="217" t="s">
        <v>101</v>
      </c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18">
        <v>7</v>
      </c>
      <c r="B15" s="223" t="s">
        <v>112</v>
      </c>
      <c r="C15" s="266" t="s">
        <v>113</v>
      </c>
      <c r="D15" s="225" t="s">
        <v>100</v>
      </c>
      <c r="E15" s="227">
        <v>150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0</v>
      </c>
      <c r="M15" s="231">
        <f>G15*(1+L15/100)</f>
        <v>0</v>
      </c>
      <c r="N15" s="231">
        <v>3.0000000000000001E-5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/>
      <c r="T15" s="232">
        <v>0</v>
      </c>
      <c r="U15" s="231">
        <f>ROUND(E15*T15,2)</f>
        <v>0</v>
      </c>
      <c r="V15" s="217"/>
      <c r="W15" s="217"/>
      <c r="X15" s="217"/>
      <c r="Y15" s="217"/>
      <c r="Z15" s="217"/>
      <c r="AA15" s="217"/>
      <c r="AB15" s="217"/>
      <c r="AC15" s="217"/>
      <c r="AD15" s="217"/>
      <c r="AE15" s="217" t="s">
        <v>101</v>
      </c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18">
        <v>8</v>
      </c>
      <c r="B16" s="223" t="s">
        <v>114</v>
      </c>
      <c r="C16" s="266" t="s">
        <v>115</v>
      </c>
      <c r="D16" s="225" t="s">
        <v>100</v>
      </c>
      <c r="E16" s="227">
        <v>20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0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/>
      <c r="T16" s="232">
        <v>0</v>
      </c>
      <c r="U16" s="231">
        <f>ROUND(E16*T16,2)</f>
        <v>0</v>
      </c>
      <c r="V16" s="217"/>
      <c r="W16" s="217"/>
      <c r="X16" s="217"/>
      <c r="Y16" s="217"/>
      <c r="Z16" s="217"/>
      <c r="AA16" s="217"/>
      <c r="AB16" s="217"/>
      <c r="AC16" s="217"/>
      <c r="AD16" s="217"/>
      <c r="AE16" s="217" t="s">
        <v>101</v>
      </c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18">
        <v>9</v>
      </c>
      <c r="B17" s="223" t="s">
        <v>116</v>
      </c>
      <c r="C17" s="266" t="s">
        <v>117</v>
      </c>
      <c r="D17" s="225" t="s">
        <v>100</v>
      </c>
      <c r="E17" s="227">
        <v>25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0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/>
      <c r="T17" s="232">
        <v>0</v>
      </c>
      <c r="U17" s="231">
        <f>ROUND(E17*T17,2)</f>
        <v>0</v>
      </c>
      <c r="V17" s="217"/>
      <c r="W17" s="217"/>
      <c r="X17" s="217"/>
      <c r="Y17" s="217"/>
      <c r="Z17" s="217"/>
      <c r="AA17" s="217"/>
      <c r="AB17" s="217"/>
      <c r="AC17" s="217"/>
      <c r="AD17" s="217"/>
      <c r="AE17" s="217" t="s">
        <v>101</v>
      </c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18">
        <v>10</v>
      </c>
      <c r="B18" s="223" t="s">
        <v>118</v>
      </c>
      <c r="C18" s="266" t="s">
        <v>119</v>
      </c>
      <c r="D18" s="225" t="s">
        <v>120</v>
      </c>
      <c r="E18" s="227">
        <v>77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0</v>
      </c>
      <c r="M18" s="231">
        <f>G18*(1+L18/100)</f>
        <v>0</v>
      </c>
      <c r="N18" s="231">
        <v>3.0000000000000001E-5</v>
      </c>
      <c r="O18" s="231">
        <f>ROUND(E18*N18,2)</f>
        <v>0</v>
      </c>
      <c r="P18" s="231">
        <v>0</v>
      </c>
      <c r="Q18" s="231">
        <f>ROUND(E18*P18,2)</f>
        <v>0</v>
      </c>
      <c r="R18" s="231"/>
      <c r="S18" s="231"/>
      <c r="T18" s="232">
        <v>0</v>
      </c>
      <c r="U18" s="231">
        <f>ROUND(E18*T18,2)</f>
        <v>0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 t="s">
        <v>101</v>
      </c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18">
        <v>11</v>
      </c>
      <c r="B19" s="223" t="s">
        <v>121</v>
      </c>
      <c r="C19" s="266" t="s">
        <v>122</v>
      </c>
      <c r="D19" s="225" t="s">
        <v>120</v>
      </c>
      <c r="E19" s="227">
        <v>2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0</v>
      </c>
      <c r="M19" s="231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1"/>
      <c r="S19" s="231"/>
      <c r="T19" s="232">
        <v>0</v>
      </c>
      <c r="U19" s="231">
        <f>ROUND(E19*T19,2)</f>
        <v>0</v>
      </c>
      <c r="V19" s="217"/>
      <c r="W19" s="217"/>
      <c r="X19" s="217"/>
      <c r="Y19" s="217"/>
      <c r="Z19" s="217"/>
      <c r="AA19" s="217"/>
      <c r="AB19" s="217"/>
      <c r="AC19" s="217"/>
      <c r="AD19" s="217"/>
      <c r="AE19" s="217" t="s">
        <v>101</v>
      </c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18">
        <v>12</v>
      </c>
      <c r="B20" s="223" t="s">
        <v>123</v>
      </c>
      <c r="C20" s="266" t="s">
        <v>124</v>
      </c>
      <c r="D20" s="225" t="s">
        <v>120</v>
      </c>
      <c r="E20" s="227">
        <v>47</v>
      </c>
      <c r="F20" s="230"/>
      <c r="G20" s="231">
        <f>ROUND(E20*F20,2)</f>
        <v>0</v>
      </c>
      <c r="H20" s="230"/>
      <c r="I20" s="231">
        <f>ROUND(E20*H20,2)</f>
        <v>0</v>
      </c>
      <c r="J20" s="230"/>
      <c r="K20" s="231">
        <f>ROUND(E20*J20,2)</f>
        <v>0</v>
      </c>
      <c r="L20" s="231">
        <v>0</v>
      </c>
      <c r="M20" s="231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1"/>
      <c r="S20" s="231"/>
      <c r="T20" s="232">
        <v>0</v>
      </c>
      <c r="U20" s="231">
        <f>ROUND(E20*T20,2)</f>
        <v>0</v>
      </c>
      <c r="V20" s="217"/>
      <c r="W20" s="217"/>
      <c r="X20" s="217"/>
      <c r="Y20" s="217"/>
      <c r="Z20" s="217"/>
      <c r="AA20" s="217"/>
      <c r="AB20" s="217"/>
      <c r="AC20" s="217"/>
      <c r="AD20" s="217"/>
      <c r="AE20" s="217" t="s">
        <v>101</v>
      </c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2.5" outlineLevel="1" x14ac:dyDescent="0.2">
      <c r="A21" s="218">
        <v>13</v>
      </c>
      <c r="B21" s="223" t="s">
        <v>125</v>
      </c>
      <c r="C21" s="266" t="s">
        <v>126</v>
      </c>
      <c r="D21" s="225" t="s">
        <v>120</v>
      </c>
      <c r="E21" s="227">
        <v>32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0</v>
      </c>
      <c r="M21" s="231">
        <f>G21*(1+L21/100)</f>
        <v>0</v>
      </c>
      <c r="N21" s="231">
        <v>1.0000000000000001E-5</v>
      </c>
      <c r="O21" s="231">
        <f>ROUND(E21*N21,2)</f>
        <v>0</v>
      </c>
      <c r="P21" s="231">
        <v>0</v>
      </c>
      <c r="Q21" s="231">
        <f>ROUND(E21*P21,2)</f>
        <v>0</v>
      </c>
      <c r="R21" s="231"/>
      <c r="S21" s="231"/>
      <c r="T21" s="232">
        <v>0</v>
      </c>
      <c r="U21" s="231">
        <f>ROUND(E21*T21,2)</f>
        <v>0</v>
      </c>
      <c r="V21" s="217"/>
      <c r="W21" s="217"/>
      <c r="X21" s="217"/>
      <c r="Y21" s="217"/>
      <c r="Z21" s="217"/>
      <c r="AA21" s="217"/>
      <c r="AB21" s="217"/>
      <c r="AC21" s="217"/>
      <c r="AD21" s="217"/>
      <c r="AE21" s="217" t="s">
        <v>101</v>
      </c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ht="22.5" outlineLevel="1" x14ac:dyDescent="0.2">
      <c r="A22" s="218">
        <v>14</v>
      </c>
      <c r="B22" s="223" t="s">
        <v>127</v>
      </c>
      <c r="C22" s="266" t="s">
        <v>128</v>
      </c>
      <c r="D22" s="225" t="s">
        <v>120</v>
      </c>
      <c r="E22" s="227">
        <v>20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0</v>
      </c>
      <c r="M22" s="231">
        <f>G22*(1+L22/100)</f>
        <v>0</v>
      </c>
      <c r="N22" s="231">
        <v>5.0000000000000002E-5</v>
      </c>
      <c r="O22" s="231">
        <f>ROUND(E22*N22,2)</f>
        <v>0</v>
      </c>
      <c r="P22" s="231">
        <v>0</v>
      </c>
      <c r="Q22" s="231">
        <f>ROUND(E22*P22,2)</f>
        <v>0</v>
      </c>
      <c r="R22" s="231"/>
      <c r="S22" s="231"/>
      <c r="T22" s="232">
        <v>0</v>
      </c>
      <c r="U22" s="231">
        <f>ROUND(E22*T22,2)</f>
        <v>0</v>
      </c>
      <c r="V22" s="217"/>
      <c r="W22" s="217"/>
      <c r="X22" s="217"/>
      <c r="Y22" s="217"/>
      <c r="Z22" s="217"/>
      <c r="AA22" s="217"/>
      <c r="AB22" s="217"/>
      <c r="AC22" s="217"/>
      <c r="AD22" s="217"/>
      <c r="AE22" s="217" t="s">
        <v>101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18">
        <v>15</v>
      </c>
      <c r="B23" s="223" t="s">
        <v>129</v>
      </c>
      <c r="C23" s="266" t="s">
        <v>130</v>
      </c>
      <c r="D23" s="225" t="s">
        <v>120</v>
      </c>
      <c r="E23" s="227">
        <v>18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0</v>
      </c>
      <c r="M23" s="231">
        <f>G23*(1+L23/100)</f>
        <v>0</v>
      </c>
      <c r="N23" s="231">
        <v>5.0000000000000002E-5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/>
      <c r="T23" s="232">
        <v>0</v>
      </c>
      <c r="U23" s="231">
        <f>ROUND(E23*T23,2)</f>
        <v>0</v>
      </c>
      <c r="V23" s="217"/>
      <c r="W23" s="217"/>
      <c r="X23" s="217"/>
      <c r="Y23" s="217"/>
      <c r="Z23" s="217"/>
      <c r="AA23" s="217"/>
      <c r="AB23" s="217"/>
      <c r="AC23" s="217"/>
      <c r="AD23" s="217"/>
      <c r="AE23" s="217" t="s">
        <v>101</v>
      </c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 x14ac:dyDescent="0.2">
      <c r="A24" s="218">
        <v>16</v>
      </c>
      <c r="B24" s="223" t="s">
        <v>131</v>
      </c>
      <c r="C24" s="266" t="s">
        <v>132</v>
      </c>
      <c r="D24" s="225" t="s">
        <v>120</v>
      </c>
      <c r="E24" s="227">
        <v>9</v>
      </c>
      <c r="F24" s="230"/>
      <c r="G24" s="231">
        <f>ROUND(E24*F24,2)</f>
        <v>0</v>
      </c>
      <c r="H24" s="230"/>
      <c r="I24" s="231">
        <f>ROUND(E24*H24,2)</f>
        <v>0</v>
      </c>
      <c r="J24" s="230"/>
      <c r="K24" s="231">
        <f>ROUND(E24*J24,2)</f>
        <v>0</v>
      </c>
      <c r="L24" s="231">
        <v>0</v>
      </c>
      <c r="M24" s="231">
        <f>G24*(1+L24/100)</f>
        <v>0</v>
      </c>
      <c r="N24" s="231">
        <v>5.0000000000000002E-5</v>
      </c>
      <c r="O24" s="231">
        <f>ROUND(E24*N24,2)</f>
        <v>0</v>
      </c>
      <c r="P24" s="231">
        <v>0</v>
      </c>
      <c r="Q24" s="231">
        <f>ROUND(E24*P24,2)</f>
        <v>0</v>
      </c>
      <c r="R24" s="231"/>
      <c r="S24" s="231"/>
      <c r="T24" s="232">
        <v>0</v>
      </c>
      <c r="U24" s="231">
        <f>ROUND(E24*T24,2)</f>
        <v>0</v>
      </c>
      <c r="V24" s="217"/>
      <c r="W24" s="217"/>
      <c r="X24" s="217"/>
      <c r="Y24" s="217"/>
      <c r="Z24" s="217"/>
      <c r="AA24" s="217"/>
      <c r="AB24" s="217"/>
      <c r="AC24" s="217"/>
      <c r="AD24" s="217"/>
      <c r="AE24" s="217" t="s">
        <v>101</v>
      </c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18">
        <v>17</v>
      </c>
      <c r="B25" s="223" t="s">
        <v>133</v>
      </c>
      <c r="C25" s="266" t="s">
        <v>134</v>
      </c>
      <c r="D25" s="225" t="s">
        <v>120</v>
      </c>
      <c r="E25" s="227">
        <v>70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0</v>
      </c>
      <c r="M25" s="231">
        <f>G25*(1+L25/100)</f>
        <v>0</v>
      </c>
      <c r="N25" s="231">
        <v>1.0000000000000001E-5</v>
      </c>
      <c r="O25" s="231">
        <f>ROUND(E25*N25,2)</f>
        <v>0</v>
      </c>
      <c r="P25" s="231">
        <v>0</v>
      </c>
      <c r="Q25" s="231">
        <f>ROUND(E25*P25,2)</f>
        <v>0</v>
      </c>
      <c r="R25" s="231"/>
      <c r="S25" s="231"/>
      <c r="T25" s="232">
        <v>0</v>
      </c>
      <c r="U25" s="231">
        <f>ROUND(E25*T25,2)</f>
        <v>0</v>
      </c>
      <c r="V25" s="217"/>
      <c r="W25" s="217"/>
      <c r="X25" s="217"/>
      <c r="Y25" s="217"/>
      <c r="Z25" s="217"/>
      <c r="AA25" s="217"/>
      <c r="AB25" s="217"/>
      <c r="AC25" s="217"/>
      <c r="AD25" s="217"/>
      <c r="AE25" s="217" t="s">
        <v>101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18">
        <v>18</v>
      </c>
      <c r="B26" s="223" t="s">
        <v>135</v>
      </c>
      <c r="C26" s="266" t="s">
        <v>136</v>
      </c>
      <c r="D26" s="225" t="s">
        <v>120</v>
      </c>
      <c r="E26" s="227">
        <v>9</v>
      </c>
      <c r="F26" s="230"/>
      <c r="G26" s="231">
        <f>ROUND(E26*F26,2)</f>
        <v>0</v>
      </c>
      <c r="H26" s="230"/>
      <c r="I26" s="231">
        <f>ROUND(E26*H26,2)</f>
        <v>0</v>
      </c>
      <c r="J26" s="230"/>
      <c r="K26" s="231">
        <f>ROUND(E26*J26,2)</f>
        <v>0</v>
      </c>
      <c r="L26" s="231">
        <v>0</v>
      </c>
      <c r="M26" s="231">
        <f>G26*(1+L26/100)</f>
        <v>0</v>
      </c>
      <c r="N26" s="231">
        <v>1.0000000000000001E-5</v>
      </c>
      <c r="O26" s="231">
        <f>ROUND(E26*N26,2)</f>
        <v>0</v>
      </c>
      <c r="P26" s="231">
        <v>0</v>
      </c>
      <c r="Q26" s="231">
        <f>ROUND(E26*P26,2)</f>
        <v>0</v>
      </c>
      <c r="R26" s="231"/>
      <c r="S26" s="231"/>
      <c r="T26" s="232">
        <v>0</v>
      </c>
      <c r="U26" s="231">
        <f>ROUND(E26*T26,2)</f>
        <v>0</v>
      </c>
      <c r="V26" s="217"/>
      <c r="W26" s="217"/>
      <c r="X26" s="217"/>
      <c r="Y26" s="217"/>
      <c r="Z26" s="217"/>
      <c r="AA26" s="217"/>
      <c r="AB26" s="217"/>
      <c r="AC26" s="217"/>
      <c r="AD26" s="217"/>
      <c r="AE26" s="217" t="s">
        <v>101</v>
      </c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18">
        <v>19</v>
      </c>
      <c r="B27" s="223" t="s">
        <v>137</v>
      </c>
      <c r="C27" s="266" t="s">
        <v>138</v>
      </c>
      <c r="D27" s="225" t="s">
        <v>120</v>
      </c>
      <c r="E27" s="227">
        <v>79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0</v>
      </c>
      <c r="M27" s="231">
        <f>G27*(1+L27/100)</f>
        <v>0</v>
      </c>
      <c r="N27" s="231">
        <v>5.0000000000000002E-5</v>
      </c>
      <c r="O27" s="231">
        <f>ROUND(E27*N27,2)</f>
        <v>0</v>
      </c>
      <c r="P27" s="231">
        <v>0</v>
      </c>
      <c r="Q27" s="231">
        <f>ROUND(E27*P27,2)</f>
        <v>0</v>
      </c>
      <c r="R27" s="231"/>
      <c r="S27" s="231"/>
      <c r="T27" s="232">
        <v>0</v>
      </c>
      <c r="U27" s="231">
        <f>ROUND(E27*T27,2)</f>
        <v>0</v>
      </c>
      <c r="V27" s="217"/>
      <c r="W27" s="217"/>
      <c r="X27" s="217"/>
      <c r="Y27" s="217"/>
      <c r="Z27" s="217"/>
      <c r="AA27" s="217"/>
      <c r="AB27" s="217"/>
      <c r="AC27" s="217"/>
      <c r="AD27" s="217"/>
      <c r="AE27" s="217" t="s">
        <v>101</v>
      </c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18">
        <v>20</v>
      </c>
      <c r="B28" s="223" t="s">
        <v>139</v>
      </c>
      <c r="C28" s="266" t="s">
        <v>140</v>
      </c>
      <c r="D28" s="225" t="s">
        <v>120</v>
      </c>
      <c r="E28" s="227">
        <v>2</v>
      </c>
      <c r="F28" s="230"/>
      <c r="G28" s="231">
        <f>ROUND(E28*F28,2)</f>
        <v>0</v>
      </c>
      <c r="H28" s="230"/>
      <c r="I28" s="231">
        <f>ROUND(E28*H28,2)</f>
        <v>0</v>
      </c>
      <c r="J28" s="230"/>
      <c r="K28" s="231">
        <f>ROUND(E28*J28,2)</f>
        <v>0</v>
      </c>
      <c r="L28" s="231">
        <v>0</v>
      </c>
      <c r="M28" s="231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1"/>
      <c r="S28" s="231"/>
      <c r="T28" s="232">
        <v>0</v>
      </c>
      <c r="U28" s="231">
        <f>ROUND(E28*T28,2)</f>
        <v>0</v>
      </c>
      <c r="V28" s="217"/>
      <c r="W28" s="217"/>
      <c r="X28" s="217"/>
      <c r="Y28" s="217"/>
      <c r="Z28" s="217"/>
      <c r="AA28" s="217"/>
      <c r="AB28" s="217"/>
      <c r="AC28" s="217"/>
      <c r="AD28" s="217"/>
      <c r="AE28" s="217" t="s">
        <v>101</v>
      </c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ht="22.5" outlineLevel="1" x14ac:dyDescent="0.2">
      <c r="A29" s="218">
        <v>21</v>
      </c>
      <c r="B29" s="223" t="s">
        <v>141</v>
      </c>
      <c r="C29" s="266" t="s">
        <v>142</v>
      </c>
      <c r="D29" s="225" t="s">
        <v>120</v>
      </c>
      <c r="E29" s="227">
        <v>2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0</v>
      </c>
      <c r="M29" s="231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1"/>
      <c r="S29" s="231"/>
      <c r="T29" s="232">
        <v>0</v>
      </c>
      <c r="U29" s="231">
        <f>ROUND(E29*T29,2)</f>
        <v>0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 t="s">
        <v>101</v>
      </c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ht="22.5" outlineLevel="1" x14ac:dyDescent="0.2">
      <c r="A30" s="218">
        <v>22</v>
      </c>
      <c r="B30" s="223" t="s">
        <v>143</v>
      </c>
      <c r="C30" s="266" t="s">
        <v>144</v>
      </c>
      <c r="D30" s="225" t="s">
        <v>120</v>
      </c>
      <c r="E30" s="227">
        <v>2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0</v>
      </c>
      <c r="M30" s="231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1"/>
      <c r="S30" s="231"/>
      <c r="T30" s="232">
        <v>0</v>
      </c>
      <c r="U30" s="231">
        <f>ROUND(E30*T30,2)</f>
        <v>0</v>
      </c>
      <c r="V30" s="217"/>
      <c r="W30" s="217"/>
      <c r="X30" s="217"/>
      <c r="Y30" s="217"/>
      <c r="Z30" s="217"/>
      <c r="AA30" s="217"/>
      <c r="AB30" s="217"/>
      <c r="AC30" s="217"/>
      <c r="AD30" s="217"/>
      <c r="AE30" s="217" t="s">
        <v>101</v>
      </c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18">
        <v>23</v>
      </c>
      <c r="B31" s="223" t="s">
        <v>145</v>
      </c>
      <c r="C31" s="266" t="s">
        <v>146</v>
      </c>
      <c r="D31" s="225" t="s">
        <v>120</v>
      </c>
      <c r="E31" s="227">
        <v>3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0</v>
      </c>
      <c r="M31" s="231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1"/>
      <c r="S31" s="231"/>
      <c r="T31" s="232">
        <v>0</v>
      </c>
      <c r="U31" s="231">
        <f>ROUND(E31*T31,2)</f>
        <v>0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 t="s">
        <v>101</v>
      </c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18">
        <v>24</v>
      </c>
      <c r="B32" s="223" t="s">
        <v>147</v>
      </c>
      <c r="C32" s="266" t="s">
        <v>148</v>
      </c>
      <c r="D32" s="225" t="s">
        <v>149</v>
      </c>
      <c r="E32" s="227">
        <v>0.65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0</v>
      </c>
      <c r="M32" s="231">
        <f>G32*(1+L32/100)</f>
        <v>0</v>
      </c>
      <c r="N32" s="231">
        <v>1.5E-3</v>
      </c>
      <c r="O32" s="231">
        <f>ROUND(E32*N32,2)</f>
        <v>0</v>
      </c>
      <c r="P32" s="231">
        <v>0</v>
      </c>
      <c r="Q32" s="231">
        <f>ROUND(E32*P32,2)</f>
        <v>0</v>
      </c>
      <c r="R32" s="231"/>
      <c r="S32" s="231"/>
      <c r="T32" s="232">
        <v>0</v>
      </c>
      <c r="U32" s="231">
        <f>ROUND(E32*T32,2)</f>
        <v>0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 t="s">
        <v>101</v>
      </c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1" x14ac:dyDescent="0.2">
      <c r="A33" s="218">
        <v>25</v>
      </c>
      <c r="B33" s="223" t="s">
        <v>150</v>
      </c>
      <c r="C33" s="266" t="s">
        <v>151</v>
      </c>
      <c r="D33" s="225" t="s">
        <v>149</v>
      </c>
      <c r="E33" s="227">
        <v>0.65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0</v>
      </c>
      <c r="M33" s="231">
        <f>G33*(1+L33/100)</f>
        <v>0</v>
      </c>
      <c r="N33" s="231">
        <v>3.5799999999999998E-3</v>
      </c>
      <c r="O33" s="231">
        <f>ROUND(E33*N33,2)</f>
        <v>0</v>
      </c>
      <c r="P33" s="231">
        <v>0</v>
      </c>
      <c r="Q33" s="231">
        <f>ROUND(E33*P33,2)</f>
        <v>0</v>
      </c>
      <c r="R33" s="231"/>
      <c r="S33" s="231"/>
      <c r="T33" s="232">
        <v>0</v>
      </c>
      <c r="U33" s="231">
        <f>ROUND(E33*T33,2)</f>
        <v>0</v>
      </c>
      <c r="V33" s="217"/>
      <c r="W33" s="217"/>
      <c r="X33" s="217"/>
      <c r="Y33" s="217"/>
      <c r="Z33" s="217"/>
      <c r="AA33" s="217"/>
      <c r="AB33" s="217"/>
      <c r="AC33" s="217"/>
      <c r="AD33" s="217"/>
      <c r="AE33" s="217" t="s">
        <v>101</v>
      </c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22.5" outlineLevel="1" x14ac:dyDescent="0.2">
      <c r="A34" s="218">
        <v>26</v>
      </c>
      <c r="B34" s="223" t="s">
        <v>152</v>
      </c>
      <c r="C34" s="266" t="s">
        <v>153</v>
      </c>
      <c r="D34" s="225" t="s">
        <v>120</v>
      </c>
      <c r="E34" s="227">
        <v>5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0</v>
      </c>
      <c r="M34" s="231">
        <f>G34*(1+L34/100)</f>
        <v>0</v>
      </c>
      <c r="N34" s="231">
        <v>1.0000000000000001E-5</v>
      </c>
      <c r="O34" s="231">
        <f>ROUND(E34*N34,2)</f>
        <v>0</v>
      </c>
      <c r="P34" s="231">
        <v>0</v>
      </c>
      <c r="Q34" s="231">
        <f>ROUND(E34*P34,2)</f>
        <v>0</v>
      </c>
      <c r="R34" s="231"/>
      <c r="S34" s="231"/>
      <c r="T34" s="232">
        <v>0</v>
      </c>
      <c r="U34" s="231">
        <f>ROUND(E34*T34,2)</f>
        <v>0</v>
      </c>
      <c r="V34" s="217"/>
      <c r="W34" s="217"/>
      <c r="X34" s="217"/>
      <c r="Y34" s="217"/>
      <c r="Z34" s="217"/>
      <c r="AA34" s="217"/>
      <c r="AB34" s="217"/>
      <c r="AC34" s="217"/>
      <c r="AD34" s="217"/>
      <c r="AE34" s="217" t="s">
        <v>101</v>
      </c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18">
        <v>27</v>
      </c>
      <c r="B35" s="223" t="s">
        <v>154</v>
      </c>
      <c r="C35" s="266" t="s">
        <v>155</v>
      </c>
      <c r="D35" s="225" t="s">
        <v>156</v>
      </c>
      <c r="E35" s="227">
        <v>0.15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0</v>
      </c>
      <c r="M35" s="231">
        <f>G35*(1+L35/100)</f>
        <v>0</v>
      </c>
      <c r="N35" s="231">
        <v>1</v>
      </c>
      <c r="O35" s="231">
        <f>ROUND(E35*N35,2)</f>
        <v>0.15</v>
      </c>
      <c r="P35" s="231">
        <v>0</v>
      </c>
      <c r="Q35" s="231">
        <f>ROUND(E35*P35,2)</f>
        <v>0</v>
      </c>
      <c r="R35" s="231"/>
      <c r="S35" s="231"/>
      <c r="T35" s="232">
        <v>0</v>
      </c>
      <c r="U35" s="231">
        <f>ROUND(E35*T35,2)</f>
        <v>0</v>
      </c>
      <c r="V35" s="217"/>
      <c r="W35" s="217"/>
      <c r="X35" s="217"/>
      <c r="Y35" s="217"/>
      <c r="Z35" s="217"/>
      <c r="AA35" s="217"/>
      <c r="AB35" s="217"/>
      <c r="AC35" s="217"/>
      <c r="AD35" s="217"/>
      <c r="AE35" s="217" t="s">
        <v>101</v>
      </c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18">
        <v>28</v>
      </c>
      <c r="B36" s="223" t="s">
        <v>157</v>
      </c>
      <c r="C36" s="266" t="s">
        <v>158</v>
      </c>
      <c r="D36" s="225" t="s">
        <v>0</v>
      </c>
      <c r="E36" s="227">
        <v>5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0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/>
      <c r="T36" s="232">
        <v>0</v>
      </c>
      <c r="U36" s="231">
        <f>ROUND(E36*T36,2)</f>
        <v>0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 t="s">
        <v>159</v>
      </c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18">
        <v>29</v>
      </c>
      <c r="B37" s="223" t="s">
        <v>160</v>
      </c>
      <c r="C37" s="266" t="s">
        <v>161</v>
      </c>
      <c r="D37" s="225" t="s">
        <v>0</v>
      </c>
      <c r="E37" s="227">
        <v>3.6</v>
      </c>
      <c r="F37" s="230"/>
      <c r="G37" s="231">
        <f>ROUND(E37*F37,2)</f>
        <v>0</v>
      </c>
      <c r="H37" s="230"/>
      <c r="I37" s="231">
        <f>ROUND(E37*H37,2)</f>
        <v>0</v>
      </c>
      <c r="J37" s="230"/>
      <c r="K37" s="231">
        <f>ROUND(E37*J37,2)</f>
        <v>0</v>
      </c>
      <c r="L37" s="231">
        <v>0</v>
      </c>
      <c r="M37" s="231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1"/>
      <c r="S37" s="231"/>
      <c r="T37" s="232">
        <v>0</v>
      </c>
      <c r="U37" s="231">
        <f>ROUND(E37*T37,2)</f>
        <v>0</v>
      </c>
      <c r="V37" s="217"/>
      <c r="W37" s="217"/>
      <c r="X37" s="217"/>
      <c r="Y37" s="217"/>
      <c r="Z37" s="217"/>
      <c r="AA37" s="217"/>
      <c r="AB37" s="217"/>
      <c r="AC37" s="217"/>
      <c r="AD37" s="217"/>
      <c r="AE37" s="217" t="s">
        <v>159</v>
      </c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">
      <c r="A38" s="219" t="s">
        <v>96</v>
      </c>
      <c r="B38" s="224" t="s">
        <v>57</v>
      </c>
      <c r="C38" s="267" t="s">
        <v>58</v>
      </c>
      <c r="D38" s="226"/>
      <c r="E38" s="228"/>
      <c r="F38" s="233"/>
      <c r="G38" s="233">
        <f>SUMIF(AE39:AE55,"&lt;&gt;NOR",G39:G55)</f>
        <v>0</v>
      </c>
      <c r="H38" s="233"/>
      <c r="I38" s="233">
        <f>SUM(I39:I55)</f>
        <v>0</v>
      </c>
      <c r="J38" s="233"/>
      <c r="K38" s="233">
        <f>SUM(K39:K55)</f>
        <v>0</v>
      </c>
      <c r="L38" s="233"/>
      <c r="M38" s="233">
        <f>SUM(M39:M55)</f>
        <v>0</v>
      </c>
      <c r="N38" s="233"/>
      <c r="O38" s="233">
        <f>SUM(O39:O55)</f>
        <v>0</v>
      </c>
      <c r="P38" s="233"/>
      <c r="Q38" s="233">
        <f>SUM(Q39:Q55)</f>
        <v>0</v>
      </c>
      <c r="R38" s="233"/>
      <c r="S38" s="233"/>
      <c r="T38" s="234"/>
      <c r="U38" s="233">
        <f>SUM(U39:U55)</f>
        <v>0</v>
      </c>
      <c r="AE38" t="s">
        <v>97</v>
      </c>
    </row>
    <row r="39" spans="1:60" outlineLevel="1" x14ac:dyDescent="0.2">
      <c r="A39" s="218">
        <v>30</v>
      </c>
      <c r="B39" s="223" t="s">
        <v>162</v>
      </c>
      <c r="C39" s="266" t="s">
        <v>163</v>
      </c>
      <c r="D39" s="225" t="s">
        <v>164</v>
      </c>
      <c r="E39" s="227">
        <v>0</v>
      </c>
      <c r="F39" s="230"/>
      <c r="G39" s="231">
        <f>ROUND(E39*F39,2)</f>
        <v>0</v>
      </c>
      <c r="H39" s="230"/>
      <c r="I39" s="231">
        <f>ROUND(E39*H39,2)</f>
        <v>0</v>
      </c>
      <c r="J39" s="230"/>
      <c r="K39" s="231">
        <f>ROUND(E39*J39,2)</f>
        <v>0</v>
      </c>
      <c r="L39" s="231">
        <v>0</v>
      </c>
      <c r="M39" s="231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1"/>
      <c r="S39" s="231"/>
      <c r="T39" s="232">
        <v>0</v>
      </c>
      <c r="U39" s="231">
        <f>ROUND(E39*T39,2)</f>
        <v>0</v>
      </c>
      <c r="V39" s="217"/>
      <c r="W39" s="217"/>
      <c r="X39" s="217"/>
      <c r="Y39" s="217"/>
      <c r="Z39" s="217"/>
      <c r="AA39" s="217"/>
      <c r="AB39" s="217"/>
      <c r="AC39" s="217"/>
      <c r="AD39" s="217"/>
      <c r="AE39" s="217" t="s">
        <v>101</v>
      </c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18">
        <v>31</v>
      </c>
      <c r="B40" s="223" t="s">
        <v>165</v>
      </c>
      <c r="C40" s="266" t="s">
        <v>166</v>
      </c>
      <c r="D40" s="225" t="s">
        <v>120</v>
      </c>
      <c r="E40" s="227">
        <v>1</v>
      </c>
      <c r="F40" s="230"/>
      <c r="G40" s="231">
        <f>ROUND(E40*F40,2)</f>
        <v>0</v>
      </c>
      <c r="H40" s="230"/>
      <c r="I40" s="231">
        <f>ROUND(E40*H40,2)</f>
        <v>0</v>
      </c>
      <c r="J40" s="230"/>
      <c r="K40" s="231">
        <f>ROUND(E40*J40,2)</f>
        <v>0</v>
      </c>
      <c r="L40" s="231">
        <v>0</v>
      </c>
      <c r="M40" s="231">
        <f>G40*(1+L40/100)</f>
        <v>0</v>
      </c>
      <c r="N40" s="231">
        <v>4.6000000000000001E-4</v>
      </c>
      <c r="O40" s="231">
        <f>ROUND(E40*N40,2)</f>
        <v>0</v>
      </c>
      <c r="P40" s="231">
        <v>0</v>
      </c>
      <c r="Q40" s="231">
        <f>ROUND(E40*P40,2)</f>
        <v>0</v>
      </c>
      <c r="R40" s="231"/>
      <c r="S40" s="231"/>
      <c r="T40" s="232">
        <v>0</v>
      </c>
      <c r="U40" s="231">
        <f>ROUND(E40*T40,2)</f>
        <v>0</v>
      </c>
      <c r="V40" s="217"/>
      <c r="W40" s="217"/>
      <c r="X40" s="217"/>
      <c r="Y40" s="217"/>
      <c r="Z40" s="217"/>
      <c r="AA40" s="217"/>
      <c r="AB40" s="217"/>
      <c r="AC40" s="217"/>
      <c r="AD40" s="217"/>
      <c r="AE40" s="217" t="s">
        <v>101</v>
      </c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18">
        <v>32</v>
      </c>
      <c r="B41" s="223" t="s">
        <v>167</v>
      </c>
      <c r="C41" s="266" t="s">
        <v>168</v>
      </c>
      <c r="D41" s="225" t="s">
        <v>120</v>
      </c>
      <c r="E41" s="227">
        <v>1</v>
      </c>
      <c r="F41" s="230"/>
      <c r="G41" s="231">
        <f>ROUND(E41*F41,2)</f>
        <v>0</v>
      </c>
      <c r="H41" s="230"/>
      <c r="I41" s="231">
        <f>ROUND(E41*H41,2)</f>
        <v>0</v>
      </c>
      <c r="J41" s="230"/>
      <c r="K41" s="231">
        <f>ROUND(E41*J41,2)</f>
        <v>0</v>
      </c>
      <c r="L41" s="231">
        <v>0</v>
      </c>
      <c r="M41" s="231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1"/>
      <c r="S41" s="231"/>
      <c r="T41" s="232">
        <v>0</v>
      </c>
      <c r="U41" s="231">
        <f>ROUND(E41*T41,2)</f>
        <v>0</v>
      </c>
      <c r="V41" s="217"/>
      <c r="W41" s="217"/>
      <c r="X41" s="217"/>
      <c r="Y41" s="217"/>
      <c r="Z41" s="217"/>
      <c r="AA41" s="217"/>
      <c r="AB41" s="217"/>
      <c r="AC41" s="217"/>
      <c r="AD41" s="217"/>
      <c r="AE41" s="217" t="s">
        <v>101</v>
      </c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18">
        <v>33</v>
      </c>
      <c r="B42" s="223" t="s">
        <v>169</v>
      </c>
      <c r="C42" s="266" t="s">
        <v>170</v>
      </c>
      <c r="D42" s="225" t="s">
        <v>120</v>
      </c>
      <c r="E42" s="227">
        <v>9</v>
      </c>
      <c r="F42" s="230"/>
      <c r="G42" s="231">
        <f>ROUND(E42*F42,2)</f>
        <v>0</v>
      </c>
      <c r="H42" s="230"/>
      <c r="I42" s="231">
        <f>ROUND(E42*H42,2)</f>
        <v>0</v>
      </c>
      <c r="J42" s="230"/>
      <c r="K42" s="231">
        <f>ROUND(E42*J42,2)</f>
        <v>0</v>
      </c>
      <c r="L42" s="231">
        <v>0</v>
      </c>
      <c r="M42" s="231">
        <f>G42*(1+L42/100)</f>
        <v>0</v>
      </c>
      <c r="N42" s="231">
        <v>2.4000000000000001E-4</v>
      </c>
      <c r="O42" s="231">
        <f>ROUND(E42*N42,2)</f>
        <v>0</v>
      </c>
      <c r="P42" s="231">
        <v>0</v>
      </c>
      <c r="Q42" s="231">
        <f>ROUND(E42*P42,2)</f>
        <v>0</v>
      </c>
      <c r="R42" s="231"/>
      <c r="S42" s="231"/>
      <c r="T42" s="232">
        <v>0</v>
      </c>
      <c r="U42" s="231">
        <f>ROUND(E42*T42,2)</f>
        <v>0</v>
      </c>
      <c r="V42" s="217"/>
      <c r="W42" s="217"/>
      <c r="X42" s="217"/>
      <c r="Y42" s="217"/>
      <c r="Z42" s="217"/>
      <c r="AA42" s="217"/>
      <c r="AB42" s="217"/>
      <c r="AC42" s="217"/>
      <c r="AD42" s="217"/>
      <c r="AE42" s="217" t="s">
        <v>101</v>
      </c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18">
        <v>34</v>
      </c>
      <c r="B43" s="223" t="s">
        <v>171</v>
      </c>
      <c r="C43" s="266" t="s">
        <v>172</v>
      </c>
      <c r="D43" s="225" t="s">
        <v>120</v>
      </c>
      <c r="E43" s="227">
        <v>9</v>
      </c>
      <c r="F43" s="230"/>
      <c r="G43" s="231">
        <f>ROUND(E43*F43,2)</f>
        <v>0</v>
      </c>
      <c r="H43" s="230"/>
      <c r="I43" s="231">
        <f>ROUND(E43*H43,2)</f>
        <v>0</v>
      </c>
      <c r="J43" s="230"/>
      <c r="K43" s="231">
        <f>ROUND(E43*J43,2)</f>
        <v>0</v>
      </c>
      <c r="L43" s="231">
        <v>0</v>
      </c>
      <c r="M43" s="231">
        <f>G43*(1+L43/100)</f>
        <v>0</v>
      </c>
      <c r="N43" s="231">
        <v>1.4999999999999999E-4</v>
      </c>
      <c r="O43" s="231">
        <f>ROUND(E43*N43,2)</f>
        <v>0</v>
      </c>
      <c r="P43" s="231">
        <v>0</v>
      </c>
      <c r="Q43" s="231">
        <f>ROUND(E43*P43,2)</f>
        <v>0</v>
      </c>
      <c r="R43" s="231"/>
      <c r="S43" s="231"/>
      <c r="T43" s="232">
        <v>0</v>
      </c>
      <c r="U43" s="231">
        <f>ROUND(E43*T43,2)</f>
        <v>0</v>
      </c>
      <c r="V43" s="217"/>
      <c r="W43" s="217"/>
      <c r="X43" s="217"/>
      <c r="Y43" s="217"/>
      <c r="Z43" s="217"/>
      <c r="AA43" s="217"/>
      <c r="AB43" s="217"/>
      <c r="AC43" s="217"/>
      <c r="AD43" s="217"/>
      <c r="AE43" s="217" t="s">
        <v>101</v>
      </c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18">
        <v>35</v>
      </c>
      <c r="B44" s="223" t="s">
        <v>173</v>
      </c>
      <c r="C44" s="266" t="s">
        <v>174</v>
      </c>
      <c r="D44" s="225" t="s">
        <v>120</v>
      </c>
      <c r="E44" s="227">
        <v>9</v>
      </c>
      <c r="F44" s="230"/>
      <c r="G44" s="231">
        <f>ROUND(E44*F44,2)</f>
        <v>0</v>
      </c>
      <c r="H44" s="230"/>
      <c r="I44" s="231">
        <f>ROUND(E44*H44,2)</f>
        <v>0</v>
      </c>
      <c r="J44" s="230"/>
      <c r="K44" s="231">
        <f>ROUND(E44*J44,2)</f>
        <v>0</v>
      </c>
      <c r="L44" s="231">
        <v>0</v>
      </c>
      <c r="M44" s="231">
        <f>G44*(1+L44/100)</f>
        <v>0</v>
      </c>
      <c r="N44" s="231">
        <v>1.4999999999999999E-4</v>
      </c>
      <c r="O44" s="231">
        <f>ROUND(E44*N44,2)</f>
        <v>0</v>
      </c>
      <c r="P44" s="231">
        <v>0</v>
      </c>
      <c r="Q44" s="231">
        <f>ROUND(E44*P44,2)</f>
        <v>0</v>
      </c>
      <c r="R44" s="231"/>
      <c r="S44" s="231"/>
      <c r="T44" s="232">
        <v>0</v>
      </c>
      <c r="U44" s="231">
        <f>ROUND(E44*T44,2)</f>
        <v>0</v>
      </c>
      <c r="V44" s="217"/>
      <c r="W44" s="217"/>
      <c r="X44" s="217"/>
      <c r="Y44" s="217"/>
      <c r="Z44" s="217"/>
      <c r="AA44" s="217"/>
      <c r="AB44" s="217"/>
      <c r="AC44" s="217"/>
      <c r="AD44" s="217"/>
      <c r="AE44" s="217" t="s">
        <v>101</v>
      </c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ht="22.5" outlineLevel="1" x14ac:dyDescent="0.2">
      <c r="A45" s="218">
        <v>36</v>
      </c>
      <c r="B45" s="223" t="s">
        <v>175</v>
      </c>
      <c r="C45" s="266" t="s">
        <v>176</v>
      </c>
      <c r="D45" s="225" t="s">
        <v>120</v>
      </c>
      <c r="E45" s="227">
        <v>1</v>
      </c>
      <c r="F45" s="230"/>
      <c r="G45" s="231">
        <f>ROUND(E45*F45,2)</f>
        <v>0</v>
      </c>
      <c r="H45" s="230"/>
      <c r="I45" s="231">
        <f>ROUND(E45*H45,2)</f>
        <v>0</v>
      </c>
      <c r="J45" s="230"/>
      <c r="K45" s="231">
        <f>ROUND(E45*J45,2)</f>
        <v>0</v>
      </c>
      <c r="L45" s="231">
        <v>0</v>
      </c>
      <c r="M45" s="231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1"/>
      <c r="S45" s="231"/>
      <c r="T45" s="232">
        <v>0</v>
      </c>
      <c r="U45" s="231">
        <f>ROUND(E45*T45,2)</f>
        <v>0</v>
      </c>
      <c r="V45" s="217"/>
      <c r="W45" s="217"/>
      <c r="X45" s="217"/>
      <c r="Y45" s="217"/>
      <c r="Z45" s="217"/>
      <c r="AA45" s="217"/>
      <c r="AB45" s="217"/>
      <c r="AC45" s="217"/>
      <c r="AD45" s="217"/>
      <c r="AE45" s="217" t="s">
        <v>101</v>
      </c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ht="22.5" outlineLevel="1" x14ac:dyDescent="0.2">
      <c r="A46" s="218">
        <v>37</v>
      </c>
      <c r="B46" s="223" t="s">
        <v>177</v>
      </c>
      <c r="C46" s="266" t="s">
        <v>178</v>
      </c>
      <c r="D46" s="225" t="s">
        <v>120</v>
      </c>
      <c r="E46" s="227">
        <v>3</v>
      </c>
      <c r="F46" s="230"/>
      <c r="G46" s="231">
        <f>ROUND(E46*F46,2)</f>
        <v>0</v>
      </c>
      <c r="H46" s="230"/>
      <c r="I46" s="231">
        <f>ROUND(E46*H46,2)</f>
        <v>0</v>
      </c>
      <c r="J46" s="230"/>
      <c r="K46" s="231">
        <f>ROUND(E46*J46,2)</f>
        <v>0</v>
      </c>
      <c r="L46" s="231">
        <v>0</v>
      </c>
      <c r="M46" s="231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1"/>
      <c r="S46" s="231"/>
      <c r="T46" s="232">
        <v>0</v>
      </c>
      <c r="U46" s="231">
        <f>ROUND(E46*T46,2)</f>
        <v>0</v>
      </c>
      <c r="V46" s="217"/>
      <c r="W46" s="217"/>
      <c r="X46" s="217"/>
      <c r="Y46" s="217"/>
      <c r="Z46" s="217"/>
      <c r="AA46" s="217"/>
      <c r="AB46" s="217"/>
      <c r="AC46" s="217"/>
      <c r="AD46" s="217"/>
      <c r="AE46" s="217" t="s">
        <v>101</v>
      </c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ht="22.5" outlineLevel="1" x14ac:dyDescent="0.2">
      <c r="A47" s="218">
        <v>38</v>
      </c>
      <c r="B47" s="223" t="s">
        <v>179</v>
      </c>
      <c r="C47" s="266" t="s">
        <v>180</v>
      </c>
      <c r="D47" s="225" t="s">
        <v>120</v>
      </c>
      <c r="E47" s="227">
        <v>1</v>
      </c>
      <c r="F47" s="230"/>
      <c r="G47" s="231">
        <f>ROUND(E47*F47,2)</f>
        <v>0</v>
      </c>
      <c r="H47" s="230"/>
      <c r="I47" s="231">
        <f>ROUND(E47*H47,2)</f>
        <v>0</v>
      </c>
      <c r="J47" s="230"/>
      <c r="K47" s="231">
        <f>ROUND(E47*J47,2)</f>
        <v>0</v>
      </c>
      <c r="L47" s="231">
        <v>0</v>
      </c>
      <c r="M47" s="231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1"/>
      <c r="S47" s="231"/>
      <c r="T47" s="232">
        <v>0</v>
      </c>
      <c r="U47" s="231">
        <f>ROUND(E47*T47,2)</f>
        <v>0</v>
      </c>
      <c r="V47" s="217"/>
      <c r="W47" s="217"/>
      <c r="X47" s="217"/>
      <c r="Y47" s="217"/>
      <c r="Z47" s="217"/>
      <c r="AA47" s="217"/>
      <c r="AB47" s="217"/>
      <c r="AC47" s="217"/>
      <c r="AD47" s="217"/>
      <c r="AE47" s="217" t="s">
        <v>101</v>
      </c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18">
        <v>39</v>
      </c>
      <c r="B48" s="223" t="s">
        <v>181</v>
      </c>
      <c r="C48" s="266" t="s">
        <v>182</v>
      </c>
      <c r="D48" s="225" t="s">
        <v>183</v>
      </c>
      <c r="E48" s="227">
        <v>1</v>
      </c>
      <c r="F48" s="230"/>
      <c r="G48" s="231">
        <f>ROUND(E48*F48,2)</f>
        <v>0</v>
      </c>
      <c r="H48" s="230"/>
      <c r="I48" s="231">
        <f>ROUND(E48*H48,2)</f>
        <v>0</v>
      </c>
      <c r="J48" s="230"/>
      <c r="K48" s="231">
        <f>ROUND(E48*J48,2)</f>
        <v>0</v>
      </c>
      <c r="L48" s="231">
        <v>0</v>
      </c>
      <c r="M48" s="231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1"/>
      <c r="S48" s="231"/>
      <c r="T48" s="232">
        <v>0</v>
      </c>
      <c r="U48" s="231">
        <f>ROUND(E48*T48,2)</f>
        <v>0</v>
      </c>
      <c r="V48" s="217"/>
      <c r="W48" s="217"/>
      <c r="X48" s="217"/>
      <c r="Y48" s="217"/>
      <c r="Z48" s="217"/>
      <c r="AA48" s="217"/>
      <c r="AB48" s="217"/>
      <c r="AC48" s="217"/>
      <c r="AD48" s="217"/>
      <c r="AE48" s="217" t="s">
        <v>101</v>
      </c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">
      <c r="A49" s="218">
        <v>40</v>
      </c>
      <c r="B49" s="223" t="s">
        <v>162</v>
      </c>
      <c r="C49" s="266" t="s">
        <v>184</v>
      </c>
      <c r="D49" s="225" t="s">
        <v>164</v>
      </c>
      <c r="E49" s="227">
        <v>0</v>
      </c>
      <c r="F49" s="230"/>
      <c r="G49" s="231">
        <f>ROUND(E49*F49,2)</f>
        <v>0</v>
      </c>
      <c r="H49" s="230"/>
      <c r="I49" s="231">
        <f>ROUND(E49*H49,2)</f>
        <v>0</v>
      </c>
      <c r="J49" s="230"/>
      <c r="K49" s="231">
        <f>ROUND(E49*J49,2)</f>
        <v>0</v>
      </c>
      <c r="L49" s="231">
        <v>0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/>
      <c r="T49" s="232">
        <v>0</v>
      </c>
      <c r="U49" s="231">
        <f>ROUND(E49*T49,2)</f>
        <v>0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 t="s">
        <v>101</v>
      </c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18">
        <v>41</v>
      </c>
      <c r="B50" s="223" t="s">
        <v>185</v>
      </c>
      <c r="C50" s="266" t="s">
        <v>186</v>
      </c>
      <c r="D50" s="225" t="s">
        <v>120</v>
      </c>
      <c r="E50" s="227">
        <v>1</v>
      </c>
      <c r="F50" s="230"/>
      <c r="G50" s="231">
        <f>ROUND(E50*F50,2)</f>
        <v>0</v>
      </c>
      <c r="H50" s="230"/>
      <c r="I50" s="231">
        <f>ROUND(E50*H50,2)</f>
        <v>0</v>
      </c>
      <c r="J50" s="230"/>
      <c r="K50" s="231">
        <f>ROUND(E50*J50,2)</f>
        <v>0</v>
      </c>
      <c r="L50" s="231">
        <v>0</v>
      </c>
      <c r="M50" s="231">
        <f>G50*(1+L50/100)</f>
        <v>0</v>
      </c>
      <c r="N50" s="231">
        <v>4.4000000000000002E-4</v>
      </c>
      <c r="O50" s="231">
        <f>ROUND(E50*N50,2)</f>
        <v>0</v>
      </c>
      <c r="P50" s="231">
        <v>0</v>
      </c>
      <c r="Q50" s="231">
        <f>ROUND(E50*P50,2)</f>
        <v>0</v>
      </c>
      <c r="R50" s="231"/>
      <c r="S50" s="231"/>
      <c r="T50" s="232">
        <v>0</v>
      </c>
      <c r="U50" s="231">
        <f>ROUND(E50*T50,2)</f>
        <v>0</v>
      </c>
      <c r="V50" s="217"/>
      <c r="W50" s="217"/>
      <c r="X50" s="217"/>
      <c r="Y50" s="217"/>
      <c r="Z50" s="217"/>
      <c r="AA50" s="217"/>
      <c r="AB50" s="217"/>
      <c r="AC50" s="217"/>
      <c r="AD50" s="217"/>
      <c r="AE50" s="217" t="s">
        <v>101</v>
      </c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18">
        <v>42</v>
      </c>
      <c r="B51" s="223" t="s">
        <v>162</v>
      </c>
      <c r="C51" s="266" t="s">
        <v>187</v>
      </c>
      <c r="D51" s="225" t="s">
        <v>164</v>
      </c>
      <c r="E51" s="227">
        <v>0</v>
      </c>
      <c r="F51" s="230"/>
      <c r="G51" s="231">
        <f>ROUND(E51*F51,2)</f>
        <v>0</v>
      </c>
      <c r="H51" s="230"/>
      <c r="I51" s="231">
        <f>ROUND(E51*H51,2)</f>
        <v>0</v>
      </c>
      <c r="J51" s="230"/>
      <c r="K51" s="231">
        <f>ROUND(E51*J51,2)</f>
        <v>0</v>
      </c>
      <c r="L51" s="231">
        <v>0</v>
      </c>
      <c r="M51" s="231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1"/>
      <c r="S51" s="231"/>
      <c r="T51" s="232">
        <v>0</v>
      </c>
      <c r="U51" s="231">
        <f>ROUND(E51*T51,2)</f>
        <v>0</v>
      </c>
      <c r="V51" s="217"/>
      <c r="W51" s="217"/>
      <c r="X51" s="217"/>
      <c r="Y51" s="217"/>
      <c r="Z51" s="217"/>
      <c r="AA51" s="217"/>
      <c r="AB51" s="217"/>
      <c r="AC51" s="217"/>
      <c r="AD51" s="217"/>
      <c r="AE51" s="217" t="s">
        <v>101</v>
      </c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18">
        <v>43</v>
      </c>
      <c r="B52" s="223" t="s">
        <v>169</v>
      </c>
      <c r="C52" s="266" t="s">
        <v>170</v>
      </c>
      <c r="D52" s="225" t="s">
        <v>120</v>
      </c>
      <c r="E52" s="227">
        <v>1</v>
      </c>
      <c r="F52" s="230"/>
      <c r="G52" s="231">
        <f>ROUND(E52*F52,2)</f>
        <v>0</v>
      </c>
      <c r="H52" s="230"/>
      <c r="I52" s="231">
        <f>ROUND(E52*H52,2)</f>
        <v>0</v>
      </c>
      <c r="J52" s="230"/>
      <c r="K52" s="231">
        <f>ROUND(E52*J52,2)</f>
        <v>0</v>
      </c>
      <c r="L52" s="231">
        <v>0</v>
      </c>
      <c r="M52" s="231">
        <f>G52*(1+L52/100)</f>
        <v>0</v>
      </c>
      <c r="N52" s="231">
        <v>2.4000000000000001E-4</v>
      </c>
      <c r="O52" s="231">
        <f>ROUND(E52*N52,2)</f>
        <v>0</v>
      </c>
      <c r="P52" s="231">
        <v>0</v>
      </c>
      <c r="Q52" s="231">
        <f>ROUND(E52*P52,2)</f>
        <v>0</v>
      </c>
      <c r="R52" s="231"/>
      <c r="S52" s="231"/>
      <c r="T52" s="232">
        <v>0</v>
      </c>
      <c r="U52" s="231">
        <f>ROUND(E52*T52,2)</f>
        <v>0</v>
      </c>
      <c r="V52" s="217"/>
      <c r="W52" s="217"/>
      <c r="X52" s="217"/>
      <c r="Y52" s="217"/>
      <c r="Z52" s="217"/>
      <c r="AA52" s="217"/>
      <c r="AB52" s="217"/>
      <c r="AC52" s="217"/>
      <c r="AD52" s="217"/>
      <c r="AE52" s="217" t="s">
        <v>101</v>
      </c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18">
        <v>44</v>
      </c>
      <c r="B53" s="223" t="s">
        <v>171</v>
      </c>
      <c r="C53" s="266" t="s">
        <v>172</v>
      </c>
      <c r="D53" s="225" t="s">
        <v>120</v>
      </c>
      <c r="E53" s="227">
        <v>1</v>
      </c>
      <c r="F53" s="230"/>
      <c r="G53" s="231">
        <f>ROUND(E53*F53,2)</f>
        <v>0</v>
      </c>
      <c r="H53" s="230"/>
      <c r="I53" s="231">
        <f>ROUND(E53*H53,2)</f>
        <v>0</v>
      </c>
      <c r="J53" s="230"/>
      <c r="K53" s="231">
        <f>ROUND(E53*J53,2)</f>
        <v>0</v>
      </c>
      <c r="L53" s="231">
        <v>0</v>
      </c>
      <c r="M53" s="231">
        <f>G53*(1+L53/100)</f>
        <v>0</v>
      </c>
      <c r="N53" s="231">
        <v>1.4999999999999999E-4</v>
      </c>
      <c r="O53" s="231">
        <f>ROUND(E53*N53,2)</f>
        <v>0</v>
      </c>
      <c r="P53" s="231">
        <v>0</v>
      </c>
      <c r="Q53" s="231">
        <f>ROUND(E53*P53,2)</f>
        <v>0</v>
      </c>
      <c r="R53" s="231"/>
      <c r="S53" s="231"/>
      <c r="T53" s="232">
        <v>0</v>
      </c>
      <c r="U53" s="231">
        <f>ROUND(E53*T53,2)</f>
        <v>0</v>
      </c>
      <c r="V53" s="217"/>
      <c r="W53" s="217"/>
      <c r="X53" s="217"/>
      <c r="Y53" s="217"/>
      <c r="Z53" s="217"/>
      <c r="AA53" s="217"/>
      <c r="AB53" s="217"/>
      <c r="AC53" s="217"/>
      <c r="AD53" s="217"/>
      <c r="AE53" s="217" t="s">
        <v>101</v>
      </c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 x14ac:dyDescent="0.2">
      <c r="A54" s="218">
        <v>45</v>
      </c>
      <c r="B54" s="223" t="s">
        <v>162</v>
      </c>
      <c r="C54" s="266" t="s">
        <v>188</v>
      </c>
      <c r="D54" s="225" t="s">
        <v>164</v>
      </c>
      <c r="E54" s="227">
        <v>0</v>
      </c>
      <c r="F54" s="230"/>
      <c r="G54" s="231">
        <f>ROUND(E54*F54,2)</f>
        <v>0</v>
      </c>
      <c r="H54" s="230"/>
      <c r="I54" s="231">
        <f>ROUND(E54*H54,2)</f>
        <v>0</v>
      </c>
      <c r="J54" s="230"/>
      <c r="K54" s="231">
        <f>ROUND(E54*J54,2)</f>
        <v>0</v>
      </c>
      <c r="L54" s="231">
        <v>0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/>
      <c r="S54" s="231"/>
      <c r="T54" s="232">
        <v>0</v>
      </c>
      <c r="U54" s="231">
        <f>ROUND(E54*T54,2)</f>
        <v>0</v>
      </c>
      <c r="V54" s="217"/>
      <c r="W54" s="217"/>
      <c r="X54" s="217"/>
      <c r="Y54" s="217"/>
      <c r="Z54" s="217"/>
      <c r="AA54" s="217"/>
      <c r="AB54" s="217"/>
      <c r="AC54" s="217"/>
      <c r="AD54" s="217"/>
      <c r="AE54" s="217" t="s">
        <v>101</v>
      </c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18">
        <v>46</v>
      </c>
      <c r="B55" s="223" t="s">
        <v>185</v>
      </c>
      <c r="C55" s="266" t="s">
        <v>186</v>
      </c>
      <c r="D55" s="225" t="s">
        <v>120</v>
      </c>
      <c r="E55" s="227">
        <v>1</v>
      </c>
      <c r="F55" s="230"/>
      <c r="G55" s="231">
        <f>ROUND(E55*F55,2)</f>
        <v>0</v>
      </c>
      <c r="H55" s="230"/>
      <c r="I55" s="231">
        <f>ROUND(E55*H55,2)</f>
        <v>0</v>
      </c>
      <c r="J55" s="230"/>
      <c r="K55" s="231">
        <f>ROUND(E55*J55,2)</f>
        <v>0</v>
      </c>
      <c r="L55" s="231">
        <v>0</v>
      </c>
      <c r="M55" s="231">
        <f>G55*(1+L55/100)</f>
        <v>0</v>
      </c>
      <c r="N55" s="231">
        <v>4.4000000000000002E-4</v>
      </c>
      <c r="O55" s="231">
        <f>ROUND(E55*N55,2)</f>
        <v>0</v>
      </c>
      <c r="P55" s="231">
        <v>0</v>
      </c>
      <c r="Q55" s="231">
        <f>ROUND(E55*P55,2)</f>
        <v>0</v>
      </c>
      <c r="R55" s="231"/>
      <c r="S55" s="231"/>
      <c r="T55" s="232">
        <v>0</v>
      </c>
      <c r="U55" s="231">
        <f>ROUND(E55*T55,2)</f>
        <v>0</v>
      </c>
      <c r="V55" s="217"/>
      <c r="W55" s="217"/>
      <c r="X55" s="217"/>
      <c r="Y55" s="217"/>
      <c r="Z55" s="217"/>
      <c r="AA55" s="217"/>
      <c r="AB55" s="217"/>
      <c r="AC55" s="217"/>
      <c r="AD55" s="217"/>
      <c r="AE55" s="217" t="s">
        <v>101</v>
      </c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x14ac:dyDescent="0.2">
      <c r="A56" s="219" t="s">
        <v>96</v>
      </c>
      <c r="B56" s="224" t="s">
        <v>59</v>
      </c>
      <c r="C56" s="267" t="s">
        <v>60</v>
      </c>
      <c r="D56" s="226"/>
      <c r="E56" s="228"/>
      <c r="F56" s="233"/>
      <c r="G56" s="233">
        <f>SUMIF(AE57:AE65,"&lt;&gt;NOR",G57:G65)</f>
        <v>0</v>
      </c>
      <c r="H56" s="233"/>
      <c r="I56" s="233">
        <f>SUM(I57:I65)</f>
        <v>0</v>
      </c>
      <c r="J56" s="233"/>
      <c r="K56" s="233">
        <f>SUM(K57:K65)</f>
        <v>0</v>
      </c>
      <c r="L56" s="233"/>
      <c r="M56" s="233">
        <f>SUM(M57:M65)</f>
        <v>0</v>
      </c>
      <c r="N56" s="233"/>
      <c r="O56" s="233">
        <f>SUM(O57:O65)</f>
        <v>0</v>
      </c>
      <c r="P56" s="233"/>
      <c r="Q56" s="233">
        <f>SUM(Q57:Q65)</f>
        <v>0</v>
      </c>
      <c r="R56" s="233"/>
      <c r="S56" s="233"/>
      <c r="T56" s="234"/>
      <c r="U56" s="233">
        <f>SUM(U57:U65)</f>
        <v>0</v>
      </c>
      <c r="AE56" t="s">
        <v>97</v>
      </c>
    </row>
    <row r="57" spans="1:60" ht="22.5" outlineLevel="1" x14ac:dyDescent="0.2">
      <c r="A57" s="218">
        <v>47</v>
      </c>
      <c r="B57" s="223" t="s">
        <v>189</v>
      </c>
      <c r="C57" s="266" t="s">
        <v>190</v>
      </c>
      <c r="D57" s="225" t="s">
        <v>120</v>
      </c>
      <c r="E57" s="227">
        <v>28</v>
      </c>
      <c r="F57" s="230"/>
      <c r="G57" s="231">
        <f>ROUND(E57*F57,2)</f>
        <v>0</v>
      </c>
      <c r="H57" s="230"/>
      <c r="I57" s="231">
        <f>ROUND(E57*H57,2)</f>
        <v>0</v>
      </c>
      <c r="J57" s="230"/>
      <c r="K57" s="231">
        <f>ROUND(E57*J57,2)</f>
        <v>0</v>
      </c>
      <c r="L57" s="231">
        <v>0</v>
      </c>
      <c r="M57" s="231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1"/>
      <c r="S57" s="231"/>
      <c r="T57" s="232">
        <v>0</v>
      </c>
      <c r="U57" s="231">
        <f>ROUND(E57*T57,2)</f>
        <v>0</v>
      </c>
      <c r="V57" s="217"/>
      <c r="W57" s="217"/>
      <c r="X57" s="217"/>
      <c r="Y57" s="217"/>
      <c r="Z57" s="217"/>
      <c r="AA57" s="217"/>
      <c r="AB57" s="217"/>
      <c r="AC57" s="217"/>
      <c r="AD57" s="217"/>
      <c r="AE57" s="217" t="s">
        <v>101</v>
      </c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18">
        <v>48</v>
      </c>
      <c r="B58" s="223" t="s">
        <v>191</v>
      </c>
      <c r="C58" s="266" t="s">
        <v>192</v>
      </c>
      <c r="D58" s="225" t="s">
        <v>120</v>
      </c>
      <c r="E58" s="227">
        <v>58</v>
      </c>
      <c r="F58" s="230"/>
      <c r="G58" s="231">
        <f>ROUND(E58*F58,2)</f>
        <v>0</v>
      </c>
      <c r="H58" s="230"/>
      <c r="I58" s="231">
        <f>ROUND(E58*H58,2)</f>
        <v>0</v>
      </c>
      <c r="J58" s="230"/>
      <c r="K58" s="231">
        <f>ROUND(E58*J58,2)</f>
        <v>0</v>
      </c>
      <c r="L58" s="231">
        <v>0</v>
      </c>
      <c r="M58" s="231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1"/>
      <c r="S58" s="231"/>
      <c r="T58" s="232">
        <v>0</v>
      </c>
      <c r="U58" s="231">
        <f>ROUND(E58*T58,2)</f>
        <v>0</v>
      </c>
      <c r="V58" s="217"/>
      <c r="W58" s="217"/>
      <c r="X58" s="217"/>
      <c r="Y58" s="217"/>
      <c r="Z58" s="217"/>
      <c r="AA58" s="217"/>
      <c r="AB58" s="217"/>
      <c r="AC58" s="217"/>
      <c r="AD58" s="217"/>
      <c r="AE58" s="217" t="s">
        <v>101</v>
      </c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18">
        <v>49</v>
      </c>
      <c r="B59" s="223" t="s">
        <v>193</v>
      </c>
      <c r="C59" s="266" t="s">
        <v>194</v>
      </c>
      <c r="D59" s="225" t="s">
        <v>120</v>
      </c>
      <c r="E59" s="227">
        <v>10</v>
      </c>
      <c r="F59" s="230"/>
      <c r="G59" s="231">
        <f>ROUND(E59*F59,2)</f>
        <v>0</v>
      </c>
      <c r="H59" s="230"/>
      <c r="I59" s="231">
        <f>ROUND(E59*H59,2)</f>
        <v>0</v>
      </c>
      <c r="J59" s="230"/>
      <c r="K59" s="231">
        <f>ROUND(E59*J59,2)</f>
        <v>0</v>
      </c>
      <c r="L59" s="231">
        <v>0</v>
      </c>
      <c r="M59" s="231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1"/>
      <c r="S59" s="231"/>
      <c r="T59" s="232">
        <v>0</v>
      </c>
      <c r="U59" s="231">
        <f>ROUND(E59*T59,2)</f>
        <v>0</v>
      </c>
      <c r="V59" s="217"/>
      <c r="W59" s="217"/>
      <c r="X59" s="217"/>
      <c r="Y59" s="217"/>
      <c r="Z59" s="217"/>
      <c r="AA59" s="217"/>
      <c r="AB59" s="217"/>
      <c r="AC59" s="217"/>
      <c r="AD59" s="217"/>
      <c r="AE59" s="217" t="s">
        <v>101</v>
      </c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18">
        <v>50</v>
      </c>
      <c r="B60" s="223" t="s">
        <v>195</v>
      </c>
      <c r="C60" s="266" t="s">
        <v>196</v>
      </c>
      <c r="D60" s="225" t="s">
        <v>120</v>
      </c>
      <c r="E60" s="227">
        <v>12</v>
      </c>
      <c r="F60" s="230"/>
      <c r="G60" s="231">
        <f>ROUND(E60*F60,2)</f>
        <v>0</v>
      </c>
      <c r="H60" s="230"/>
      <c r="I60" s="231">
        <f>ROUND(E60*H60,2)</f>
        <v>0</v>
      </c>
      <c r="J60" s="230"/>
      <c r="K60" s="231">
        <f>ROUND(E60*J60,2)</f>
        <v>0</v>
      </c>
      <c r="L60" s="231">
        <v>0</v>
      </c>
      <c r="M60" s="231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1"/>
      <c r="S60" s="231"/>
      <c r="T60" s="232">
        <v>0</v>
      </c>
      <c r="U60" s="231">
        <f>ROUND(E60*T60,2)</f>
        <v>0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 t="s">
        <v>101</v>
      </c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18">
        <v>51</v>
      </c>
      <c r="B61" s="223" t="s">
        <v>197</v>
      </c>
      <c r="C61" s="266" t="s">
        <v>198</v>
      </c>
      <c r="D61" s="225" t="s">
        <v>120</v>
      </c>
      <c r="E61" s="227">
        <v>2</v>
      </c>
      <c r="F61" s="230"/>
      <c r="G61" s="231">
        <f>ROUND(E61*F61,2)</f>
        <v>0</v>
      </c>
      <c r="H61" s="230"/>
      <c r="I61" s="231">
        <f>ROUND(E61*H61,2)</f>
        <v>0</v>
      </c>
      <c r="J61" s="230"/>
      <c r="K61" s="231">
        <f>ROUND(E61*J61,2)</f>
        <v>0</v>
      </c>
      <c r="L61" s="231">
        <v>0</v>
      </c>
      <c r="M61" s="231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1"/>
      <c r="S61" s="231"/>
      <c r="T61" s="232">
        <v>0</v>
      </c>
      <c r="U61" s="231">
        <f>ROUND(E61*T61,2)</f>
        <v>0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 t="s">
        <v>101</v>
      </c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18">
        <v>52</v>
      </c>
      <c r="B62" s="223" t="s">
        <v>199</v>
      </c>
      <c r="C62" s="266" t="s">
        <v>200</v>
      </c>
      <c r="D62" s="225" t="s">
        <v>120</v>
      </c>
      <c r="E62" s="227">
        <v>6</v>
      </c>
      <c r="F62" s="230"/>
      <c r="G62" s="231">
        <f>ROUND(E62*F62,2)</f>
        <v>0</v>
      </c>
      <c r="H62" s="230"/>
      <c r="I62" s="231">
        <f>ROUND(E62*H62,2)</f>
        <v>0</v>
      </c>
      <c r="J62" s="230"/>
      <c r="K62" s="231">
        <f>ROUND(E62*J62,2)</f>
        <v>0</v>
      </c>
      <c r="L62" s="231">
        <v>0</v>
      </c>
      <c r="M62" s="231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1"/>
      <c r="S62" s="231"/>
      <c r="T62" s="232">
        <v>0</v>
      </c>
      <c r="U62" s="231">
        <f>ROUND(E62*T62,2)</f>
        <v>0</v>
      </c>
      <c r="V62" s="217"/>
      <c r="W62" s="217"/>
      <c r="X62" s="217"/>
      <c r="Y62" s="217"/>
      <c r="Z62" s="217"/>
      <c r="AA62" s="217"/>
      <c r="AB62" s="217"/>
      <c r="AC62" s="217"/>
      <c r="AD62" s="217"/>
      <c r="AE62" s="217" t="s">
        <v>101</v>
      </c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18">
        <v>53</v>
      </c>
      <c r="B63" s="223" t="s">
        <v>201</v>
      </c>
      <c r="C63" s="266" t="s">
        <v>202</v>
      </c>
      <c r="D63" s="225" t="s">
        <v>120</v>
      </c>
      <c r="E63" s="227">
        <v>11</v>
      </c>
      <c r="F63" s="230"/>
      <c r="G63" s="231">
        <f>ROUND(E63*F63,2)</f>
        <v>0</v>
      </c>
      <c r="H63" s="230"/>
      <c r="I63" s="231">
        <f>ROUND(E63*H63,2)</f>
        <v>0</v>
      </c>
      <c r="J63" s="230"/>
      <c r="K63" s="231">
        <f>ROUND(E63*J63,2)</f>
        <v>0</v>
      </c>
      <c r="L63" s="231">
        <v>0</v>
      </c>
      <c r="M63" s="231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1"/>
      <c r="S63" s="231"/>
      <c r="T63" s="232">
        <v>0</v>
      </c>
      <c r="U63" s="231">
        <f>ROUND(E63*T63,2)</f>
        <v>0</v>
      </c>
      <c r="V63" s="217"/>
      <c r="W63" s="217"/>
      <c r="X63" s="217"/>
      <c r="Y63" s="217"/>
      <c r="Z63" s="217"/>
      <c r="AA63" s="217"/>
      <c r="AB63" s="217"/>
      <c r="AC63" s="217"/>
      <c r="AD63" s="217"/>
      <c r="AE63" s="217" t="s">
        <v>101</v>
      </c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18">
        <v>54</v>
      </c>
      <c r="B64" s="223" t="s">
        <v>203</v>
      </c>
      <c r="C64" s="266" t="s">
        <v>204</v>
      </c>
      <c r="D64" s="225" t="s">
        <v>120</v>
      </c>
      <c r="E64" s="227">
        <v>17</v>
      </c>
      <c r="F64" s="230"/>
      <c r="G64" s="231">
        <f>ROUND(E64*F64,2)</f>
        <v>0</v>
      </c>
      <c r="H64" s="230"/>
      <c r="I64" s="231">
        <f>ROUND(E64*H64,2)</f>
        <v>0</v>
      </c>
      <c r="J64" s="230"/>
      <c r="K64" s="231">
        <f>ROUND(E64*J64,2)</f>
        <v>0</v>
      </c>
      <c r="L64" s="231">
        <v>0</v>
      </c>
      <c r="M64" s="231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1"/>
      <c r="S64" s="231"/>
      <c r="T64" s="232">
        <v>0</v>
      </c>
      <c r="U64" s="231">
        <f>ROUND(E64*T64,2)</f>
        <v>0</v>
      </c>
      <c r="V64" s="217"/>
      <c r="W64" s="217"/>
      <c r="X64" s="217"/>
      <c r="Y64" s="217"/>
      <c r="Z64" s="217"/>
      <c r="AA64" s="217"/>
      <c r="AB64" s="217"/>
      <c r="AC64" s="217"/>
      <c r="AD64" s="217"/>
      <c r="AE64" s="217" t="s">
        <v>101</v>
      </c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18">
        <v>55</v>
      </c>
      <c r="B65" s="223" t="s">
        <v>205</v>
      </c>
      <c r="C65" s="266" t="s">
        <v>206</v>
      </c>
      <c r="D65" s="225" t="s">
        <v>120</v>
      </c>
      <c r="E65" s="227">
        <v>1</v>
      </c>
      <c r="F65" s="230"/>
      <c r="G65" s="231">
        <f>ROUND(E65*F65,2)</f>
        <v>0</v>
      </c>
      <c r="H65" s="230"/>
      <c r="I65" s="231">
        <f>ROUND(E65*H65,2)</f>
        <v>0</v>
      </c>
      <c r="J65" s="230"/>
      <c r="K65" s="231">
        <f>ROUND(E65*J65,2)</f>
        <v>0</v>
      </c>
      <c r="L65" s="231">
        <v>0</v>
      </c>
      <c r="M65" s="231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1"/>
      <c r="S65" s="231"/>
      <c r="T65" s="232">
        <v>0</v>
      </c>
      <c r="U65" s="231">
        <f>ROUND(E65*T65,2)</f>
        <v>0</v>
      </c>
      <c r="V65" s="217"/>
      <c r="W65" s="217"/>
      <c r="X65" s="217"/>
      <c r="Y65" s="217"/>
      <c r="Z65" s="217"/>
      <c r="AA65" s="217"/>
      <c r="AB65" s="217"/>
      <c r="AC65" s="217"/>
      <c r="AD65" s="217"/>
      <c r="AE65" s="217" t="s">
        <v>101</v>
      </c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x14ac:dyDescent="0.2">
      <c r="A66" s="219" t="s">
        <v>96</v>
      </c>
      <c r="B66" s="224" t="s">
        <v>61</v>
      </c>
      <c r="C66" s="267" t="s">
        <v>62</v>
      </c>
      <c r="D66" s="226"/>
      <c r="E66" s="228"/>
      <c r="F66" s="233"/>
      <c r="G66" s="233">
        <f>SUMIF(AE67:AE87,"&lt;&gt;NOR",G67:G87)</f>
        <v>0</v>
      </c>
      <c r="H66" s="233"/>
      <c r="I66" s="233">
        <f>SUM(I67:I87)</f>
        <v>0</v>
      </c>
      <c r="J66" s="233"/>
      <c r="K66" s="233">
        <f>SUM(K67:K87)</f>
        <v>0</v>
      </c>
      <c r="L66" s="233"/>
      <c r="M66" s="233">
        <f>SUM(M67:M87)</f>
        <v>0</v>
      </c>
      <c r="N66" s="233"/>
      <c r="O66" s="233">
        <f>SUM(O67:O87)</f>
        <v>0.02</v>
      </c>
      <c r="P66" s="233"/>
      <c r="Q66" s="233">
        <f>SUM(Q67:Q87)</f>
        <v>0</v>
      </c>
      <c r="R66" s="233"/>
      <c r="S66" s="233"/>
      <c r="T66" s="234"/>
      <c r="U66" s="233">
        <f>SUM(U67:U87)</f>
        <v>601.13</v>
      </c>
      <c r="AE66" t="s">
        <v>97</v>
      </c>
    </row>
    <row r="67" spans="1:60" ht="22.5" outlineLevel="1" x14ac:dyDescent="0.2">
      <c r="A67" s="218">
        <v>56</v>
      </c>
      <c r="B67" s="223" t="s">
        <v>207</v>
      </c>
      <c r="C67" s="266" t="s">
        <v>208</v>
      </c>
      <c r="D67" s="225" t="s">
        <v>183</v>
      </c>
      <c r="E67" s="227">
        <v>1</v>
      </c>
      <c r="F67" s="230"/>
      <c r="G67" s="231">
        <f>ROUND(E67*F67,2)</f>
        <v>0</v>
      </c>
      <c r="H67" s="230"/>
      <c r="I67" s="231">
        <f>ROUND(E67*H67,2)</f>
        <v>0</v>
      </c>
      <c r="J67" s="230"/>
      <c r="K67" s="231">
        <f>ROUND(E67*J67,2)</f>
        <v>0</v>
      </c>
      <c r="L67" s="231">
        <v>0</v>
      </c>
      <c r="M67" s="231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1"/>
      <c r="S67" s="231"/>
      <c r="T67" s="232">
        <v>0</v>
      </c>
      <c r="U67" s="231">
        <f>ROUND(E67*T67,2)</f>
        <v>0</v>
      </c>
      <c r="V67" s="217"/>
      <c r="W67" s="217"/>
      <c r="X67" s="217"/>
      <c r="Y67" s="217"/>
      <c r="Z67" s="217"/>
      <c r="AA67" s="217"/>
      <c r="AB67" s="217"/>
      <c r="AC67" s="217"/>
      <c r="AD67" s="217"/>
      <c r="AE67" s="217" t="s">
        <v>159</v>
      </c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18">
        <v>57</v>
      </c>
      <c r="B68" s="223" t="s">
        <v>209</v>
      </c>
      <c r="C68" s="266" t="s">
        <v>210</v>
      </c>
      <c r="D68" s="225" t="s">
        <v>100</v>
      </c>
      <c r="E68" s="227">
        <v>485</v>
      </c>
      <c r="F68" s="230"/>
      <c r="G68" s="231">
        <f>ROUND(E68*F68,2)</f>
        <v>0</v>
      </c>
      <c r="H68" s="230"/>
      <c r="I68" s="231">
        <f>ROUND(E68*H68,2)</f>
        <v>0</v>
      </c>
      <c r="J68" s="230"/>
      <c r="K68" s="231">
        <f>ROUND(E68*J68,2)</f>
        <v>0</v>
      </c>
      <c r="L68" s="231">
        <v>0</v>
      </c>
      <c r="M68" s="231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1"/>
      <c r="S68" s="231"/>
      <c r="T68" s="232">
        <v>9.955E-2</v>
      </c>
      <c r="U68" s="231">
        <f>ROUND(E68*T68,2)</f>
        <v>48.28</v>
      </c>
      <c r="V68" s="217"/>
      <c r="W68" s="217"/>
      <c r="X68" s="217"/>
      <c r="Y68" s="217"/>
      <c r="Z68" s="217"/>
      <c r="AA68" s="217"/>
      <c r="AB68" s="217"/>
      <c r="AC68" s="217"/>
      <c r="AD68" s="217"/>
      <c r="AE68" s="217" t="s">
        <v>159</v>
      </c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18">
        <v>58</v>
      </c>
      <c r="B69" s="223" t="s">
        <v>211</v>
      </c>
      <c r="C69" s="266" t="s">
        <v>212</v>
      </c>
      <c r="D69" s="225" t="s">
        <v>100</v>
      </c>
      <c r="E69" s="227">
        <v>225</v>
      </c>
      <c r="F69" s="230"/>
      <c r="G69" s="231">
        <f>ROUND(E69*F69,2)</f>
        <v>0</v>
      </c>
      <c r="H69" s="230"/>
      <c r="I69" s="231">
        <f>ROUND(E69*H69,2)</f>
        <v>0</v>
      </c>
      <c r="J69" s="230"/>
      <c r="K69" s="231">
        <f>ROUND(E69*J69,2)</f>
        <v>0</v>
      </c>
      <c r="L69" s="231">
        <v>0</v>
      </c>
      <c r="M69" s="231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1"/>
      <c r="S69" s="231"/>
      <c r="T69" s="232">
        <v>9.955E-2</v>
      </c>
      <c r="U69" s="231">
        <f>ROUND(E69*T69,2)</f>
        <v>22.4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 t="s">
        <v>159</v>
      </c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18">
        <v>59</v>
      </c>
      <c r="B70" s="223" t="s">
        <v>213</v>
      </c>
      <c r="C70" s="266" t="s">
        <v>214</v>
      </c>
      <c r="D70" s="225" t="s">
        <v>100</v>
      </c>
      <c r="E70" s="227">
        <v>3780</v>
      </c>
      <c r="F70" s="230"/>
      <c r="G70" s="231">
        <f>ROUND(E70*F70,2)</f>
        <v>0</v>
      </c>
      <c r="H70" s="230"/>
      <c r="I70" s="231">
        <f>ROUND(E70*H70,2)</f>
        <v>0</v>
      </c>
      <c r="J70" s="230"/>
      <c r="K70" s="231">
        <f>ROUND(E70*J70,2)</f>
        <v>0</v>
      </c>
      <c r="L70" s="231">
        <v>0</v>
      </c>
      <c r="M70" s="231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1"/>
      <c r="S70" s="231"/>
      <c r="T70" s="232">
        <v>9.955E-2</v>
      </c>
      <c r="U70" s="231">
        <f>ROUND(E70*T70,2)</f>
        <v>376.3</v>
      </c>
      <c r="V70" s="217"/>
      <c r="W70" s="217"/>
      <c r="X70" s="217"/>
      <c r="Y70" s="217"/>
      <c r="Z70" s="217"/>
      <c r="AA70" s="217"/>
      <c r="AB70" s="217"/>
      <c r="AC70" s="217"/>
      <c r="AD70" s="217"/>
      <c r="AE70" s="217" t="s">
        <v>159</v>
      </c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18">
        <v>60</v>
      </c>
      <c r="B71" s="223" t="s">
        <v>215</v>
      </c>
      <c r="C71" s="266" t="s">
        <v>216</v>
      </c>
      <c r="D71" s="225" t="s">
        <v>100</v>
      </c>
      <c r="E71" s="227">
        <v>30</v>
      </c>
      <c r="F71" s="230"/>
      <c r="G71" s="231">
        <f>ROUND(E71*F71,2)</f>
        <v>0</v>
      </c>
      <c r="H71" s="230"/>
      <c r="I71" s="231">
        <f>ROUND(E71*H71,2)</f>
        <v>0</v>
      </c>
      <c r="J71" s="230"/>
      <c r="K71" s="231">
        <f>ROUND(E71*J71,2)</f>
        <v>0</v>
      </c>
      <c r="L71" s="231">
        <v>0</v>
      </c>
      <c r="M71" s="231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1"/>
      <c r="S71" s="231"/>
      <c r="T71" s="232">
        <v>9.1219999999999996E-2</v>
      </c>
      <c r="U71" s="231">
        <f>ROUND(E71*T71,2)</f>
        <v>2.74</v>
      </c>
      <c r="V71" s="217"/>
      <c r="W71" s="217"/>
      <c r="X71" s="217"/>
      <c r="Y71" s="217"/>
      <c r="Z71" s="217"/>
      <c r="AA71" s="217"/>
      <c r="AB71" s="217"/>
      <c r="AC71" s="217"/>
      <c r="AD71" s="217"/>
      <c r="AE71" s="217" t="s">
        <v>159</v>
      </c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18">
        <v>61</v>
      </c>
      <c r="B72" s="223" t="s">
        <v>217</v>
      </c>
      <c r="C72" s="266" t="s">
        <v>218</v>
      </c>
      <c r="D72" s="225" t="s">
        <v>100</v>
      </c>
      <c r="E72" s="227">
        <v>135</v>
      </c>
      <c r="F72" s="230"/>
      <c r="G72" s="231">
        <f>ROUND(E72*F72,2)</f>
        <v>0</v>
      </c>
      <c r="H72" s="230"/>
      <c r="I72" s="231">
        <f>ROUND(E72*H72,2)</f>
        <v>0</v>
      </c>
      <c r="J72" s="230"/>
      <c r="K72" s="231">
        <f>ROUND(E72*J72,2)</f>
        <v>0</v>
      </c>
      <c r="L72" s="231">
        <v>0</v>
      </c>
      <c r="M72" s="231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1"/>
      <c r="S72" s="231"/>
      <c r="T72" s="232">
        <v>9.1219999999999996E-2</v>
      </c>
      <c r="U72" s="231">
        <f>ROUND(E72*T72,2)</f>
        <v>12.31</v>
      </c>
      <c r="V72" s="217"/>
      <c r="W72" s="217"/>
      <c r="X72" s="217"/>
      <c r="Y72" s="217"/>
      <c r="Z72" s="217"/>
      <c r="AA72" s="217"/>
      <c r="AB72" s="217"/>
      <c r="AC72" s="217"/>
      <c r="AD72" s="217"/>
      <c r="AE72" s="217" t="s">
        <v>159</v>
      </c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18">
        <v>62</v>
      </c>
      <c r="B73" s="223" t="s">
        <v>219</v>
      </c>
      <c r="C73" s="266" t="s">
        <v>220</v>
      </c>
      <c r="D73" s="225" t="s">
        <v>100</v>
      </c>
      <c r="E73" s="227">
        <v>225</v>
      </c>
      <c r="F73" s="230"/>
      <c r="G73" s="231">
        <f>ROUND(E73*F73,2)</f>
        <v>0</v>
      </c>
      <c r="H73" s="230"/>
      <c r="I73" s="231">
        <f>ROUND(E73*H73,2)</f>
        <v>0</v>
      </c>
      <c r="J73" s="230"/>
      <c r="K73" s="231">
        <f>ROUND(E73*J73,2)</f>
        <v>0</v>
      </c>
      <c r="L73" s="231">
        <v>0</v>
      </c>
      <c r="M73" s="231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1"/>
      <c r="S73" s="231"/>
      <c r="T73" s="232">
        <v>9.1219999999999996E-2</v>
      </c>
      <c r="U73" s="231">
        <f>ROUND(E73*T73,2)</f>
        <v>20.52</v>
      </c>
      <c r="V73" s="217"/>
      <c r="W73" s="217"/>
      <c r="X73" s="217"/>
      <c r="Y73" s="217"/>
      <c r="Z73" s="217"/>
      <c r="AA73" s="217"/>
      <c r="AB73" s="217"/>
      <c r="AC73" s="217"/>
      <c r="AD73" s="217"/>
      <c r="AE73" s="217" t="s">
        <v>159</v>
      </c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18">
        <v>63</v>
      </c>
      <c r="B74" s="223" t="s">
        <v>221</v>
      </c>
      <c r="C74" s="266" t="s">
        <v>222</v>
      </c>
      <c r="D74" s="225" t="s">
        <v>100</v>
      </c>
      <c r="E74" s="227">
        <v>150</v>
      </c>
      <c r="F74" s="230"/>
      <c r="G74" s="231">
        <f>ROUND(E74*F74,2)</f>
        <v>0</v>
      </c>
      <c r="H74" s="230"/>
      <c r="I74" s="231">
        <f>ROUND(E74*H74,2)</f>
        <v>0</v>
      </c>
      <c r="J74" s="230"/>
      <c r="K74" s="231">
        <f>ROUND(E74*J74,2)</f>
        <v>0</v>
      </c>
      <c r="L74" s="231">
        <v>0</v>
      </c>
      <c r="M74" s="231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1"/>
      <c r="S74" s="231"/>
      <c r="T74" s="232">
        <v>9.0499999999999997E-2</v>
      </c>
      <c r="U74" s="231">
        <f>ROUND(E74*T74,2)</f>
        <v>13.58</v>
      </c>
      <c r="V74" s="217"/>
      <c r="W74" s="217"/>
      <c r="X74" s="217"/>
      <c r="Y74" s="217"/>
      <c r="Z74" s="217"/>
      <c r="AA74" s="217"/>
      <c r="AB74" s="217"/>
      <c r="AC74" s="217"/>
      <c r="AD74" s="217"/>
      <c r="AE74" s="217" t="s">
        <v>159</v>
      </c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18">
        <v>64</v>
      </c>
      <c r="B75" s="223" t="s">
        <v>223</v>
      </c>
      <c r="C75" s="266" t="s">
        <v>224</v>
      </c>
      <c r="D75" s="225" t="s">
        <v>100</v>
      </c>
      <c r="E75" s="227">
        <v>25</v>
      </c>
      <c r="F75" s="230"/>
      <c r="G75" s="231">
        <f>ROUND(E75*F75,2)</f>
        <v>0</v>
      </c>
      <c r="H75" s="230"/>
      <c r="I75" s="231">
        <f>ROUND(E75*H75,2)</f>
        <v>0</v>
      </c>
      <c r="J75" s="230"/>
      <c r="K75" s="231">
        <f>ROUND(E75*J75,2)</f>
        <v>0</v>
      </c>
      <c r="L75" s="231">
        <v>0</v>
      </c>
      <c r="M75" s="231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1"/>
      <c r="S75" s="231"/>
      <c r="T75" s="232">
        <v>0.17083000000000001</v>
      </c>
      <c r="U75" s="231">
        <f>ROUND(E75*T75,2)</f>
        <v>4.2699999999999996</v>
      </c>
      <c r="V75" s="217"/>
      <c r="W75" s="217"/>
      <c r="X75" s="217"/>
      <c r="Y75" s="217"/>
      <c r="Z75" s="217"/>
      <c r="AA75" s="217"/>
      <c r="AB75" s="217"/>
      <c r="AC75" s="217"/>
      <c r="AD75" s="217"/>
      <c r="AE75" s="217" t="s">
        <v>159</v>
      </c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18">
        <v>65</v>
      </c>
      <c r="B76" s="223" t="s">
        <v>225</v>
      </c>
      <c r="C76" s="266" t="s">
        <v>226</v>
      </c>
      <c r="D76" s="225" t="s">
        <v>120</v>
      </c>
      <c r="E76" s="227">
        <v>81</v>
      </c>
      <c r="F76" s="230"/>
      <c r="G76" s="231">
        <f>ROUND(E76*F76,2)</f>
        <v>0</v>
      </c>
      <c r="H76" s="230"/>
      <c r="I76" s="231">
        <f>ROUND(E76*H76,2)</f>
        <v>0</v>
      </c>
      <c r="J76" s="230"/>
      <c r="K76" s="231">
        <f>ROUND(E76*J76,2)</f>
        <v>0</v>
      </c>
      <c r="L76" s="231">
        <v>0</v>
      </c>
      <c r="M76" s="231">
        <f>G76*(1+L76/100)</f>
        <v>0</v>
      </c>
      <c r="N76" s="231">
        <v>1.2999999999999999E-4</v>
      </c>
      <c r="O76" s="231">
        <f>ROUND(E76*N76,2)</f>
        <v>0.01</v>
      </c>
      <c r="P76" s="231">
        <v>0</v>
      </c>
      <c r="Q76" s="231">
        <f>ROUND(E76*P76,2)</f>
        <v>0</v>
      </c>
      <c r="R76" s="231"/>
      <c r="S76" s="231"/>
      <c r="T76" s="232">
        <v>0.37</v>
      </c>
      <c r="U76" s="231">
        <f>ROUND(E76*T76,2)</f>
        <v>29.97</v>
      </c>
      <c r="V76" s="217"/>
      <c r="W76" s="217"/>
      <c r="X76" s="217"/>
      <c r="Y76" s="217"/>
      <c r="Z76" s="217"/>
      <c r="AA76" s="217"/>
      <c r="AB76" s="217"/>
      <c r="AC76" s="217"/>
      <c r="AD76" s="217"/>
      <c r="AE76" s="217" t="s">
        <v>159</v>
      </c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18">
        <v>66</v>
      </c>
      <c r="B77" s="223" t="s">
        <v>227</v>
      </c>
      <c r="C77" s="266" t="s">
        <v>228</v>
      </c>
      <c r="D77" s="225" t="s">
        <v>120</v>
      </c>
      <c r="E77" s="227">
        <v>47</v>
      </c>
      <c r="F77" s="230"/>
      <c r="G77" s="231">
        <f>ROUND(E77*F77,2)</f>
        <v>0</v>
      </c>
      <c r="H77" s="230"/>
      <c r="I77" s="231">
        <f>ROUND(E77*H77,2)</f>
        <v>0</v>
      </c>
      <c r="J77" s="230"/>
      <c r="K77" s="231">
        <f>ROUND(E77*J77,2)</f>
        <v>0</v>
      </c>
      <c r="L77" s="231">
        <v>0</v>
      </c>
      <c r="M77" s="231">
        <f>G77*(1+L77/100)</f>
        <v>0</v>
      </c>
      <c r="N77" s="231">
        <v>1.2999999999999999E-4</v>
      </c>
      <c r="O77" s="231">
        <f>ROUND(E77*N77,2)</f>
        <v>0.01</v>
      </c>
      <c r="P77" s="231">
        <v>0</v>
      </c>
      <c r="Q77" s="231">
        <f>ROUND(E77*P77,2)</f>
        <v>0</v>
      </c>
      <c r="R77" s="231"/>
      <c r="S77" s="231"/>
      <c r="T77" s="232">
        <v>0.37</v>
      </c>
      <c r="U77" s="231">
        <f>ROUND(E77*T77,2)</f>
        <v>17.39</v>
      </c>
      <c r="V77" s="217"/>
      <c r="W77" s="217"/>
      <c r="X77" s="217"/>
      <c r="Y77" s="217"/>
      <c r="Z77" s="217"/>
      <c r="AA77" s="217"/>
      <c r="AB77" s="217"/>
      <c r="AC77" s="217"/>
      <c r="AD77" s="217"/>
      <c r="AE77" s="217" t="s">
        <v>159</v>
      </c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18">
        <v>67</v>
      </c>
      <c r="B78" s="223" t="s">
        <v>229</v>
      </c>
      <c r="C78" s="266" t="s">
        <v>230</v>
      </c>
      <c r="D78" s="225" t="s">
        <v>120</v>
      </c>
      <c r="E78" s="227">
        <v>32</v>
      </c>
      <c r="F78" s="230"/>
      <c r="G78" s="231">
        <f>ROUND(E78*F78,2)</f>
        <v>0</v>
      </c>
      <c r="H78" s="230"/>
      <c r="I78" s="231">
        <f>ROUND(E78*H78,2)</f>
        <v>0</v>
      </c>
      <c r="J78" s="230"/>
      <c r="K78" s="231">
        <f>ROUND(E78*J78,2)</f>
        <v>0</v>
      </c>
      <c r="L78" s="231">
        <v>0</v>
      </c>
      <c r="M78" s="231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1"/>
      <c r="S78" s="231"/>
      <c r="T78" s="232">
        <v>0.14749999999999999</v>
      </c>
      <c r="U78" s="231">
        <f>ROUND(E78*T78,2)</f>
        <v>4.72</v>
      </c>
      <c r="V78" s="217"/>
      <c r="W78" s="217"/>
      <c r="X78" s="217"/>
      <c r="Y78" s="217"/>
      <c r="Z78" s="217"/>
      <c r="AA78" s="217"/>
      <c r="AB78" s="217"/>
      <c r="AC78" s="217"/>
      <c r="AD78" s="217"/>
      <c r="AE78" s="217" t="s">
        <v>159</v>
      </c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18">
        <v>68</v>
      </c>
      <c r="B79" s="223" t="s">
        <v>231</v>
      </c>
      <c r="C79" s="266" t="s">
        <v>232</v>
      </c>
      <c r="D79" s="225" t="s">
        <v>120</v>
      </c>
      <c r="E79" s="227">
        <v>20</v>
      </c>
      <c r="F79" s="230"/>
      <c r="G79" s="231">
        <f>ROUND(E79*F79,2)</f>
        <v>0</v>
      </c>
      <c r="H79" s="230"/>
      <c r="I79" s="231">
        <f>ROUND(E79*H79,2)</f>
        <v>0</v>
      </c>
      <c r="J79" s="230"/>
      <c r="K79" s="231">
        <f>ROUND(E79*J79,2)</f>
        <v>0</v>
      </c>
      <c r="L79" s="231">
        <v>0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/>
      <c r="S79" s="231"/>
      <c r="T79" s="232">
        <v>0.16866999999999999</v>
      </c>
      <c r="U79" s="231">
        <f>ROUND(E79*T79,2)</f>
        <v>3.37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 t="s">
        <v>159</v>
      </c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18">
        <v>69</v>
      </c>
      <c r="B80" s="223" t="s">
        <v>233</v>
      </c>
      <c r="C80" s="266" t="s">
        <v>234</v>
      </c>
      <c r="D80" s="225" t="s">
        <v>120</v>
      </c>
      <c r="E80" s="227">
        <v>18</v>
      </c>
      <c r="F80" s="230"/>
      <c r="G80" s="231">
        <f>ROUND(E80*F80,2)</f>
        <v>0</v>
      </c>
      <c r="H80" s="230"/>
      <c r="I80" s="231">
        <f>ROUND(E80*H80,2)</f>
        <v>0</v>
      </c>
      <c r="J80" s="230"/>
      <c r="K80" s="231">
        <f>ROUND(E80*J80,2)</f>
        <v>0</v>
      </c>
      <c r="L80" s="231">
        <v>0</v>
      </c>
      <c r="M80" s="231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1"/>
      <c r="S80" s="231"/>
      <c r="T80" s="232">
        <v>0.18967000000000001</v>
      </c>
      <c r="U80" s="231">
        <f>ROUND(E80*T80,2)</f>
        <v>3.41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 t="s">
        <v>159</v>
      </c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18">
        <v>70</v>
      </c>
      <c r="B81" s="223" t="s">
        <v>235</v>
      </c>
      <c r="C81" s="266" t="s">
        <v>236</v>
      </c>
      <c r="D81" s="225" t="s">
        <v>120</v>
      </c>
      <c r="E81" s="227">
        <v>9</v>
      </c>
      <c r="F81" s="230"/>
      <c r="G81" s="231">
        <f>ROUND(E81*F81,2)</f>
        <v>0</v>
      </c>
      <c r="H81" s="230"/>
      <c r="I81" s="231">
        <f>ROUND(E81*H81,2)</f>
        <v>0</v>
      </c>
      <c r="J81" s="230"/>
      <c r="K81" s="231">
        <f>ROUND(E81*J81,2)</f>
        <v>0</v>
      </c>
      <c r="L81" s="231">
        <v>0</v>
      </c>
      <c r="M81" s="231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1"/>
      <c r="S81" s="231"/>
      <c r="T81" s="232">
        <v>0.14749999999999999</v>
      </c>
      <c r="U81" s="231">
        <f>ROUND(E81*T81,2)</f>
        <v>1.33</v>
      </c>
      <c r="V81" s="217"/>
      <c r="W81" s="217"/>
      <c r="X81" s="217"/>
      <c r="Y81" s="217"/>
      <c r="Z81" s="217"/>
      <c r="AA81" s="217"/>
      <c r="AB81" s="217"/>
      <c r="AC81" s="217"/>
      <c r="AD81" s="217"/>
      <c r="AE81" s="217" t="s">
        <v>159</v>
      </c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 x14ac:dyDescent="0.2">
      <c r="A82" s="218">
        <v>71</v>
      </c>
      <c r="B82" s="223" t="s">
        <v>237</v>
      </c>
      <c r="C82" s="266" t="s">
        <v>238</v>
      </c>
      <c r="D82" s="225" t="s">
        <v>120</v>
      </c>
      <c r="E82" s="227">
        <v>1</v>
      </c>
      <c r="F82" s="230"/>
      <c r="G82" s="231">
        <f>ROUND(E82*F82,2)</f>
        <v>0</v>
      </c>
      <c r="H82" s="230"/>
      <c r="I82" s="231">
        <f>ROUND(E82*H82,2)</f>
        <v>0</v>
      </c>
      <c r="J82" s="230"/>
      <c r="K82" s="231">
        <f>ROUND(E82*J82,2)</f>
        <v>0</v>
      </c>
      <c r="L82" s="231">
        <v>0</v>
      </c>
      <c r="M82" s="231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1"/>
      <c r="S82" s="231"/>
      <c r="T82" s="232">
        <v>0</v>
      </c>
      <c r="U82" s="231">
        <f>ROUND(E82*T82,2)</f>
        <v>0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 t="s">
        <v>159</v>
      </c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18">
        <v>72</v>
      </c>
      <c r="B83" s="223" t="s">
        <v>239</v>
      </c>
      <c r="C83" s="266" t="s">
        <v>240</v>
      </c>
      <c r="D83" s="225" t="s">
        <v>120</v>
      </c>
      <c r="E83" s="227">
        <v>2</v>
      </c>
      <c r="F83" s="230"/>
      <c r="G83" s="231">
        <f>ROUND(E83*F83,2)</f>
        <v>0</v>
      </c>
      <c r="H83" s="230"/>
      <c r="I83" s="231">
        <f>ROUND(E83*H83,2)</f>
        <v>0</v>
      </c>
      <c r="J83" s="230"/>
      <c r="K83" s="231">
        <f>ROUND(E83*J83,2)</f>
        <v>0</v>
      </c>
      <c r="L83" s="231">
        <v>0</v>
      </c>
      <c r="M83" s="231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1"/>
      <c r="S83" s="231"/>
      <c r="T83" s="232">
        <v>0</v>
      </c>
      <c r="U83" s="231">
        <f>ROUND(E83*T83,2)</f>
        <v>0</v>
      </c>
      <c r="V83" s="217"/>
      <c r="W83" s="217"/>
      <c r="X83" s="217"/>
      <c r="Y83" s="217"/>
      <c r="Z83" s="217"/>
      <c r="AA83" s="217"/>
      <c r="AB83" s="217"/>
      <c r="AC83" s="217"/>
      <c r="AD83" s="217"/>
      <c r="AE83" s="217" t="s">
        <v>159</v>
      </c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outlineLevel="1" x14ac:dyDescent="0.2">
      <c r="A84" s="218">
        <v>73</v>
      </c>
      <c r="B84" s="223" t="s">
        <v>241</v>
      </c>
      <c r="C84" s="266" t="s">
        <v>242</v>
      </c>
      <c r="D84" s="225" t="s">
        <v>120</v>
      </c>
      <c r="E84" s="227">
        <v>3</v>
      </c>
      <c r="F84" s="230"/>
      <c r="G84" s="231">
        <f>ROUND(E84*F84,2)</f>
        <v>0</v>
      </c>
      <c r="H84" s="230"/>
      <c r="I84" s="231">
        <f>ROUND(E84*H84,2)</f>
        <v>0</v>
      </c>
      <c r="J84" s="230"/>
      <c r="K84" s="231">
        <f>ROUND(E84*J84,2)</f>
        <v>0</v>
      </c>
      <c r="L84" s="231">
        <v>0</v>
      </c>
      <c r="M84" s="231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1"/>
      <c r="S84" s="231"/>
      <c r="T84" s="232">
        <v>0</v>
      </c>
      <c r="U84" s="231">
        <f>ROUND(E84*T84,2)</f>
        <v>0</v>
      </c>
      <c r="V84" s="217"/>
      <c r="W84" s="217"/>
      <c r="X84" s="217"/>
      <c r="Y84" s="217"/>
      <c r="Z84" s="217"/>
      <c r="AA84" s="217"/>
      <c r="AB84" s="217"/>
      <c r="AC84" s="217"/>
      <c r="AD84" s="217"/>
      <c r="AE84" s="217" t="s">
        <v>159</v>
      </c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 x14ac:dyDescent="0.2">
      <c r="A85" s="218">
        <v>74</v>
      </c>
      <c r="B85" s="223" t="s">
        <v>243</v>
      </c>
      <c r="C85" s="266" t="s">
        <v>244</v>
      </c>
      <c r="D85" s="225" t="s">
        <v>120</v>
      </c>
      <c r="E85" s="227">
        <v>650</v>
      </c>
      <c r="F85" s="230"/>
      <c r="G85" s="231">
        <f>ROUND(E85*F85,2)</f>
        <v>0</v>
      </c>
      <c r="H85" s="230"/>
      <c r="I85" s="231">
        <f>ROUND(E85*H85,2)</f>
        <v>0</v>
      </c>
      <c r="J85" s="230"/>
      <c r="K85" s="231">
        <f>ROUND(E85*J85,2)</f>
        <v>0</v>
      </c>
      <c r="L85" s="231">
        <v>0</v>
      </c>
      <c r="M85" s="231">
        <f>G85*(1+L85/100)</f>
        <v>0</v>
      </c>
      <c r="N85" s="231">
        <v>0</v>
      </c>
      <c r="O85" s="231">
        <f>ROUND(E85*N85,2)</f>
        <v>0</v>
      </c>
      <c r="P85" s="231">
        <v>0</v>
      </c>
      <c r="Q85" s="231">
        <f>ROUND(E85*P85,2)</f>
        <v>0</v>
      </c>
      <c r="R85" s="231"/>
      <c r="S85" s="231"/>
      <c r="T85" s="232">
        <v>0.06</v>
      </c>
      <c r="U85" s="231">
        <f>ROUND(E85*T85,2)</f>
        <v>39</v>
      </c>
      <c r="V85" s="217"/>
      <c r="W85" s="217"/>
      <c r="X85" s="217"/>
      <c r="Y85" s="217"/>
      <c r="Z85" s="217"/>
      <c r="AA85" s="217"/>
      <c r="AB85" s="217"/>
      <c r="AC85" s="217"/>
      <c r="AD85" s="217"/>
      <c r="AE85" s="217" t="s">
        <v>159</v>
      </c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outlineLevel="1" x14ac:dyDescent="0.2">
      <c r="A86" s="218">
        <v>75</v>
      </c>
      <c r="B86" s="223" t="s">
        <v>245</v>
      </c>
      <c r="C86" s="266" t="s">
        <v>246</v>
      </c>
      <c r="D86" s="225" t="s">
        <v>120</v>
      </c>
      <c r="E86" s="227">
        <v>117</v>
      </c>
      <c r="F86" s="230"/>
      <c r="G86" s="231">
        <f>ROUND(E86*F86,2)</f>
        <v>0</v>
      </c>
      <c r="H86" s="230"/>
      <c r="I86" s="231">
        <f>ROUND(E86*H86,2)</f>
        <v>0</v>
      </c>
      <c r="J86" s="230"/>
      <c r="K86" s="231">
        <f>ROUND(E86*J86,2)</f>
        <v>0</v>
      </c>
      <c r="L86" s="231">
        <v>0</v>
      </c>
      <c r="M86" s="231">
        <f>G86*(1+L86/100)</f>
        <v>0</v>
      </c>
      <c r="N86" s="231">
        <v>0</v>
      </c>
      <c r="O86" s="231">
        <f>ROUND(E86*N86,2)</f>
        <v>0</v>
      </c>
      <c r="P86" s="231">
        <v>0</v>
      </c>
      <c r="Q86" s="231">
        <f>ROUND(E86*P86,2)</f>
        <v>0</v>
      </c>
      <c r="R86" s="231"/>
      <c r="S86" s="231"/>
      <c r="T86" s="232">
        <v>0</v>
      </c>
      <c r="U86" s="231">
        <f>ROUND(E86*T86,2)</f>
        <v>0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 t="s">
        <v>159</v>
      </c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18">
        <v>76</v>
      </c>
      <c r="B87" s="223" t="s">
        <v>247</v>
      </c>
      <c r="C87" s="266" t="s">
        <v>248</v>
      </c>
      <c r="D87" s="225" t="s">
        <v>120</v>
      </c>
      <c r="E87" s="227">
        <v>7</v>
      </c>
      <c r="F87" s="230"/>
      <c r="G87" s="231">
        <f>ROUND(E87*F87,2)</f>
        <v>0</v>
      </c>
      <c r="H87" s="230"/>
      <c r="I87" s="231">
        <f>ROUND(E87*H87,2)</f>
        <v>0</v>
      </c>
      <c r="J87" s="230"/>
      <c r="K87" s="231">
        <f>ROUND(E87*J87,2)</f>
        <v>0</v>
      </c>
      <c r="L87" s="231">
        <v>0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/>
      <c r="S87" s="231"/>
      <c r="T87" s="232">
        <v>0.22</v>
      </c>
      <c r="U87" s="231">
        <f>ROUND(E87*T87,2)</f>
        <v>1.54</v>
      </c>
      <c r="V87" s="217"/>
      <c r="W87" s="217"/>
      <c r="X87" s="217"/>
      <c r="Y87" s="217"/>
      <c r="Z87" s="217"/>
      <c r="AA87" s="217"/>
      <c r="AB87" s="217"/>
      <c r="AC87" s="217"/>
      <c r="AD87" s="217"/>
      <c r="AE87" s="217" t="s">
        <v>159</v>
      </c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ht="25.5" x14ac:dyDescent="0.2">
      <c r="A88" s="219" t="s">
        <v>96</v>
      </c>
      <c r="B88" s="224" t="s">
        <v>63</v>
      </c>
      <c r="C88" s="267" t="s">
        <v>64</v>
      </c>
      <c r="D88" s="226"/>
      <c r="E88" s="228"/>
      <c r="F88" s="233"/>
      <c r="G88" s="233">
        <f>SUMIF(AE89:AE96,"&lt;&gt;NOR",G89:G96)</f>
        <v>0</v>
      </c>
      <c r="H88" s="233"/>
      <c r="I88" s="233">
        <f>SUM(I89:I96)</f>
        <v>0</v>
      </c>
      <c r="J88" s="233"/>
      <c r="K88" s="233">
        <f>SUM(K89:K96)</f>
        <v>0</v>
      </c>
      <c r="L88" s="233"/>
      <c r="M88" s="233">
        <f>SUM(M89:M96)</f>
        <v>0</v>
      </c>
      <c r="N88" s="233"/>
      <c r="O88" s="233">
        <f>SUM(O89:O96)</f>
        <v>0</v>
      </c>
      <c r="P88" s="233"/>
      <c r="Q88" s="233">
        <f>SUM(Q89:Q96)</f>
        <v>0</v>
      </c>
      <c r="R88" s="233"/>
      <c r="S88" s="233"/>
      <c r="T88" s="234"/>
      <c r="U88" s="233">
        <f>SUM(U89:U96)</f>
        <v>1</v>
      </c>
      <c r="AE88" t="s">
        <v>97</v>
      </c>
    </row>
    <row r="89" spans="1:60" outlineLevel="1" x14ac:dyDescent="0.2">
      <c r="A89" s="218">
        <v>77</v>
      </c>
      <c r="B89" s="223" t="s">
        <v>162</v>
      </c>
      <c r="C89" s="266" t="s">
        <v>163</v>
      </c>
      <c r="D89" s="225" t="s">
        <v>164</v>
      </c>
      <c r="E89" s="227">
        <v>0</v>
      </c>
      <c r="F89" s="230"/>
      <c r="G89" s="231">
        <f>ROUND(E89*F89,2)</f>
        <v>0</v>
      </c>
      <c r="H89" s="230"/>
      <c r="I89" s="231">
        <f>ROUND(E89*H89,2)</f>
        <v>0</v>
      </c>
      <c r="J89" s="230"/>
      <c r="K89" s="231">
        <f>ROUND(E89*J89,2)</f>
        <v>0</v>
      </c>
      <c r="L89" s="231">
        <v>0</v>
      </c>
      <c r="M89" s="231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1"/>
      <c r="S89" s="231"/>
      <c r="T89" s="232">
        <v>0</v>
      </c>
      <c r="U89" s="231">
        <f>ROUND(E89*T89,2)</f>
        <v>0</v>
      </c>
      <c r="V89" s="217"/>
      <c r="W89" s="217"/>
      <c r="X89" s="217"/>
      <c r="Y89" s="217"/>
      <c r="Z89" s="217"/>
      <c r="AA89" s="217"/>
      <c r="AB89" s="217"/>
      <c r="AC89" s="217"/>
      <c r="AD89" s="217"/>
      <c r="AE89" s="217" t="s">
        <v>159</v>
      </c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ht="22.5" outlineLevel="1" x14ac:dyDescent="0.2">
      <c r="A90" s="218">
        <v>78</v>
      </c>
      <c r="B90" s="223" t="s">
        <v>249</v>
      </c>
      <c r="C90" s="266" t="s">
        <v>250</v>
      </c>
      <c r="D90" s="225" t="s">
        <v>120</v>
      </c>
      <c r="E90" s="227">
        <v>1</v>
      </c>
      <c r="F90" s="230"/>
      <c r="G90" s="231">
        <f>ROUND(E90*F90,2)</f>
        <v>0</v>
      </c>
      <c r="H90" s="230"/>
      <c r="I90" s="231">
        <f>ROUND(E90*H90,2)</f>
        <v>0</v>
      </c>
      <c r="J90" s="230"/>
      <c r="K90" s="231">
        <f>ROUND(E90*J90,2)</f>
        <v>0</v>
      </c>
      <c r="L90" s="231">
        <v>0</v>
      </c>
      <c r="M90" s="231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1"/>
      <c r="S90" s="231"/>
      <c r="T90" s="232">
        <v>1</v>
      </c>
      <c r="U90" s="231">
        <f>ROUND(E90*T90,2)</f>
        <v>1</v>
      </c>
      <c r="V90" s="217"/>
      <c r="W90" s="217"/>
      <c r="X90" s="217"/>
      <c r="Y90" s="217"/>
      <c r="Z90" s="217"/>
      <c r="AA90" s="217"/>
      <c r="AB90" s="217"/>
      <c r="AC90" s="217"/>
      <c r="AD90" s="217"/>
      <c r="AE90" s="217" t="s">
        <v>159</v>
      </c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18">
        <v>79</v>
      </c>
      <c r="B91" s="223" t="s">
        <v>162</v>
      </c>
      <c r="C91" s="266" t="s">
        <v>184</v>
      </c>
      <c r="D91" s="225" t="s">
        <v>164</v>
      </c>
      <c r="E91" s="227">
        <v>0</v>
      </c>
      <c r="F91" s="230"/>
      <c r="G91" s="231">
        <f>ROUND(E91*F91,2)</f>
        <v>0</v>
      </c>
      <c r="H91" s="230"/>
      <c r="I91" s="231">
        <f>ROUND(E91*H91,2)</f>
        <v>0</v>
      </c>
      <c r="J91" s="230"/>
      <c r="K91" s="231">
        <f>ROUND(E91*J91,2)</f>
        <v>0</v>
      </c>
      <c r="L91" s="231">
        <v>0</v>
      </c>
      <c r="M91" s="231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1"/>
      <c r="S91" s="231"/>
      <c r="T91" s="232">
        <v>0</v>
      </c>
      <c r="U91" s="231">
        <f>ROUND(E91*T91,2)</f>
        <v>0</v>
      </c>
      <c r="V91" s="217"/>
      <c r="W91" s="217"/>
      <c r="X91" s="217"/>
      <c r="Y91" s="217"/>
      <c r="Z91" s="217"/>
      <c r="AA91" s="217"/>
      <c r="AB91" s="217"/>
      <c r="AC91" s="217"/>
      <c r="AD91" s="217"/>
      <c r="AE91" s="217" t="s">
        <v>159</v>
      </c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1" x14ac:dyDescent="0.2">
      <c r="A92" s="218">
        <v>80</v>
      </c>
      <c r="B92" s="223" t="s">
        <v>251</v>
      </c>
      <c r="C92" s="266" t="s">
        <v>252</v>
      </c>
      <c r="D92" s="225" t="s">
        <v>183</v>
      </c>
      <c r="E92" s="227">
        <v>1</v>
      </c>
      <c r="F92" s="230"/>
      <c r="G92" s="231">
        <f>ROUND(E92*F92,2)</f>
        <v>0</v>
      </c>
      <c r="H92" s="230"/>
      <c r="I92" s="231">
        <f>ROUND(E92*H92,2)</f>
        <v>0</v>
      </c>
      <c r="J92" s="230"/>
      <c r="K92" s="231">
        <f>ROUND(E92*J92,2)</f>
        <v>0</v>
      </c>
      <c r="L92" s="231">
        <v>0</v>
      </c>
      <c r="M92" s="231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1"/>
      <c r="S92" s="231"/>
      <c r="T92" s="232">
        <v>0</v>
      </c>
      <c r="U92" s="231">
        <f>ROUND(E92*T92,2)</f>
        <v>0</v>
      </c>
      <c r="V92" s="217"/>
      <c r="W92" s="217"/>
      <c r="X92" s="217"/>
      <c r="Y92" s="217"/>
      <c r="Z92" s="217"/>
      <c r="AA92" s="217"/>
      <c r="AB92" s="217"/>
      <c r="AC92" s="217"/>
      <c r="AD92" s="217"/>
      <c r="AE92" s="217" t="s">
        <v>159</v>
      </c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18">
        <v>81</v>
      </c>
      <c r="B93" s="223" t="s">
        <v>162</v>
      </c>
      <c r="C93" s="266" t="s">
        <v>187</v>
      </c>
      <c r="D93" s="225" t="s">
        <v>164</v>
      </c>
      <c r="E93" s="227">
        <v>0</v>
      </c>
      <c r="F93" s="230"/>
      <c r="G93" s="231">
        <f>ROUND(E93*F93,2)</f>
        <v>0</v>
      </c>
      <c r="H93" s="230"/>
      <c r="I93" s="231">
        <f>ROUND(E93*H93,2)</f>
        <v>0</v>
      </c>
      <c r="J93" s="230"/>
      <c r="K93" s="231">
        <f>ROUND(E93*J93,2)</f>
        <v>0</v>
      </c>
      <c r="L93" s="231">
        <v>0</v>
      </c>
      <c r="M93" s="231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1"/>
      <c r="S93" s="231"/>
      <c r="T93" s="232">
        <v>0</v>
      </c>
      <c r="U93" s="231">
        <f>ROUND(E93*T93,2)</f>
        <v>0</v>
      </c>
      <c r="V93" s="217"/>
      <c r="W93" s="217"/>
      <c r="X93" s="217"/>
      <c r="Y93" s="217"/>
      <c r="Z93" s="217"/>
      <c r="AA93" s="217"/>
      <c r="AB93" s="217"/>
      <c r="AC93" s="217"/>
      <c r="AD93" s="217"/>
      <c r="AE93" s="217" t="s">
        <v>159</v>
      </c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 x14ac:dyDescent="0.2">
      <c r="A94" s="218">
        <v>82</v>
      </c>
      <c r="B94" s="223" t="s">
        <v>253</v>
      </c>
      <c r="C94" s="266" t="s">
        <v>252</v>
      </c>
      <c r="D94" s="225" t="s">
        <v>183</v>
      </c>
      <c r="E94" s="227">
        <v>1</v>
      </c>
      <c r="F94" s="230"/>
      <c r="G94" s="231">
        <f>ROUND(E94*F94,2)</f>
        <v>0</v>
      </c>
      <c r="H94" s="230"/>
      <c r="I94" s="231">
        <f>ROUND(E94*H94,2)</f>
        <v>0</v>
      </c>
      <c r="J94" s="230"/>
      <c r="K94" s="231">
        <f>ROUND(E94*J94,2)</f>
        <v>0</v>
      </c>
      <c r="L94" s="231">
        <v>0</v>
      </c>
      <c r="M94" s="231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1"/>
      <c r="S94" s="231"/>
      <c r="T94" s="232">
        <v>0</v>
      </c>
      <c r="U94" s="231">
        <f>ROUND(E94*T94,2)</f>
        <v>0</v>
      </c>
      <c r="V94" s="217"/>
      <c r="W94" s="217"/>
      <c r="X94" s="217"/>
      <c r="Y94" s="217"/>
      <c r="Z94" s="217"/>
      <c r="AA94" s="217"/>
      <c r="AB94" s="217"/>
      <c r="AC94" s="217"/>
      <c r="AD94" s="217"/>
      <c r="AE94" s="217" t="s">
        <v>159</v>
      </c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18">
        <v>83</v>
      </c>
      <c r="B95" s="223" t="s">
        <v>162</v>
      </c>
      <c r="C95" s="266" t="s">
        <v>188</v>
      </c>
      <c r="D95" s="225" t="s">
        <v>164</v>
      </c>
      <c r="E95" s="227">
        <v>0</v>
      </c>
      <c r="F95" s="230"/>
      <c r="G95" s="231">
        <f>ROUND(E95*F95,2)</f>
        <v>0</v>
      </c>
      <c r="H95" s="230"/>
      <c r="I95" s="231">
        <f>ROUND(E95*H95,2)</f>
        <v>0</v>
      </c>
      <c r="J95" s="230"/>
      <c r="K95" s="231">
        <f>ROUND(E95*J95,2)</f>
        <v>0</v>
      </c>
      <c r="L95" s="231">
        <v>0</v>
      </c>
      <c r="M95" s="231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1"/>
      <c r="S95" s="231"/>
      <c r="T95" s="232">
        <v>0</v>
      </c>
      <c r="U95" s="231">
        <f>ROUND(E95*T95,2)</f>
        <v>0</v>
      </c>
      <c r="V95" s="217"/>
      <c r="W95" s="217"/>
      <c r="X95" s="217"/>
      <c r="Y95" s="217"/>
      <c r="Z95" s="217"/>
      <c r="AA95" s="217"/>
      <c r="AB95" s="217"/>
      <c r="AC95" s="217"/>
      <c r="AD95" s="217"/>
      <c r="AE95" s="217" t="s">
        <v>159</v>
      </c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18">
        <v>84</v>
      </c>
      <c r="B96" s="223" t="s">
        <v>254</v>
      </c>
      <c r="C96" s="266" t="s">
        <v>252</v>
      </c>
      <c r="D96" s="225" t="s">
        <v>183</v>
      </c>
      <c r="E96" s="227">
        <v>1</v>
      </c>
      <c r="F96" s="230"/>
      <c r="G96" s="231">
        <f>ROUND(E96*F96,2)</f>
        <v>0</v>
      </c>
      <c r="H96" s="230"/>
      <c r="I96" s="231">
        <f>ROUND(E96*H96,2)</f>
        <v>0</v>
      </c>
      <c r="J96" s="230"/>
      <c r="K96" s="231">
        <f>ROUND(E96*J96,2)</f>
        <v>0</v>
      </c>
      <c r="L96" s="231">
        <v>0</v>
      </c>
      <c r="M96" s="231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1"/>
      <c r="S96" s="231"/>
      <c r="T96" s="232">
        <v>0</v>
      </c>
      <c r="U96" s="231">
        <f>ROUND(E96*T96,2)</f>
        <v>0</v>
      </c>
      <c r="V96" s="217"/>
      <c r="W96" s="217"/>
      <c r="X96" s="217"/>
      <c r="Y96" s="217"/>
      <c r="Z96" s="217"/>
      <c r="AA96" s="217"/>
      <c r="AB96" s="217"/>
      <c r="AC96" s="217"/>
      <c r="AD96" s="217"/>
      <c r="AE96" s="217" t="s">
        <v>159</v>
      </c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x14ac:dyDescent="0.2">
      <c r="A97" s="219" t="s">
        <v>96</v>
      </c>
      <c r="B97" s="224" t="s">
        <v>65</v>
      </c>
      <c r="C97" s="267" t="s">
        <v>66</v>
      </c>
      <c r="D97" s="226"/>
      <c r="E97" s="228"/>
      <c r="F97" s="233"/>
      <c r="G97" s="233">
        <f>SUMIF(AE98:AE100,"&lt;&gt;NOR",G98:G100)</f>
        <v>0</v>
      </c>
      <c r="H97" s="233"/>
      <c r="I97" s="233">
        <f>SUM(I98:I100)</f>
        <v>0</v>
      </c>
      <c r="J97" s="233"/>
      <c r="K97" s="233">
        <f>SUM(K98:K100)</f>
        <v>0</v>
      </c>
      <c r="L97" s="233"/>
      <c r="M97" s="233">
        <f>SUM(M98:M100)</f>
        <v>0</v>
      </c>
      <c r="N97" s="233"/>
      <c r="O97" s="233">
        <f>SUM(O98:O100)</f>
        <v>0</v>
      </c>
      <c r="P97" s="233"/>
      <c r="Q97" s="233">
        <f>SUM(Q98:Q100)</f>
        <v>0</v>
      </c>
      <c r="R97" s="233"/>
      <c r="S97" s="233"/>
      <c r="T97" s="234"/>
      <c r="U97" s="233">
        <f>SUM(U98:U100)</f>
        <v>72.86</v>
      </c>
      <c r="AE97" t="s">
        <v>97</v>
      </c>
    </row>
    <row r="98" spans="1:60" outlineLevel="1" x14ac:dyDescent="0.2">
      <c r="A98" s="218">
        <v>85</v>
      </c>
      <c r="B98" s="223" t="s">
        <v>255</v>
      </c>
      <c r="C98" s="266" t="s">
        <v>256</v>
      </c>
      <c r="D98" s="225" t="s">
        <v>120</v>
      </c>
      <c r="E98" s="227">
        <v>28</v>
      </c>
      <c r="F98" s="230"/>
      <c r="G98" s="231">
        <f>ROUND(E98*F98,2)</f>
        <v>0</v>
      </c>
      <c r="H98" s="230"/>
      <c r="I98" s="231">
        <f>ROUND(E98*H98,2)</f>
        <v>0</v>
      </c>
      <c r="J98" s="230"/>
      <c r="K98" s="231">
        <f>ROUND(E98*J98,2)</f>
        <v>0</v>
      </c>
      <c r="L98" s="231">
        <v>0</v>
      </c>
      <c r="M98" s="231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1"/>
      <c r="S98" s="231"/>
      <c r="T98" s="232">
        <v>0.99082999999999999</v>
      </c>
      <c r="U98" s="231">
        <f>ROUND(E98*T98,2)</f>
        <v>27.74</v>
      </c>
      <c r="V98" s="217"/>
      <c r="W98" s="217"/>
      <c r="X98" s="217"/>
      <c r="Y98" s="217"/>
      <c r="Z98" s="217"/>
      <c r="AA98" s="217"/>
      <c r="AB98" s="217"/>
      <c r="AC98" s="217"/>
      <c r="AD98" s="217"/>
      <c r="AE98" s="217" t="s">
        <v>159</v>
      </c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18">
        <v>86</v>
      </c>
      <c r="B99" s="223" t="s">
        <v>257</v>
      </c>
      <c r="C99" s="266" t="s">
        <v>258</v>
      </c>
      <c r="D99" s="225" t="s">
        <v>120</v>
      </c>
      <c r="E99" s="227">
        <v>82</v>
      </c>
      <c r="F99" s="230"/>
      <c r="G99" s="231">
        <f>ROUND(E99*F99,2)</f>
        <v>0</v>
      </c>
      <c r="H99" s="230"/>
      <c r="I99" s="231">
        <f>ROUND(E99*H99,2)</f>
        <v>0</v>
      </c>
      <c r="J99" s="230"/>
      <c r="K99" s="231">
        <f>ROUND(E99*J99,2)</f>
        <v>0</v>
      </c>
      <c r="L99" s="231">
        <v>0</v>
      </c>
      <c r="M99" s="231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1"/>
      <c r="S99" s="231"/>
      <c r="T99" s="232">
        <v>0.31617000000000001</v>
      </c>
      <c r="U99" s="231">
        <f>ROUND(E99*T99,2)</f>
        <v>25.93</v>
      </c>
      <c r="V99" s="217"/>
      <c r="W99" s="217"/>
      <c r="X99" s="217"/>
      <c r="Y99" s="217"/>
      <c r="Z99" s="217"/>
      <c r="AA99" s="217"/>
      <c r="AB99" s="217"/>
      <c r="AC99" s="217"/>
      <c r="AD99" s="217"/>
      <c r="AE99" s="217" t="s">
        <v>159</v>
      </c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18">
        <v>87</v>
      </c>
      <c r="B100" s="223" t="s">
        <v>259</v>
      </c>
      <c r="C100" s="266" t="s">
        <v>260</v>
      </c>
      <c r="D100" s="225" t="s">
        <v>120</v>
      </c>
      <c r="E100" s="227">
        <v>35</v>
      </c>
      <c r="F100" s="230"/>
      <c r="G100" s="231">
        <f>ROUND(E100*F100,2)</f>
        <v>0</v>
      </c>
      <c r="H100" s="230"/>
      <c r="I100" s="231">
        <f>ROUND(E100*H100,2)</f>
        <v>0</v>
      </c>
      <c r="J100" s="230"/>
      <c r="K100" s="231">
        <f>ROUND(E100*J100,2)</f>
        <v>0</v>
      </c>
      <c r="L100" s="231">
        <v>0</v>
      </c>
      <c r="M100" s="231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1"/>
      <c r="S100" s="231"/>
      <c r="T100" s="232">
        <v>0.54817000000000005</v>
      </c>
      <c r="U100" s="231">
        <f>ROUND(E100*T100,2)</f>
        <v>19.190000000000001</v>
      </c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 t="s">
        <v>159</v>
      </c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x14ac:dyDescent="0.2">
      <c r="A101" s="219" t="s">
        <v>96</v>
      </c>
      <c r="B101" s="224" t="s">
        <v>67</v>
      </c>
      <c r="C101" s="267" t="s">
        <v>68</v>
      </c>
      <c r="D101" s="226"/>
      <c r="E101" s="228"/>
      <c r="F101" s="233"/>
      <c r="G101" s="233">
        <f>SUMIF(AE102:AE102,"&lt;&gt;NOR",G102:G102)</f>
        <v>0</v>
      </c>
      <c r="H101" s="233"/>
      <c r="I101" s="233">
        <f>SUM(I102:I102)</f>
        <v>0</v>
      </c>
      <c r="J101" s="233"/>
      <c r="K101" s="233">
        <f>SUM(K102:K102)</f>
        <v>0</v>
      </c>
      <c r="L101" s="233"/>
      <c r="M101" s="233">
        <f>SUM(M102:M102)</f>
        <v>0</v>
      </c>
      <c r="N101" s="233"/>
      <c r="O101" s="233">
        <f>SUM(O102:O102)</f>
        <v>0</v>
      </c>
      <c r="P101" s="233"/>
      <c r="Q101" s="233">
        <f>SUM(Q102:Q102)</f>
        <v>0</v>
      </c>
      <c r="R101" s="233"/>
      <c r="S101" s="233"/>
      <c r="T101" s="234"/>
      <c r="U101" s="233">
        <f>SUM(U102:U102)</f>
        <v>0</v>
      </c>
      <c r="AE101" t="s">
        <v>97</v>
      </c>
    </row>
    <row r="102" spans="1:60" outlineLevel="1" x14ac:dyDescent="0.2">
      <c r="A102" s="218">
        <v>88</v>
      </c>
      <c r="B102" s="223" t="s">
        <v>261</v>
      </c>
      <c r="C102" s="266" t="s">
        <v>262</v>
      </c>
      <c r="D102" s="225" t="s">
        <v>100</v>
      </c>
      <c r="E102" s="227">
        <v>20</v>
      </c>
      <c r="F102" s="230"/>
      <c r="G102" s="231">
        <f>ROUND(E102*F102,2)</f>
        <v>0</v>
      </c>
      <c r="H102" s="230"/>
      <c r="I102" s="231">
        <f>ROUND(E102*H102,2)</f>
        <v>0</v>
      </c>
      <c r="J102" s="230"/>
      <c r="K102" s="231">
        <f>ROUND(E102*J102,2)</f>
        <v>0</v>
      </c>
      <c r="L102" s="231">
        <v>0</v>
      </c>
      <c r="M102" s="231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1"/>
      <c r="S102" s="231"/>
      <c r="T102" s="232">
        <v>0</v>
      </c>
      <c r="U102" s="231">
        <f>ROUND(E102*T102,2)</f>
        <v>0</v>
      </c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 t="s">
        <v>159</v>
      </c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x14ac:dyDescent="0.2">
      <c r="A103" s="219" t="s">
        <v>96</v>
      </c>
      <c r="B103" s="224" t="s">
        <v>69</v>
      </c>
      <c r="C103" s="267" t="s">
        <v>26</v>
      </c>
      <c r="D103" s="226"/>
      <c r="E103" s="228"/>
      <c r="F103" s="233"/>
      <c r="G103" s="233">
        <f>SUMIF(AE104:AE110,"&lt;&gt;NOR",G104:G110)</f>
        <v>0</v>
      </c>
      <c r="H103" s="233"/>
      <c r="I103" s="233">
        <f>SUM(I104:I110)</f>
        <v>0</v>
      </c>
      <c r="J103" s="233"/>
      <c r="K103" s="233">
        <f>SUM(K104:K110)</f>
        <v>0</v>
      </c>
      <c r="L103" s="233"/>
      <c r="M103" s="233">
        <f>SUM(M104:M110)</f>
        <v>0</v>
      </c>
      <c r="N103" s="233"/>
      <c r="O103" s="233">
        <f>SUM(O104:O110)</f>
        <v>0</v>
      </c>
      <c r="P103" s="233"/>
      <c r="Q103" s="233">
        <f>SUM(Q104:Q110)</f>
        <v>0</v>
      </c>
      <c r="R103" s="233"/>
      <c r="S103" s="233"/>
      <c r="T103" s="234"/>
      <c r="U103" s="233">
        <f>SUM(U104:U110)</f>
        <v>0</v>
      </c>
      <c r="AE103" t="s">
        <v>97</v>
      </c>
    </row>
    <row r="104" spans="1:60" outlineLevel="1" x14ac:dyDescent="0.2">
      <c r="A104" s="218">
        <v>89</v>
      </c>
      <c r="B104" s="223" t="s">
        <v>263</v>
      </c>
      <c r="C104" s="266" t="s">
        <v>264</v>
      </c>
      <c r="D104" s="225" t="s">
        <v>265</v>
      </c>
      <c r="E104" s="227">
        <v>1</v>
      </c>
      <c r="F104" s="230"/>
      <c r="G104" s="231">
        <f>ROUND(E104*F104,2)</f>
        <v>0</v>
      </c>
      <c r="H104" s="230"/>
      <c r="I104" s="231">
        <f>ROUND(E104*H104,2)</f>
        <v>0</v>
      </c>
      <c r="J104" s="230"/>
      <c r="K104" s="231">
        <f>ROUND(E104*J104,2)</f>
        <v>0</v>
      </c>
      <c r="L104" s="231">
        <v>0</v>
      </c>
      <c r="M104" s="231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1"/>
      <c r="S104" s="231"/>
      <c r="T104" s="232">
        <v>0</v>
      </c>
      <c r="U104" s="231">
        <f>ROUND(E104*T104,2)</f>
        <v>0</v>
      </c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 t="s">
        <v>159</v>
      </c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18">
        <v>90</v>
      </c>
      <c r="B105" s="223" t="s">
        <v>266</v>
      </c>
      <c r="C105" s="266" t="s">
        <v>267</v>
      </c>
      <c r="D105" s="225" t="s">
        <v>265</v>
      </c>
      <c r="E105" s="227">
        <v>1</v>
      </c>
      <c r="F105" s="230"/>
      <c r="G105" s="231">
        <f>ROUND(E105*F105,2)</f>
        <v>0</v>
      </c>
      <c r="H105" s="230"/>
      <c r="I105" s="231">
        <f>ROUND(E105*H105,2)</f>
        <v>0</v>
      </c>
      <c r="J105" s="230"/>
      <c r="K105" s="231">
        <f>ROUND(E105*J105,2)</f>
        <v>0</v>
      </c>
      <c r="L105" s="231">
        <v>0</v>
      </c>
      <c r="M105" s="231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1"/>
      <c r="S105" s="231"/>
      <c r="T105" s="232">
        <v>0</v>
      </c>
      <c r="U105" s="231">
        <f>ROUND(E105*T105,2)</f>
        <v>0</v>
      </c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 t="s">
        <v>159</v>
      </c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18">
        <v>91</v>
      </c>
      <c r="B106" s="223" t="s">
        <v>268</v>
      </c>
      <c r="C106" s="266" t="s">
        <v>269</v>
      </c>
      <c r="D106" s="225" t="s">
        <v>183</v>
      </c>
      <c r="E106" s="227">
        <v>1</v>
      </c>
      <c r="F106" s="230"/>
      <c r="G106" s="231">
        <f>ROUND(E106*F106,2)</f>
        <v>0</v>
      </c>
      <c r="H106" s="230"/>
      <c r="I106" s="231">
        <f>ROUND(E106*H106,2)</f>
        <v>0</v>
      </c>
      <c r="J106" s="230"/>
      <c r="K106" s="231">
        <f>ROUND(E106*J106,2)</f>
        <v>0</v>
      </c>
      <c r="L106" s="231">
        <v>0</v>
      </c>
      <c r="M106" s="231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1"/>
      <c r="S106" s="231"/>
      <c r="T106" s="232">
        <v>0</v>
      </c>
      <c r="U106" s="231">
        <f>ROUND(E106*T106,2)</f>
        <v>0</v>
      </c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 t="s">
        <v>159</v>
      </c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outlineLevel="1" x14ac:dyDescent="0.2">
      <c r="A107" s="218">
        <v>92</v>
      </c>
      <c r="B107" s="223" t="s">
        <v>270</v>
      </c>
      <c r="C107" s="266" t="s">
        <v>271</v>
      </c>
      <c r="D107" s="225" t="s">
        <v>183</v>
      </c>
      <c r="E107" s="227">
        <v>1</v>
      </c>
      <c r="F107" s="230"/>
      <c r="G107" s="231">
        <f>ROUND(E107*F107,2)</f>
        <v>0</v>
      </c>
      <c r="H107" s="230"/>
      <c r="I107" s="231">
        <f>ROUND(E107*H107,2)</f>
        <v>0</v>
      </c>
      <c r="J107" s="230"/>
      <c r="K107" s="231">
        <f>ROUND(E107*J107,2)</f>
        <v>0</v>
      </c>
      <c r="L107" s="231">
        <v>0</v>
      </c>
      <c r="M107" s="231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1"/>
      <c r="S107" s="231"/>
      <c r="T107" s="232">
        <v>0</v>
      </c>
      <c r="U107" s="231">
        <f>ROUND(E107*T107,2)</f>
        <v>0</v>
      </c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 t="s">
        <v>159</v>
      </c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18">
        <v>93</v>
      </c>
      <c r="B108" s="223" t="s">
        <v>272</v>
      </c>
      <c r="C108" s="266" t="s">
        <v>273</v>
      </c>
      <c r="D108" s="225" t="s">
        <v>183</v>
      </c>
      <c r="E108" s="227">
        <v>1</v>
      </c>
      <c r="F108" s="230"/>
      <c r="G108" s="231">
        <f>ROUND(E108*F108,2)</f>
        <v>0</v>
      </c>
      <c r="H108" s="230"/>
      <c r="I108" s="231">
        <f>ROUND(E108*H108,2)</f>
        <v>0</v>
      </c>
      <c r="J108" s="230"/>
      <c r="K108" s="231">
        <f>ROUND(E108*J108,2)</f>
        <v>0</v>
      </c>
      <c r="L108" s="231">
        <v>0</v>
      </c>
      <c r="M108" s="231">
        <f>G108*(1+L108/100)</f>
        <v>0</v>
      </c>
      <c r="N108" s="231">
        <v>0</v>
      </c>
      <c r="O108" s="231">
        <f>ROUND(E108*N108,2)</f>
        <v>0</v>
      </c>
      <c r="P108" s="231">
        <v>0</v>
      </c>
      <c r="Q108" s="231">
        <f>ROUND(E108*P108,2)</f>
        <v>0</v>
      </c>
      <c r="R108" s="231"/>
      <c r="S108" s="231"/>
      <c r="T108" s="232">
        <v>0</v>
      </c>
      <c r="U108" s="231">
        <f>ROUND(E108*T108,2)</f>
        <v>0</v>
      </c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 t="s">
        <v>159</v>
      </c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18">
        <v>94</v>
      </c>
      <c r="B109" s="223" t="s">
        <v>274</v>
      </c>
      <c r="C109" s="266" t="s">
        <v>275</v>
      </c>
      <c r="D109" s="225" t="s">
        <v>183</v>
      </c>
      <c r="E109" s="227">
        <v>1</v>
      </c>
      <c r="F109" s="230"/>
      <c r="G109" s="231">
        <f>ROUND(E109*F109,2)</f>
        <v>0</v>
      </c>
      <c r="H109" s="230"/>
      <c r="I109" s="231">
        <f>ROUND(E109*H109,2)</f>
        <v>0</v>
      </c>
      <c r="J109" s="230"/>
      <c r="K109" s="231">
        <f>ROUND(E109*J109,2)</f>
        <v>0</v>
      </c>
      <c r="L109" s="231">
        <v>0</v>
      </c>
      <c r="M109" s="231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1"/>
      <c r="S109" s="231"/>
      <c r="T109" s="232">
        <v>0</v>
      </c>
      <c r="U109" s="231">
        <f>ROUND(E109*T109,2)</f>
        <v>0</v>
      </c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 t="s">
        <v>159</v>
      </c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outlineLevel="1" x14ac:dyDescent="0.2">
      <c r="A110" s="244">
        <v>95</v>
      </c>
      <c r="B110" s="245" t="s">
        <v>276</v>
      </c>
      <c r="C110" s="268" t="s">
        <v>277</v>
      </c>
      <c r="D110" s="246" t="s">
        <v>183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0</v>
      </c>
      <c r="M110" s="249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49">
        <f>ROUND(E110*P110,2)</f>
        <v>0</v>
      </c>
      <c r="R110" s="249"/>
      <c r="S110" s="249"/>
      <c r="T110" s="250">
        <v>0</v>
      </c>
      <c r="U110" s="249">
        <f>ROUND(E110*T110,2)</f>
        <v>0</v>
      </c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 t="s">
        <v>159</v>
      </c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x14ac:dyDescent="0.2">
      <c r="A111" s="6"/>
      <c r="B111" s="7" t="s">
        <v>278</v>
      </c>
      <c r="C111" s="269" t="s">
        <v>278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C111">
        <v>15</v>
      </c>
      <c r="AD111">
        <v>21</v>
      </c>
    </row>
    <row r="112" spans="1:60" x14ac:dyDescent="0.2">
      <c r="A112" s="251"/>
      <c r="B112" s="252">
        <v>26</v>
      </c>
      <c r="C112" s="270" t="s">
        <v>278</v>
      </c>
      <c r="D112" s="253"/>
      <c r="E112" s="254"/>
      <c r="F112" s="254"/>
      <c r="G112" s="265">
        <f>G8+G38+G56+G66+G88+G97+G101+G103</f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AC112">
        <f>SUMIF(L7:L110,AC111,G7:G110)</f>
        <v>0</v>
      </c>
      <c r="AD112">
        <f>SUMIF(L7:L110,AD111,G7:G110)</f>
        <v>0</v>
      </c>
      <c r="AE112" t="s">
        <v>279</v>
      </c>
    </row>
    <row r="113" spans="1:31" x14ac:dyDescent="0.2">
      <c r="A113" s="6"/>
      <c r="B113" s="7" t="s">
        <v>278</v>
      </c>
      <c r="C113" s="269" t="s">
        <v>278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6"/>
      <c r="B114" s="7" t="s">
        <v>278</v>
      </c>
      <c r="C114" s="269" t="s">
        <v>278</v>
      </c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55">
        <v>33</v>
      </c>
      <c r="B115" s="255"/>
      <c r="C115" s="271"/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256"/>
      <c r="B116" s="257"/>
      <c r="C116" s="272"/>
      <c r="D116" s="257"/>
      <c r="E116" s="257"/>
      <c r="F116" s="257"/>
      <c r="G116" s="25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AE116" t="s">
        <v>280</v>
      </c>
    </row>
    <row r="117" spans="1:31" x14ac:dyDescent="0.2">
      <c r="A117" s="259"/>
      <c r="B117" s="260"/>
      <c r="C117" s="273"/>
      <c r="D117" s="260"/>
      <c r="E117" s="260"/>
      <c r="F117" s="260"/>
      <c r="G117" s="26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59"/>
      <c r="B118" s="260"/>
      <c r="C118" s="273"/>
      <c r="D118" s="260"/>
      <c r="E118" s="260"/>
      <c r="F118" s="260"/>
      <c r="G118" s="26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31" x14ac:dyDescent="0.2">
      <c r="A119" s="259"/>
      <c r="B119" s="260"/>
      <c r="C119" s="273"/>
      <c r="D119" s="260"/>
      <c r="E119" s="260"/>
      <c r="F119" s="260"/>
      <c r="G119" s="26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62"/>
      <c r="B120" s="263"/>
      <c r="C120" s="274"/>
      <c r="D120" s="263"/>
      <c r="E120" s="263"/>
      <c r="F120" s="263"/>
      <c r="G120" s="26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6"/>
      <c r="B121" s="7" t="s">
        <v>278</v>
      </c>
      <c r="C121" s="269" t="s">
        <v>278</v>
      </c>
      <c r="D121" s="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C122" s="275"/>
      <c r="D122" s="198"/>
      <c r="AE122" t="s">
        <v>281</v>
      </c>
    </row>
    <row r="123" spans="1:31" x14ac:dyDescent="0.2">
      <c r="D123" s="198"/>
    </row>
    <row r="124" spans="1:31" x14ac:dyDescent="0.2">
      <c r="D124" s="198"/>
    </row>
    <row r="125" spans="1:31" x14ac:dyDescent="0.2">
      <c r="D125" s="198"/>
    </row>
    <row r="126" spans="1:31" x14ac:dyDescent="0.2">
      <c r="D126" s="198"/>
    </row>
    <row r="127" spans="1:31" x14ac:dyDescent="0.2">
      <c r="D127" s="198"/>
    </row>
    <row r="128" spans="1:31" x14ac:dyDescent="0.2">
      <c r="D128" s="198"/>
    </row>
    <row r="129" spans="4:4" x14ac:dyDescent="0.2">
      <c r="D129" s="198"/>
    </row>
    <row r="130" spans="4:4" x14ac:dyDescent="0.2">
      <c r="D130" s="198"/>
    </row>
    <row r="131" spans="4:4" x14ac:dyDescent="0.2">
      <c r="D131" s="198"/>
    </row>
    <row r="132" spans="4:4" x14ac:dyDescent="0.2">
      <c r="D132" s="198"/>
    </row>
    <row r="133" spans="4:4" x14ac:dyDescent="0.2">
      <c r="D133" s="198"/>
    </row>
    <row r="134" spans="4:4" x14ac:dyDescent="0.2">
      <c r="D134" s="198"/>
    </row>
    <row r="135" spans="4:4" x14ac:dyDescent="0.2">
      <c r="D135" s="198"/>
    </row>
    <row r="136" spans="4:4" x14ac:dyDescent="0.2">
      <c r="D136" s="198"/>
    </row>
    <row r="137" spans="4:4" x14ac:dyDescent="0.2">
      <c r="D137" s="198"/>
    </row>
    <row r="138" spans="4:4" x14ac:dyDescent="0.2">
      <c r="D138" s="198"/>
    </row>
    <row r="139" spans="4:4" x14ac:dyDescent="0.2">
      <c r="D139" s="198"/>
    </row>
    <row r="140" spans="4:4" x14ac:dyDescent="0.2">
      <c r="D140" s="198"/>
    </row>
    <row r="141" spans="4:4" x14ac:dyDescent="0.2">
      <c r="D141" s="198"/>
    </row>
    <row r="142" spans="4:4" x14ac:dyDescent="0.2">
      <c r="D142" s="198"/>
    </row>
    <row r="143" spans="4:4" x14ac:dyDescent="0.2">
      <c r="D143" s="198"/>
    </row>
    <row r="144" spans="4:4" x14ac:dyDescent="0.2">
      <c r="D144" s="198"/>
    </row>
    <row r="145" spans="4:4" x14ac:dyDescent="0.2">
      <c r="D145" s="198"/>
    </row>
    <row r="146" spans="4:4" x14ac:dyDescent="0.2">
      <c r="D146" s="198"/>
    </row>
    <row r="147" spans="4:4" x14ac:dyDescent="0.2">
      <c r="D147" s="198"/>
    </row>
    <row r="148" spans="4:4" x14ac:dyDescent="0.2">
      <c r="D148" s="198"/>
    </row>
    <row r="149" spans="4:4" x14ac:dyDescent="0.2">
      <c r="D149" s="198"/>
    </row>
    <row r="150" spans="4:4" x14ac:dyDescent="0.2">
      <c r="D150" s="198"/>
    </row>
    <row r="151" spans="4:4" x14ac:dyDescent="0.2">
      <c r="D151" s="198"/>
    </row>
    <row r="152" spans="4:4" x14ac:dyDescent="0.2">
      <c r="D152" s="198"/>
    </row>
    <row r="153" spans="4:4" x14ac:dyDescent="0.2">
      <c r="D153" s="198"/>
    </row>
    <row r="154" spans="4:4" x14ac:dyDescent="0.2">
      <c r="D154" s="198"/>
    </row>
    <row r="155" spans="4:4" x14ac:dyDescent="0.2">
      <c r="D155" s="198"/>
    </row>
    <row r="156" spans="4:4" x14ac:dyDescent="0.2">
      <c r="D156" s="198"/>
    </row>
    <row r="157" spans="4:4" x14ac:dyDescent="0.2">
      <c r="D157" s="198"/>
    </row>
    <row r="158" spans="4:4" x14ac:dyDescent="0.2">
      <c r="D158" s="198"/>
    </row>
    <row r="159" spans="4:4" x14ac:dyDescent="0.2">
      <c r="D159" s="198"/>
    </row>
    <row r="160" spans="4:4" x14ac:dyDescent="0.2">
      <c r="D160" s="198"/>
    </row>
    <row r="161" spans="4:4" x14ac:dyDescent="0.2">
      <c r="D161" s="198"/>
    </row>
    <row r="162" spans="4:4" x14ac:dyDescent="0.2">
      <c r="D162" s="198"/>
    </row>
    <row r="163" spans="4:4" x14ac:dyDescent="0.2">
      <c r="D163" s="198"/>
    </row>
    <row r="164" spans="4:4" x14ac:dyDescent="0.2">
      <c r="D164" s="198"/>
    </row>
    <row r="165" spans="4:4" x14ac:dyDescent="0.2">
      <c r="D165" s="198"/>
    </row>
    <row r="166" spans="4:4" x14ac:dyDescent="0.2">
      <c r="D166" s="198"/>
    </row>
    <row r="167" spans="4:4" x14ac:dyDescent="0.2">
      <c r="D167" s="198"/>
    </row>
    <row r="168" spans="4:4" x14ac:dyDescent="0.2">
      <c r="D168" s="198"/>
    </row>
    <row r="169" spans="4:4" x14ac:dyDescent="0.2">
      <c r="D169" s="198"/>
    </row>
    <row r="170" spans="4:4" x14ac:dyDescent="0.2">
      <c r="D170" s="198"/>
    </row>
    <row r="171" spans="4:4" x14ac:dyDescent="0.2">
      <c r="D171" s="198"/>
    </row>
    <row r="172" spans="4:4" x14ac:dyDescent="0.2">
      <c r="D172" s="198"/>
    </row>
    <row r="173" spans="4:4" x14ac:dyDescent="0.2">
      <c r="D173" s="198"/>
    </row>
    <row r="174" spans="4:4" x14ac:dyDescent="0.2">
      <c r="D174" s="198"/>
    </row>
    <row r="175" spans="4:4" x14ac:dyDescent="0.2">
      <c r="D175" s="198"/>
    </row>
    <row r="176" spans="4:4" x14ac:dyDescent="0.2">
      <c r="D176" s="198"/>
    </row>
    <row r="177" spans="4:4" x14ac:dyDescent="0.2">
      <c r="D177" s="198"/>
    </row>
    <row r="178" spans="4:4" x14ac:dyDescent="0.2">
      <c r="D178" s="198"/>
    </row>
    <row r="179" spans="4:4" x14ac:dyDescent="0.2">
      <c r="D179" s="198"/>
    </row>
    <row r="180" spans="4:4" x14ac:dyDescent="0.2">
      <c r="D180" s="198"/>
    </row>
    <row r="181" spans="4:4" x14ac:dyDescent="0.2">
      <c r="D181" s="198"/>
    </row>
    <row r="182" spans="4:4" x14ac:dyDescent="0.2">
      <c r="D182" s="198"/>
    </row>
    <row r="183" spans="4:4" x14ac:dyDescent="0.2">
      <c r="D183" s="198"/>
    </row>
    <row r="184" spans="4:4" x14ac:dyDescent="0.2">
      <c r="D184" s="198"/>
    </row>
    <row r="185" spans="4:4" x14ac:dyDescent="0.2">
      <c r="D185" s="198"/>
    </row>
    <row r="186" spans="4:4" x14ac:dyDescent="0.2">
      <c r="D186" s="198"/>
    </row>
    <row r="187" spans="4:4" x14ac:dyDescent="0.2">
      <c r="D187" s="198"/>
    </row>
    <row r="188" spans="4:4" x14ac:dyDescent="0.2">
      <c r="D188" s="198"/>
    </row>
    <row r="189" spans="4:4" x14ac:dyDescent="0.2">
      <c r="D189" s="198"/>
    </row>
    <row r="190" spans="4:4" x14ac:dyDescent="0.2">
      <c r="D190" s="198"/>
    </row>
    <row r="191" spans="4:4" x14ac:dyDescent="0.2">
      <c r="D191" s="198"/>
    </row>
    <row r="192" spans="4:4" x14ac:dyDescent="0.2">
      <c r="D192" s="198"/>
    </row>
    <row r="193" spans="4:4" x14ac:dyDescent="0.2">
      <c r="D193" s="198"/>
    </row>
    <row r="194" spans="4:4" x14ac:dyDescent="0.2">
      <c r="D194" s="198"/>
    </row>
    <row r="195" spans="4:4" x14ac:dyDescent="0.2">
      <c r="D195" s="198"/>
    </row>
    <row r="196" spans="4:4" x14ac:dyDescent="0.2">
      <c r="D196" s="198"/>
    </row>
    <row r="197" spans="4:4" x14ac:dyDescent="0.2">
      <c r="D197" s="198"/>
    </row>
    <row r="198" spans="4:4" x14ac:dyDescent="0.2">
      <c r="D198" s="198"/>
    </row>
    <row r="199" spans="4:4" x14ac:dyDescent="0.2">
      <c r="D199" s="198"/>
    </row>
    <row r="200" spans="4:4" x14ac:dyDescent="0.2">
      <c r="D200" s="198"/>
    </row>
    <row r="201" spans="4:4" x14ac:dyDescent="0.2">
      <c r="D201" s="198"/>
    </row>
    <row r="202" spans="4:4" x14ac:dyDescent="0.2">
      <c r="D202" s="198"/>
    </row>
    <row r="203" spans="4:4" x14ac:dyDescent="0.2">
      <c r="D203" s="198"/>
    </row>
    <row r="204" spans="4:4" x14ac:dyDescent="0.2">
      <c r="D204" s="198"/>
    </row>
    <row r="205" spans="4:4" x14ac:dyDescent="0.2">
      <c r="D205" s="198"/>
    </row>
    <row r="206" spans="4:4" x14ac:dyDescent="0.2">
      <c r="D206" s="198"/>
    </row>
    <row r="207" spans="4:4" x14ac:dyDescent="0.2">
      <c r="D207" s="198"/>
    </row>
    <row r="208" spans="4:4" x14ac:dyDescent="0.2">
      <c r="D208" s="198"/>
    </row>
    <row r="209" spans="4:4" x14ac:dyDescent="0.2">
      <c r="D209" s="198"/>
    </row>
    <row r="210" spans="4:4" x14ac:dyDescent="0.2">
      <c r="D210" s="198"/>
    </row>
    <row r="211" spans="4:4" x14ac:dyDescent="0.2">
      <c r="D211" s="198"/>
    </row>
    <row r="212" spans="4:4" x14ac:dyDescent="0.2">
      <c r="D212" s="198"/>
    </row>
    <row r="213" spans="4:4" x14ac:dyDescent="0.2">
      <c r="D213" s="198"/>
    </row>
    <row r="214" spans="4:4" x14ac:dyDescent="0.2">
      <c r="D214" s="198"/>
    </row>
    <row r="215" spans="4:4" x14ac:dyDescent="0.2">
      <c r="D215" s="198"/>
    </row>
    <row r="216" spans="4:4" x14ac:dyDescent="0.2">
      <c r="D216" s="198"/>
    </row>
    <row r="217" spans="4:4" x14ac:dyDescent="0.2">
      <c r="D217" s="198"/>
    </row>
    <row r="218" spans="4:4" x14ac:dyDescent="0.2">
      <c r="D218" s="198"/>
    </row>
    <row r="219" spans="4:4" x14ac:dyDescent="0.2">
      <c r="D219" s="198"/>
    </row>
    <row r="220" spans="4:4" x14ac:dyDescent="0.2">
      <c r="D220" s="198"/>
    </row>
    <row r="221" spans="4:4" x14ac:dyDescent="0.2">
      <c r="D221" s="198"/>
    </row>
    <row r="222" spans="4:4" x14ac:dyDescent="0.2">
      <c r="D222" s="198"/>
    </row>
    <row r="223" spans="4:4" x14ac:dyDescent="0.2">
      <c r="D223" s="198"/>
    </row>
    <row r="224" spans="4:4" x14ac:dyDescent="0.2">
      <c r="D224" s="198"/>
    </row>
    <row r="225" spans="4:4" x14ac:dyDescent="0.2">
      <c r="D225" s="198"/>
    </row>
    <row r="226" spans="4:4" x14ac:dyDescent="0.2">
      <c r="D226" s="198"/>
    </row>
    <row r="227" spans="4:4" x14ac:dyDescent="0.2">
      <c r="D227" s="198"/>
    </row>
    <row r="228" spans="4:4" x14ac:dyDescent="0.2">
      <c r="D228" s="198"/>
    </row>
    <row r="229" spans="4:4" x14ac:dyDescent="0.2">
      <c r="D229" s="198"/>
    </row>
    <row r="230" spans="4:4" x14ac:dyDescent="0.2">
      <c r="D230" s="198"/>
    </row>
    <row r="231" spans="4:4" x14ac:dyDescent="0.2">
      <c r="D231" s="198"/>
    </row>
    <row r="232" spans="4:4" x14ac:dyDescent="0.2">
      <c r="D232" s="198"/>
    </row>
    <row r="233" spans="4:4" x14ac:dyDescent="0.2">
      <c r="D233" s="198"/>
    </row>
    <row r="234" spans="4:4" x14ac:dyDescent="0.2">
      <c r="D234" s="198"/>
    </row>
    <row r="235" spans="4:4" x14ac:dyDescent="0.2">
      <c r="D235" s="198"/>
    </row>
    <row r="236" spans="4:4" x14ac:dyDescent="0.2">
      <c r="D236" s="198"/>
    </row>
    <row r="237" spans="4:4" x14ac:dyDescent="0.2">
      <c r="D237" s="198"/>
    </row>
    <row r="238" spans="4:4" x14ac:dyDescent="0.2">
      <c r="D238" s="198"/>
    </row>
    <row r="239" spans="4:4" x14ac:dyDescent="0.2">
      <c r="D239" s="198"/>
    </row>
    <row r="240" spans="4:4" x14ac:dyDescent="0.2">
      <c r="D240" s="198"/>
    </row>
    <row r="241" spans="4:4" x14ac:dyDescent="0.2">
      <c r="D241" s="198"/>
    </row>
    <row r="242" spans="4:4" x14ac:dyDescent="0.2">
      <c r="D242" s="198"/>
    </row>
    <row r="243" spans="4:4" x14ac:dyDescent="0.2">
      <c r="D243" s="198"/>
    </row>
    <row r="244" spans="4:4" x14ac:dyDescent="0.2">
      <c r="D244" s="198"/>
    </row>
    <row r="245" spans="4:4" x14ac:dyDescent="0.2">
      <c r="D245" s="198"/>
    </row>
    <row r="246" spans="4:4" x14ac:dyDescent="0.2">
      <c r="D246" s="198"/>
    </row>
    <row r="247" spans="4:4" x14ac:dyDescent="0.2">
      <c r="D247" s="198"/>
    </row>
    <row r="248" spans="4:4" x14ac:dyDescent="0.2">
      <c r="D248" s="198"/>
    </row>
    <row r="249" spans="4:4" x14ac:dyDescent="0.2">
      <c r="D249" s="198"/>
    </row>
    <row r="250" spans="4:4" x14ac:dyDescent="0.2">
      <c r="D250" s="198"/>
    </row>
    <row r="251" spans="4:4" x14ac:dyDescent="0.2">
      <c r="D251" s="198"/>
    </row>
    <row r="252" spans="4:4" x14ac:dyDescent="0.2">
      <c r="D252" s="198"/>
    </row>
    <row r="253" spans="4:4" x14ac:dyDescent="0.2">
      <c r="D253" s="198"/>
    </row>
    <row r="254" spans="4:4" x14ac:dyDescent="0.2">
      <c r="D254" s="198"/>
    </row>
    <row r="255" spans="4:4" x14ac:dyDescent="0.2">
      <c r="D255" s="198"/>
    </row>
    <row r="256" spans="4:4" x14ac:dyDescent="0.2">
      <c r="D256" s="198"/>
    </row>
    <row r="257" spans="4:4" x14ac:dyDescent="0.2">
      <c r="D257" s="198"/>
    </row>
    <row r="258" spans="4:4" x14ac:dyDescent="0.2">
      <c r="D258" s="198"/>
    </row>
    <row r="259" spans="4:4" x14ac:dyDescent="0.2">
      <c r="D259" s="198"/>
    </row>
    <row r="260" spans="4:4" x14ac:dyDescent="0.2">
      <c r="D260" s="198"/>
    </row>
    <row r="261" spans="4:4" x14ac:dyDescent="0.2">
      <c r="D261" s="198"/>
    </row>
    <row r="262" spans="4:4" x14ac:dyDescent="0.2">
      <c r="D262" s="198"/>
    </row>
    <row r="263" spans="4:4" x14ac:dyDescent="0.2">
      <c r="D263" s="198"/>
    </row>
    <row r="264" spans="4:4" x14ac:dyDescent="0.2">
      <c r="D264" s="198"/>
    </row>
    <row r="265" spans="4:4" x14ac:dyDescent="0.2">
      <c r="D265" s="198"/>
    </row>
    <row r="266" spans="4:4" x14ac:dyDescent="0.2">
      <c r="D266" s="198"/>
    </row>
    <row r="267" spans="4:4" x14ac:dyDescent="0.2">
      <c r="D267" s="198"/>
    </row>
    <row r="268" spans="4:4" x14ac:dyDescent="0.2">
      <c r="D268" s="198"/>
    </row>
    <row r="269" spans="4:4" x14ac:dyDescent="0.2">
      <c r="D269" s="198"/>
    </row>
    <row r="270" spans="4:4" x14ac:dyDescent="0.2">
      <c r="D270" s="198"/>
    </row>
    <row r="271" spans="4:4" x14ac:dyDescent="0.2">
      <c r="D271" s="198"/>
    </row>
    <row r="272" spans="4:4" x14ac:dyDescent="0.2">
      <c r="D272" s="198"/>
    </row>
    <row r="273" spans="4:4" x14ac:dyDescent="0.2">
      <c r="D273" s="198"/>
    </row>
    <row r="274" spans="4:4" x14ac:dyDescent="0.2">
      <c r="D274" s="198"/>
    </row>
    <row r="275" spans="4:4" x14ac:dyDescent="0.2">
      <c r="D275" s="198"/>
    </row>
    <row r="276" spans="4:4" x14ac:dyDescent="0.2">
      <c r="D276" s="198"/>
    </row>
    <row r="277" spans="4:4" x14ac:dyDescent="0.2">
      <c r="D277" s="198"/>
    </row>
    <row r="278" spans="4:4" x14ac:dyDescent="0.2">
      <c r="D278" s="198"/>
    </row>
    <row r="279" spans="4:4" x14ac:dyDescent="0.2">
      <c r="D279" s="198"/>
    </row>
    <row r="280" spans="4:4" x14ac:dyDescent="0.2">
      <c r="D280" s="198"/>
    </row>
    <row r="281" spans="4:4" x14ac:dyDescent="0.2">
      <c r="D281" s="198"/>
    </row>
    <row r="282" spans="4:4" x14ac:dyDescent="0.2">
      <c r="D282" s="198"/>
    </row>
    <row r="283" spans="4:4" x14ac:dyDescent="0.2">
      <c r="D283" s="198"/>
    </row>
    <row r="284" spans="4:4" x14ac:dyDescent="0.2">
      <c r="D284" s="198"/>
    </row>
    <row r="285" spans="4:4" x14ac:dyDescent="0.2">
      <c r="D285" s="198"/>
    </row>
    <row r="286" spans="4:4" x14ac:dyDescent="0.2">
      <c r="D286" s="198"/>
    </row>
    <row r="287" spans="4:4" x14ac:dyDescent="0.2">
      <c r="D287" s="198"/>
    </row>
    <row r="288" spans="4:4" x14ac:dyDescent="0.2">
      <c r="D288" s="198"/>
    </row>
    <row r="289" spans="4:4" x14ac:dyDescent="0.2">
      <c r="D289" s="198"/>
    </row>
    <row r="290" spans="4:4" x14ac:dyDescent="0.2">
      <c r="D290" s="198"/>
    </row>
    <row r="291" spans="4:4" x14ac:dyDescent="0.2">
      <c r="D291" s="198"/>
    </row>
    <row r="292" spans="4:4" x14ac:dyDescent="0.2">
      <c r="D292" s="198"/>
    </row>
    <row r="293" spans="4:4" x14ac:dyDescent="0.2">
      <c r="D293" s="198"/>
    </row>
    <row r="294" spans="4:4" x14ac:dyDescent="0.2">
      <c r="D294" s="198"/>
    </row>
    <row r="295" spans="4:4" x14ac:dyDescent="0.2">
      <c r="D295" s="198"/>
    </row>
    <row r="296" spans="4:4" x14ac:dyDescent="0.2">
      <c r="D296" s="198"/>
    </row>
    <row r="297" spans="4:4" x14ac:dyDescent="0.2">
      <c r="D297" s="198"/>
    </row>
    <row r="298" spans="4:4" x14ac:dyDescent="0.2">
      <c r="D298" s="198"/>
    </row>
    <row r="299" spans="4:4" x14ac:dyDescent="0.2">
      <c r="D299" s="198"/>
    </row>
    <row r="300" spans="4:4" x14ac:dyDescent="0.2">
      <c r="D300" s="198"/>
    </row>
    <row r="301" spans="4:4" x14ac:dyDescent="0.2">
      <c r="D301" s="198"/>
    </row>
    <row r="302" spans="4:4" x14ac:dyDescent="0.2">
      <c r="D302" s="198"/>
    </row>
    <row r="303" spans="4:4" x14ac:dyDescent="0.2">
      <c r="D303" s="198"/>
    </row>
    <row r="304" spans="4:4" x14ac:dyDescent="0.2">
      <c r="D304" s="198"/>
    </row>
    <row r="305" spans="4:4" x14ac:dyDescent="0.2">
      <c r="D305" s="198"/>
    </row>
    <row r="306" spans="4:4" x14ac:dyDescent="0.2">
      <c r="D306" s="198"/>
    </row>
    <row r="307" spans="4:4" x14ac:dyDescent="0.2">
      <c r="D307" s="198"/>
    </row>
    <row r="308" spans="4:4" x14ac:dyDescent="0.2">
      <c r="D308" s="198"/>
    </row>
    <row r="309" spans="4:4" x14ac:dyDescent="0.2">
      <c r="D309" s="198"/>
    </row>
    <row r="310" spans="4:4" x14ac:dyDescent="0.2">
      <c r="D310" s="198"/>
    </row>
    <row r="311" spans="4:4" x14ac:dyDescent="0.2">
      <c r="D311" s="198"/>
    </row>
    <row r="312" spans="4:4" x14ac:dyDescent="0.2">
      <c r="D312" s="198"/>
    </row>
    <row r="313" spans="4:4" x14ac:dyDescent="0.2">
      <c r="D313" s="198"/>
    </row>
    <row r="314" spans="4:4" x14ac:dyDescent="0.2">
      <c r="D314" s="198"/>
    </row>
    <row r="315" spans="4:4" x14ac:dyDescent="0.2">
      <c r="D315" s="198"/>
    </row>
    <row r="316" spans="4:4" x14ac:dyDescent="0.2">
      <c r="D316" s="198"/>
    </row>
    <row r="317" spans="4:4" x14ac:dyDescent="0.2">
      <c r="D317" s="198"/>
    </row>
    <row r="318" spans="4:4" x14ac:dyDescent="0.2">
      <c r="D318" s="198"/>
    </row>
    <row r="319" spans="4:4" x14ac:dyDescent="0.2">
      <c r="D319" s="198"/>
    </row>
    <row r="320" spans="4:4" x14ac:dyDescent="0.2">
      <c r="D320" s="198"/>
    </row>
    <row r="321" spans="4:4" x14ac:dyDescent="0.2">
      <c r="D321" s="198"/>
    </row>
    <row r="322" spans="4:4" x14ac:dyDescent="0.2">
      <c r="D322" s="198"/>
    </row>
    <row r="323" spans="4:4" x14ac:dyDescent="0.2">
      <c r="D323" s="198"/>
    </row>
    <row r="324" spans="4:4" x14ac:dyDescent="0.2">
      <c r="D324" s="198"/>
    </row>
    <row r="325" spans="4:4" x14ac:dyDescent="0.2">
      <c r="D325" s="198"/>
    </row>
    <row r="326" spans="4:4" x14ac:dyDescent="0.2">
      <c r="D326" s="198"/>
    </row>
    <row r="327" spans="4:4" x14ac:dyDescent="0.2">
      <c r="D327" s="198"/>
    </row>
    <row r="328" spans="4:4" x14ac:dyDescent="0.2">
      <c r="D328" s="198"/>
    </row>
    <row r="329" spans="4:4" x14ac:dyDescent="0.2">
      <c r="D329" s="198"/>
    </row>
    <row r="330" spans="4:4" x14ac:dyDescent="0.2">
      <c r="D330" s="198"/>
    </row>
    <row r="331" spans="4:4" x14ac:dyDescent="0.2">
      <c r="D331" s="198"/>
    </row>
    <row r="332" spans="4:4" x14ac:dyDescent="0.2">
      <c r="D332" s="198"/>
    </row>
    <row r="333" spans="4:4" x14ac:dyDescent="0.2">
      <c r="D333" s="198"/>
    </row>
    <row r="334" spans="4:4" x14ac:dyDescent="0.2">
      <c r="D334" s="198"/>
    </row>
    <row r="335" spans="4:4" x14ac:dyDescent="0.2">
      <c r="D335" s="198"/>
    </row>
    <row r="336" spans="4:4" x14ac:dyDescent="0.2">
      <c r="D336" s="198"/>
    </row>
    <row r="337" spans="4:4" x14ac:dyDescent="0.2">
      <c r="D337" s="198"/>
    </row>
    <row r="338" spans="4:4" x14ac:dyDescent="0.2">
      <c r="D338" s="198"/>
    </row>
    <row r="339" spans="4:4" x14ac:dyDescent="0.2">
      <c r="D339" s="198"/>
    </row>
    <row r="340" spans="4:4" x14ac:dyDescent="0.2">
      <c r="D340" s="198"/>
    </row>
    <row r="341" spans="4:4" x14ac:dyDescent="0.2">
      <c r="D341" s="198"/>
    </row>
    <row r="342" spans="4:4" x14ac:dyDescent="0.2">
      <c r="D342" s="198"/>
    </row>
    <row r="343" spans="4:4" x14ac:dyDescent="0.2">
      <c r="D343" s="198"/>
    </row>
    <row r="344" spans="4:4" x14ac:dyDescent="0.2">
      <c r="D344" s="198"/>
    </row>
    <row r="345" spans="4:4" x14ac:dyDescent="0.2">
      <c r="D345" s="198"/>
    </row>
    <row r="346" spans="4:4" x14ac:dyDescent="0.2">
      <c r="D346" s="198"/>
    </row>
    <row r="347" spans="4:4" x14ac:dyDescent="0.2">
      <c r="D347" s="198"/>
    </row>
    <row r="348" spans="4:4" x14ac:dyDescent="0.2">
      <c r="D348" s="198"/>
    </row>
    <row r="349" spans="4:4" x14ac:dyDescent="0.2">
      <c r="D349" s="198"/>
    </row>
    <row r="350" spans="4:4" x14ac:dyDescent="0.2">
      <c r="D350" s="198"/>
    </row>
    <row r="351" spans="4:4" x14ac:dyDescent="0.2">
      <c r="D351" s="198"/>
    </row>
    <row r="352" spans="4:4" x14ac:dyDescent="0.2">
      <c r="D352" s="198"/>
    </row>
    <row r="353" spans="4:4" x14ac:dyDescent="0.2">
      <c r="D353" s="198"/>
    </row>
    <row r="354" spans="4:4" x14ac:dyDescent="0.2">
      <c r="D354" s="198"/>
    </row>
    <row r="355" spans="4:4" x14ac:dyDescent="0.2">
      <c r="D355" s="198"/>
    </row>
    <row r="356" spans="4:4" x14ac:dyDescent="0.2">
      <c r="D356" s="198"/>
    </row>
    <row r="357" spans="4:4" x14ac:dyDescent="0.2">
      <c r="D357" s="198"/>
    </row>
    <row r="358" spans="4:4" x14ac:dyDescent="0.2">
      <c r="D358" s="198"/>
    </row>
    <row r="359" spans="4:4" x14ac:dyDescent="0.2">
      <c r="D359" s="198"/>
    </row>
    <row r="360" spans="4:4" x14ac:dyDescent="0.2">
      <c r="D360" s="198"/>
    </row>
    <row r="361" spans="4:4" x14ac:dyDescent="0.2">
      <c r="D361" s="198"/>
    </row>
    <row r="362" spans="4:4" x14ac:dyDescent="0.2">
      <c r="D362" s="198"/>
    </row>
    <row r="363" spans="4:4" x14ac:dyDescent="0.2">
      <c r="D363" s="198"/>
    </row>
    <row r="364" spans="4:4" x14ac:dyDescent="0.2">
      <c r="D364" s="198"/>
    </row>
    <row r="365" spans="4:4" x14ac:dyDescent="0.2">
      <c r="D365" s="198"/>
    </row>
    <row r="366" spans="4:4" x14ac:dyDescent="0.2">
      <c r="D366" s="198"/>
    </row>
    <row r="367" spans="4:4" x14ac:dyDescent="0.2">
      <c r="D367" s="198"/>
    </row>
    <row r="368" spans="4:4" x14ac:dyDescent="0.2">
      <c r="D368" s="198"/>
    </row>
    <row r="369" spans="4:4" x14ac:dyDescent="0.2">
      <c r="D369" s="198"/>
    </row>
    <row r="370" spans="4:4" x14ac:dyDescent="0.2">
      <c r="D370" s="198"/>
    </row>
    <row r="371" spans="4:4" x14ac:dyDescent="0.2">
      <c r="D371" s="198"/>
    </row>
    <row r="372" spans="4:4" x14ac:dyDescent="0.2">
      <c r="D372" s="198"/>
    </row>
    <row r="373" spans="4:4" x14ac:dyDescent="0.2">
      <c r="D373" s="198"/>
    </row>
    <row r="374" spans="4:4" x14ac:dyDescent="0.2">
      <c r="D374" s="198"/>
    </row>
    <row r="375" spans="4:4" x14ac:dyDescent="0.2">
      <c r="D375" s="198"/>
    </row>
    <row r="376" spans="4:4" x14ac:dyDescent="0.2">
      <c r="D376" s="198"/>
    </row>
    <row r="377" spans="4:4" x14ac:dyDescent="0.2">
      <c r="D377" s="198"/>
    </row>
    <row r="378" spans="4:4" x14ac:dyDescent="0.2">
      <c r="D378" s="198"/>
    </row>
    <row r="379" spans="4:4" x14ac:dyDescent="0.2">
      <c r="D379" s="198"/>
    </row>
    <row r="380" spans="4:4" x14ac:dyDescent="0.2">
      <c r="D380" s="198"/>
    </row>
    <row r="381" spans="4:4" x14ac:dyDescent="0.2">
      <c r="D381" s="198"/>
    </row>
    <row r="382" spans="4:4" x14ac:dyDescent="0.2">
      <c r="D382" s="198"/>
    </row>
    <row r="383" spans="4:4" x14ac:dyDescent="0.2">
      <c r="D383" s="198"/>
    </row>
    <row r="384" spans="4:4" x14ac:dyDescent="0.2">
      <c r="D384" s="198"/>
    </row>
    <row r="385" spans="4:4" x14ac:dyDescent="0.2">
      <c r="D385" s="198"/>
    </row>
    <row r="386" spans="4:4" x14ac:dyDescent="0.2">
      <c r="D386" s="198"/>
    </row>
    <row r="387" spans="4:4" x14ac:dyDescent="0.2">
      <c r="D387" s="198"/>
    </row>
    <row r="388" spans="4:4" x14ac:dyDescent="0.2">
      <c r="D388" s="198"/>
    </row>
    <row r="389" spans="4:4" x14ac:dyDescent="0.2">
      <c r="D389" s="198"/>
    </row>
    <row r="390" spans="4:4" x14ac:dyDescent="0.2">
      <c r="D390" s="198"/>
    </row>
    <row r="391" spans="4:4" x14ac:dyDescent="0.2">
      <c r="D391" s="198"/>
    </row>
    <row r="392" spans="4:4" x14ac:dyDescent="0.2">
      <c r="D392" s="198"/>
    </row>
    <row r="393" spans="4:4" x14ac:dyDescent="0.2">
      <c r="D393" s="198"/>
    </row>
    <row r="394" spans="4:4" x14ac:dyDescent="0.2">
      <c r="D394" s="198"/>
    </row>
    <row r="395" spans="4:4" x14ac:dyDescent="0.2">
      <c r="D395" s="198"/>
    </row>
    <row r="396" spans="4:4" x14ac:dyDescent="0.2">
      <c r="D396" s="198"/>
    </row>
    <row r="397" spans="4:4" x14ac:dyDescent="0.2">
      <c r="D397" s="198"/>
    </row>
    <row r="398" spans="4:4" x14ac:dyDescent="0.2">
      <c r="D398" s="198"/>
    </row>
    <row r="399" spans="4:4" x14ac:dyDescent="0.2">
      <c r="D399" s="198"/>
    </row>
    <row r="400" spans="4:4" x14ac:dyDescent="0.2">
      <c r="D400" s="198"/>
    </row>
    <row r="401" spans="4:4" x14ac:dyDescent="0.2">
      <c r="D401" s="198"/>
    </row>
    <row r="402" spans="4:4" x14ac:dyDescent="0.2">
      <c r="D402" s="198"/>
    </row>
    <row r="403" spans="4:4" x14ac:dyDescent="0.2">
      <c r="D403" s="198"/>
    </row>
    <row r="404" spans="4:4" x14ac:dyDescent="0.2">
      <c r="D404" s="198"/>
    </row>
    <row r="405" spans="4:4" x14ac:dyDescent="0.2">
      <c r="D405" s="198"/>
    </row>
    <row r="406" spans="4:4" x14ac:dyDescent="0.2">
      <c r="D406" s="198"/>
    </row>
    <row r="407" spans="4:4" x14ac:dyDescent="0.2">
      <c r="D407" s="198"/>
    </row>
    <row r="408" spans="4:4" x14ac:dyDescent="0.2">
      <c r="D408" s="198"/>
    </row>
    <row r="409" spans="4:4" x14ac:dyDescent="0.2">
      <c r="D409" s="198"/>
    </row>
    <row r="410" spans="4:4" x14ac:dyDescent="0.2">
      <c r="D410" s="198"/>
    </row>
    <row r="411" spans="4:4" x14ac:dyDescent="0.2">
      <c r="D411" s="198"/>
    </row>
    <row r="412" spans="4:4" x14ac:dyDescent="0.2">
      <c r="D412" s="198"/>
    </row>
    <row r="413" spans="4:4" x14ac:dyDescent="0.2">
      <c r="D413" s="198"/>
    </row>
    <row r="414" spans="4:4" x14ac:dyDescent="0.2">
      <c r="D414" s="198"/>
    </row>
    <row r="415" spans="4:4" x14ac:dyDescent="0.2">
      <c r="D415" s="198"/>
    </row>
    <row r="416" spans="4:4" x14ac:dyDescent="0.2">
      <c r="D416" s="198"/>
    </row>
    <row r="417" spans="4:4" x14ac:dyDescent="0.2">
      <c r="D417" s="198"/>
    </row>
    <row r="418" spans="4:4" x14ac:dyDescent="0.2">
      <c r="D418" s="198"/>
    </row>
    <row r="419" spans="4:4" x14ac:dyDescent="0.2">
      <c r="D419" s="198"/>
    </row>
    <row r="420" spans="4:4" x14ac:dyDescent="0.2">
      <c r="D420" s="198"/>
    </row>
    <row r="421" spans="4:4" x14ac:dyDescent="0.2">
      <c r="D421" s="198"/>
    </row>
    <row r="422" spans="4:4" x14ac:dyDescent="0.2">
      <c r="D422" s="198"/>
    </row>
    <row r="423" spans="4:4" x14ac:dyDescent="0.2">
      <c r="D423" s="198"/>
    </row>
    <row r="424" spans="4:4" x14ac:dyDescent="0.2">
      <c r="D424" s="198"/>
    </row>
    <row r="425" spans="4:4" x14ac:dyDescent="0.2">
      <c r="D425" s="198"/>
    </row>
    <row r="426" spans="4:4" x14ac:dyDescent="0.2">
      <c r="D426" s="198"/>
    </row>
    <row r="427" spans="4:4" x14ac:dyDescent="0.2">
      <c r="D427" s="198"/>
    </row>
    <row r="428" spans="4:4" x14ac:dyDescent="0.2">
      <c r="D428" s="198"/>
    </row>
    <row r="429" spans="4:4" x14ac:dyDescent="0.2">
      <c r="D429" s="198"/>
    </row>
    <row r="430" spans="4:4" x14ac:dyDescent="0.2">
      <c r="D430" s="198"/>
    </row>
    <row r="431" spans="4:4" x14ac:dyDescent="0.2">
      <c r="D431" s="198"/>
    </row>
    <row r="432" spans="4:4" x14ac:dyDescent="0.2">
      <c r="D432" s="198"/>
    </row>
    <row r="433" spans="4:4" x14ac:dyDescent="0.2">
      <c r="D433" s="198"/>
    </row>
    <row r="434" spans="4:4" x14ac:dyDescent="0.2">
      <c r="D434" s="198"/>
    </row>
    <row r="435" spans="4:4" x14ac:dyDescent="0.2">
      <c r="D435" s="198"/>
    </row>
    <row r="436" spans="4:4" x14ac:dyDescent="0.2">
      <c r="D436" s="198"/>
    </row>
    <row r="437" spans="4:4" x14ac:dyDescent="0.2">
      <c r="D437" s="198"/>
    </row>
    <row r="438" spans="4:4" x14ac:dyDescent="0.2">
      <c r="D438" s="198"/>
    </row>
    <row r="439" spans="4:4" x14ac:dyDescent="0.2">
      <c r="D439" s="198"/>
    </row>
    <row r="440" spans="4:4" x14ac:dyDescent="0.2">
      <c r="D440" s="198"/>
    </row>
    <row r="441" spans="4:4" x14ac:dyDescent="0.2">
      <c r="D441" s="198"/>
    </row>
    <row r="442" spans="4:4" x14ac:dyDescent="0.2">
      <c r="D442" s="198"/>
    </row>
    <row r="443" spans="4:4" x14ac:dyDescent="0.2">
      <c r="D443" s="198"/>
    </row>
    <row r="444" spans="4:4" x14ac:dyDescent="0.2">
      <c r="D444" s="198"/>
    </row>
    <row r="445" spans="4:4" x14ac:dyDescent="0.2">
      <c r="D445" s="198"/>
    </row>
    <row r="446" spans="4:4" x14ac:dyDescent="0.2">
      <c r="D446" s="198"/>
    </row>
    <row r="447" spans="4:4" x14ac:dyDescent="0.2">
      <c r="D447" s="198"/>
    </row>
    <row r="448" spans="4:4" x14ac:dyDescent="0.2">
      <c r="D448" s="198"/>
    </row>
    <row r="449" spans="4:4" x14ac:dyDescent="0.2">
      <c r="D449" s="198"/>
    </row>
    <row r="450" spans="4:4" x14ac:dyDescent="0.2">
      <c r="D450" s="198"/>
    </row>
    <row r="451" spans="4:4" x14ac:dyDescent="0.2">
      <c r="D451" s="198"/>
    </row>
    <row r="452" spans="4:4" x14ac:dyDescent="0.2">
      <c r="D452" s="198"/>
    </row>
    <row r="453" spans="4:4" x14ac:dyDescent="0.2">
      <c r="D453" s="198"/>
    </row>
    <row r="454" spans="4:4" x14ac:dyDescent="0.2">
      <c r="D454" s="198"/>
    </row>
    <row r="455" spans="4:4" x14ac:dyDescent="0.2">
      <c r="D455" s="198"/>
    </row>
    <row r="456" spans="4:4" x14ac:dyDescent="0.2">
      <c r="D456" s="198"/>
    </row>
    <row r="457" spans="4:4" x14ac:dyDescent="0.2">
      <c r="D457" s="198"/>
    </row>
    <row r="458" spans="4:4" x14ac:dyDescent="0.2">
      <c r="D458" s="198"/>
    </row>
    <row r="459" spans="4:4" x14ac:dyDescent="0.2">
      <c r="D459" s="198"/>
    </row>
    <row r="460" spans="4:4" x14ac:dyDescent="0.2">
      <c r="D460" s="198"/>
    </row>
    <row r="461" spans="4:4" x14ac:dyDescent="0.2">
      <c r="D461" s="198"/>
    </row>
    <row r="462" spans="4:4" x14ac:dyDescent="0.2">
      <c r="D462" s="198"/>
    </row>
    <row r="463" spans="4:4" x14ac:dyDescent="0.2">
      <c r="D463" s="198"/>
    </row>
    <row r="464" spans="4:4" x14ac:dyDescent="0.2">
      <c r="D464" s="198"/>
    </row>
    <row r="465" spans="4:4" x14ac:dyDescent="0.2">
      <c r="D465" s="198"/>
    </row>
    <row r="466" spans="4:4" x14ac:dyDescent="0.2">
      <c r="D466" s="198"/>
    </row>
    <row r="467" spans="4:4" x14ac:dyDescent="0.2">
      <c r="D467" s="198"/>
    </row>
    <row r="468" spans="4:4" x14ac:dyDescent="0.2">
      <c r="D468" s="198"/>
    </row>
    <row r="469" spans="4:4" x14ac:dyDescent="0.2">
      <c r="D469" s="198"/>
    </row>
    <row r="470" spans="4:4" x14ac:dyDescent="0.2">
      <c r="D470" s="198"/>
    </row>
    <row r="471" spans="4:4" x14ac:dyDescent="0.2">
      <c r="D471" s="198"/>
    </row>
    <row r="472" spans="4:4" x14ac:dyDescent="0.2">
      <c r="D472" s="198"/>
    </row>
    <row r="473" spans="4:4" x14ac:dyDescent="0.2">
      <c r="D473" s="198"/>
    </row>
    <row r="474" spans="4:4" x14ac:dyDescent="0.2">
      <c r="D474" s="198"/>
    </row>
    <row r="475" spans="4:4" x14ac:dyDescent="0.2">
      <c r="D475" s="198"/>
    </row>
    <row r="476" spans="4:4" x14ac:dyDescent="0.2">
      <c r="D476" s="198"/>
    </row>
    <row r="477" spans="4:4" x14ac:dyDescent="0.2">
      <c r="D477" s="198"/>
    </row>
    <row r="478" spans="4:4" x14ac:dyDescent="0.2">
      <c r="D478" s="198"/>
    </row>
    <row r="479" spans="4:4" x14ac:dyDescent="0.2">
      <c r="D479" s="198"/>
    </row>
    <row r="480" spans="4:4" x14ac:dyDescent="0.2">
      <c r="D480" s="198"/>
    </row>
    <row r="481" spans="4:4" x14ac:dyDescent="0.2">
      <c r="D481" s="198"/>
    </row>
    <row r="482" spans="4:4" x14ac:dyDescent="0.2">
      <c r="D482" s="198"/>
    </row>
    <row r="483" spans="4:4" x14ac:dyDescent="0.2">
      <c r="D483" s="198"/>
    </row>
    <row r="484" spans="4:4" x14ac:dyDescent="0.2">
      <c r="D484" s="198"/>
    </row>
    <row r="485" spans="4:4" x14ac:dyDescent="0.2">
      <c r="D485" s="198"/>
    </row>
    <row r="486" spans="4:4" x14ac:dyDescent="0.2">
      <c r="D486" s="198"/>
    </row>
    <row r="487" spans="4:4" x14ac:dyDescent="0.2">
      <c r="D487" s="198"/>
    </row>
    <row r="488" spans="4:4" x14ac:dyDescent="0.2">
      <c r="D488" s="198"/>
    </row>
    <row r="489" spans="4:4" x14ac:dyDescent="0.2">
      <c r="D489" s="198"/>
    </row>
    <row r="490" spans="4:4" x14ac:dyDescent="0.2">
      <c r="D490" s="198"/>
    </row>
    <row r="491" spans="4:4" x14ac:dyDescent="0.2">
      <c r="D491" s="198"/>
    </row>
    <row r="492" spans="4:4" x14ac:dyDescent="0.2">
      <c r="D492" s="198"/>
    </row>
    <row r="493" spans="4:4" x14ac:dyDescent="0.2">
      <c r="D493" s="198"/>
    </row>
    <row r="494" spans="4:4" x14ac:dyDescent="0.2">
      <c r="D494" s="198"/>
    </row>
    <row r="495" spans="4:4" x14ac:dyDescent="0.2">
      <c r="D495" s="198"/>
    </row>
    <row r="496" spans="4:4" x14ac:dyDescent="0.2">
      <c r="D496" s="198"/>
    </row>
    <row r="497" spans="4:4" x14ac:dyDescent="0.2">
      <c r="D497" s="198"/>
    </row>
    <row r="498" spans="4:4" x14ac:dyDescent="0.2">
      <c r="D498" s="198"/>
    </row>
    <row r="499" spans="4:4" x14ac:dyDescent="0.2">
      <c r="D499" s="198"/>
    </row>
    <row r="500" spans="4:4" x14ac:dyDescent="0.2">
      <c r="D500" s="198"/>
    </row>
    <row r="501" spans="4:4" x14ac:dyDescent="0.2">
      <c r="D501" s="198"/>
    </row>
    <row r="502" spans="4:4" x14ac:dyDescent="0.2">
      <c r="D502" s="198"/>
    </row>
    <row r="503" spans="4:4" x14ac:dyDescent="0.2">
      <c r="D503" s="198"/>
    </row>
    <row r="504" spans="4:4" x14ac:dyDescent="0.2">
      <c r="D504" s="198"/>
    </row>
    <row r="505" spans="4:4" x14ac:dyDescent="0.2">
      <c r="D505" s="198"/>
    </row>
    <row r="506" spans="4:4" x14ac:dyDescent="0.2">
      <c r="D506" s="198"/>
    </row>
    <row r="507" spans="4:4" x14ac:dyDescent="0.2">
      <c r="D507" s="198"/>
    </row>
    <row r="508" spans="4:4" x14ac:dyDescent="0.2">
      <c r="D508" s="198"/>
    </row>
    <row r="509" spans="4:4" x14ac:dyDescent="0.2">
      <c r="D509" s="198"/>
    </row>
    <row r="510" spans="4:4" x14ac:dyDescent="0.2">
      <c r="D510" s="198"/>
    </row>
    <row r="511" spans="4:4" x14ac:dyDescent="0.2">
      <c r="D511" s="198"/>
    </row>
    <row r="512" spans="4:4" x14ac:dyDescent="0.2">
      <c r="D512" s="198"/>
    </row>
    <row r="513" spans="4:4" x14ac:dyDescent="0.2">
      <c r="D513" s="198"/>
    </row>
    <row r="514" spans="4:4" x14ac:dyDescent="0.2">
      <c r="D514" s="198"/>
    </row>
    <row r="515" spans="4:4" x14ac:dyDescent="0.2">
      <c r="D515" s="198"/>
    </row>
    <row r="516" spans="4:4" x14ac:dyDescent="0.2">
      <c r="D516" s="198"/>
    </row>
    <row r="517" spans="4:4" x14ac:dyDescent="0.2">
      <c r="D517" s="198"/>
    </row>
    <row r="518" spans="4:4" x14ac:dyDescent="0.2">
      <c r="D518" s="198"/>
    </row>
    <row r="519" spans="4:4" x14ac:dyDescent="0.2">
      <c r="D519" s="198"/>
    </row>
    <row r="520" spans="4:4" x14ac:dyDescent="0.2">
      <c r="D520" s="198"/>
    </row>
    <row r="521" spans="4:4" x14ac:dyDescent="0.2">
      <c r="D521" s="198"/>
    </row>
    <row r="522" spans="4:4" x14ac:dyDescent="0.2">
      <c r="D522" s="198"/>
    </row>
    <row r="523" spans="4:4" x14ac:dyDescent="0.2">
      <c r="D523" s="198"/>
    </row>
    <row r="524" spans="4:4" x14ac:dyDescent="0.2">
      <c r="D524" s="198"/>
    </row>
    <row r="525" spans="4:4" x14ac:dyDescent="0.2">
      <c r="D525" s="198"/>
    </row>
    <row r="526" spans="4:4" x14ac:dyDescent="0.2">
      <c r="D526" s="198"/>
    </row>
    <row r="527" spans="4:4" x14ac:dyDescent="0.2">
      <c r="D527" s="198"/>
    </row>
    <row r="528" spans="4:4" x14ac:dyDescent="0.2">
      <c r="D528" s="198"/>
    </row>
    <row r="529" spans="4:4" x14ac:dyDescent="0.2">
      <c r="D529" s="198"/>
    </row>
    <row r="530" spans="4:4" x14ac:dyDescent="0.2">
      <c r="D530" s="198"/>
    </row>
    <row r="531" spans="4:4" x14ac:dyDescent="0.2">
      <c r="D531" s="198"/>
    </row>
    <row r="532" spans="4:4" x14ac:dyDescent="0.2">
      <c r="D532" s="198"/>
    </row>
    <row r="533" spans="4:4" x14ac:dyDescent="0.2">
      <c r="D533" s="198"/>
    </row>
    <row r="534" spans="4:4" x14ac:dyDescent="0.2">
      <c r="D534" s="198"/>
    </row>
    <row r="535" spans="4:4" x14ac:dyDescent="0.2">
      <c r="D535" s="198"/>
    </row>
    <row r="536" spans="4:4" x14ac:dyDescent="0.2">
      <c r="D536" s="198"/>
    </row>
    <row r="537" spans="4:4" x14ac:dyDescent="0.2">
      <c r="D537" s="198"/>
    </row>
    <row r="538" spans="4:4" x14ac:dyDescent="0.2">
      <c r="D538" s="198"/>
    </row>
    <row r="539" spans="4:4" x14ac:dyDescent="0.2">
      <c r="D539" s="198"/>
    </row>
    <row r="540" spans="4:4" x14ac:dyDescent="0.2">
      <c r="D540" s="198"/>
    </row>
    <row r="541" spans="4:4" x14ac:dyDescent="0.2">
      <c r="D541" s="198"/>
    </row>
    <row r="542" spans="4:4" x14ac:dyDescent="0.2">
      <c r="D542" s="198"/>
    </row>
    <row r="543" spans="4:4" x14ac:dyDescent="0.2">
      <c r="D543" s="198"/>
    </row>
    <row r="544" spans="4:4" x14ac:dyDescent="0.2">
      <c r="D544" s="198"/>
    </row>
    <row r="545" spans="4:4" x14ac:dyDescent="0.2">
      <c r="D545" s="198"/>
    </row>
    <row r="546" spans="4:4" x14ac:dyDescent="0.2">
      <c r="D546" s="198"/>
    </row>
    <row r="547" spans="4:4" x14ac:dyDescent="0.2">
      <c r="D547" s="198"/>
    </row>
    <row r="548" spans="4:4" x14ac:dyDescent="0.2">
      <c r="D548" s="198"/>
    </row>
    <row r="549" spans="4:4" x14ac:dyDescent="0.2">
      <c r="D549" s="198"/>
    </row>
    <row r="550" spans="4:4" x14ac:dyDescent="0.2">
      <c r="D550" s="198"/>
    </row>
    <row r="551" spans="4:4" x14ac:dyDescent="0.2">
      <c r="D551" s="198"/>
    </row>
    <row r="552" spans="4:4" x14ac:dyDescent="0.2">
      <c r="D552" s="198"/>
    </row>
    <row r="553" spans="4:4" x14ac:dyDescent="0.2">
      <c r="D553" s="198"/>
    </row>
    <row r="554" spans="4:4" x14ac:dyDescent="0.2">
      <c r="D554" s="198"/>
    </row>
    <row r="555" spans="4:4" x14ac:dyDescent="0.2">
      <c r="D555" s="198"/>
    </row>
    <row r="556" spans="4:4" x14ac:dyDescent="0.2">
      <c r="D556" s="198"/>
    </row>
    <row r="557" spans="4:4" x14ac:dyDescent="0.2">
      <c r="D557" s="198"/>
    </row>
    <row r="558" spans="4:4" x14ac:dyDescent="0.2">
      <c r="D558" s="198"/>
    </row>
    <row r="559" spans="4:4" x14ac:dyDescent="0.2">
      <c r="D559" s="198"/>
    </row>
    <row r="560" spans="4:4" x14ac:dyDescent="0.2">
      <c r="D560" s="198"/>
    </row>
    <row r="561" spans="4:4" x14ac:dyDescent="0.2">
      <c r="D561" s="198"/>
    </row>
    <row r="562" spans="4:4" x14ac:dyDescent="0.2">
      <c r="D562" s="198"/>
    </row>
    <row r="563" spans="4:4" x14ac:dyDescent="0.2">
      <c r="D563" s="198"/>
    </row>
    <row r="564" spans="4:4" x14ac:dyDescent="0.2">
      <c r="D564" s="198"/>
    </row>
    <row r="565" spans="4:4" x14ac:dyDescent="0.2">
      <c r="D565" s="198"/>
    </row>
    <row r="566" spans="4:4" x14ac:dyDescent="0.2">
      <c r="D566" s="198"/>
    </row>
    <row r="567" spans="4:4" x14ac:dyDescent="0.2">
      <c r="D567" s="198"/>
    </row>
    <row r="568" spans="4:4" x14ac:dyDescent="0.2">
      <c r="D568" s="198"/>
    </row>
    <row r="569" spans="4:4" x14ac:dyDescent="0.2">
      <c r="D569" s="198"/>
    </row>
    <row r="570" spans="4:4" x14ac:dyDescent="0.2">
      <c r="D570" s="198"/>
    </row>
    <row r="571" spans="4:4" x14ac:dyDescent="0.2">
      <c r="D571" s="198"/>
    </row>
    <row r="572" spans="4:4" x14ac:dyDescent="0.2">
      <c r="D572" s="198"/>
    </row>
    <row r="573" spans="4:4" x14ac:dyDescent="0.2">
      <c r="D573" s="198"/>
    </row>
    <row r="574" spans="4:4" x14ac:dyDescent="0.2">
      <c r="D574" s="198"/>
    </row>
    <row r="575" spans="4:4" x14ac:dyDescent="0.2">
      <c r="D575" s="198"/>
    </row>
    <row r="576" spans="4:4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</sheetData>
  <mergeCells count="6">
    <mergeCell ref="A1:G1"/>
    <mergeCell ref="C2:G2"/>
    <mergeCell ref="C3:G3"/>
    <mergeCell ref="C4:G4"/>
    <mergeCell ref="A115:C115"/>
    <mergeCell ref="A116:G12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Hanuš</dc:creator>
  <cp:lastModifiedBy>Ladislav Hanuš</cp:lastModifiedBy>
  <cp:lastPrinted>2014-02-28T09:52:57Z</cp:lastPrinted>
  <dcterms:created xsi:type="dcterms:W3CDTF">2009-04-08T07:15:50Z</dcterms:created>
  <dcterms:modified xsi:type="dcterms:W3CDTF">2019-05-30T07:03:49Z</dcterms:modified>
</cp:coreProperties>
</file>