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A_Práce\1_Hošek_živnost\1_Zakázky\Rok 2021\2021288_MŠ Bezručova\3_DPS\Rozpočet\Výkaz výměr\"/>
    </mc:Choice>
  </mc:AlternateContent>
  <xr:revisionPtr revIDLastSave="0" documentId="13_ncr:1_{8859A1AE-068A-4C88-8D45-806EA0DE210B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Pol'!$A$1:$X$1141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8" i="12" l="1"/>
  <c r="M788" i="12" s="1"/>
  <c r="I78" i="1"/>
  <c r="I70" i="1"/>
  <c r="BA1129" i="12"/>
  <c r="BA1120" i="12"/>
  <c r="G9" i="12"/>
  <c r="M9" i="12" s="1"/>
  <c r="I9" i="12"/>
  <c r="I8" i="12" s="1"/>
  <c r="K9" i="12"/>
  <c r="O9" i="12"/>
  <c r="Q9" i="12"/>
  <c r="V9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3" i="12"/>
  <c r="M23" i="12" s="1"/>
  <c r="I23" i="12"/>
  <c r="K23" i="12"/>
  <c r="O23" i="12"/>
  <c r="Q23" i="12"/>
  <c r="V23" i="12"/>
  <c r="G24" i="12"/>
  <c r="I24" i="12"/>
  <c r="K24" i="12"/>
  <c r="O24" i="12"/>
  <c r="Q24" i="12"/>
  <c r="V24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3" i="12"/>
  <c r="M43" i="12" s="1"/>
  <c r="I43" i="12"/>
  <c r="K43" i="12"/>
  <c r="O43" i="12"/>
  <c r="Q43" i="12"/>
  <c r="V43" i="12"/>
  <c r="G47" i="12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61" i="12"/>
  <c r="I61" i="12"/>
  <c r="K61" i="12"/>
  <c r="M61" i="12"/>
  <c r="O61" i="12"/>
  <c r="Q61" i="12"/>
  <c r="V61" i="12"/>
  <c r="G64" i="12"/>
  <c r="I64" i="12"/>
  <c r="K64" i="12"/>
  <c r="M64" i="12"/>
  <c r="O64" i="12"/>
  <c r="Q64" i="12"/>
  <c r="V64" i="12"/>
  <c r="G67" i="12"/>
  <c r="I67" i="12"/>
  <c r="K67" i="12"/>
  <c r="M67" i="12"/>
  <c r="O67" i="12"/>
  <c r="Q67" i="12"/>
  <c r="V67" i="12"/>
  <c r="G78" i="12"/>
  <c r="M78" i="12" s="1"/>
  <c r="I78" i="12"/>
  <c r="K78" i="12"/>
  <c r="O78" i="12"/>
  <c r="Q78" i="12"/>
  <c r="V78" i="12"/>
  <c r="G87" i="12"/>
  <c r="I87" i="12"/>
  <c r="K87" i="12"/>
  <c r="M87" i="12"/>
  <c r="O87" i="12"/>
  <c r="Q87" i="12"/>
  <c r="V87" i="12"/>
  <c r="G91" i="12"/>
  <c r="M91" i="12" s="1"/>
  <c r="I91" i="12"/>
  <c r="K91" i="12"/>
  <c r="O91" i="12"/>
  <c r="Q91" i="12"/>
  <c r="V91" i="12"/>
  <c r="G95" i="12"/>
  <c r="M95" i="12" s="1"/>
  <c r="I95" i="12"/>
  <c r="K95" i="12"/>
  <c r="O95" i="12"/>
  <c r="Q95" i="12"/>
  <c r="V95" i="12"/>
  <c r="G99" i="12"/>
  <c r="M99" i="12" s="1"/>
  <c r="I99" i="12"/>
  <c r="K99" i="12"/>
  <c r="O99" i="12"/>
  <c r="Q99" i="12"/>
  <c r="V99" i="12"/>
  <c r="G104" i="12"/>
  <c r="I104" i="12"/>
  <c r="K104" i="12"/>
  <c r="M104" i="12"/>
  <c r="O104" i="12"/>
  <c r="Q104" i="12"/>
  <c r="Q103" i="12" s="1"/>
  <c r="V104" i="12"/>
  <c r="G131" i="12"/>
  <c r="G103" i="12" s="1"/>
  <c r="I52" i="1" s="1"/>
  <c r="I131" i="12"/>
  <c r="K131" i="12"/>
  <c r="O131" i="12"/>
  <c r="Q131" i="12"/>
  <c r="V131" i="12"/>
  <c r="G138" i="12"/>
  <c r="I138" i="12"/>
  <c r="K138" i="12"/>
  <c r="M138" i="12"/>
  <c r="O138" i="12"/>
  <c r="Q138" i="12"/>
  <c r="V138" i="12"/>
  <c r="G190" i="12"/>
  <c r="M190" i="12" s="1"/>
  <c r="I190" i="12"/>
  <c r="K190" i="12"/>
  <c r="O190" i="12"/>
  <c r="Q190" i="12"/>
  <c r="V190" i="12"/>
  <c r="G195" i="12"/>
  <c r="M195" i="12" s="1"/>
  <c r="I195" i="12"/>
  <c r="K195" i="12"/>
  <c r="O195" i="12"/>
  <c r="Q195" i="12"/>
  <c r="V195" i="12"/>
  <c r="G213" i="12"/>
  <c r="M213" i="12" s="1"/>
  <c r="I213" i="12"/>
  <c r="K213" i="12"/>
  <c r="O213" i="12"/>
  <c r="Q213" i="12"/>
  <c r="V213" i="12"/>
  <c r="G263" i="12"/>
  <c r="I263" i="12"/>
  <c r="K263" i="12"/>
  <c r="O263" i="12"/>
  <c r="Q263" i="12"/>
  <c r="Q262" i="12" s="1"/>
  <c r="V263" i="12"/>
  <c r="V262" i="12" s="1"/>
  <c r="G266" i="12"/>
  <c r="I266" i="12"/>
  <c r="I262" i="12" s="1"/>
  <c r="K266" i="12"/>
  <c r="M266" i="12"/>
  <c r="O266" i="12"/>
  <c r="Q266" i="12"/>
  <c r="V266" i="12"/>
  <c r="G271" i="12"/>
  <c r="M271" i="12" s="1"/>
  <c r="I271" i="12"/>
  <c r="K271" i="12"/>
  <c r="O271" i="12"/>
  <c r="Q271" i="12"/>
  <c r="V271" i="12"/>
  <c r="G279" i="12"/>
  <c r="M279" i="12" s="1"/>
  <c r="I279" i="12"/>
  <c r="I278" i="12" s="1"/>
  <c r="K279" i="12"/>
  <c r="O279" i="12"/>
  <c r="Q279" i="12"/>
  <c r="V279" i="12"/>
  <c r="G280" i="12"/>
  <c r="M280" i="12" s="1"/>
  <c r="I280" i="12"/>
  <c r="K280" i="12"/>
  <c r="O280" i="12"/>
  <c r="Q280" i="12"/>
  <c r="V280" i="12"/>
  <c r="G283" i="12"/>
  <c r="I283" i="12"/>
  <c r="K283" i="12"/>
  <c r="O283" i="12"/>
  <c r="Q283" i="12"/>
  <c r="V283" i="12"/>
  <c r="O285" i="12"/>
  <c r="G286" i="12"/>
  <c r="G285" i="12" s="1"/>
  <c r="I56" i="1" s="1"/>
  <c r="I286" i="12"/>
  <c r="I285" i="12" s="1"/>
  <c r="K286" i="12"/>
  <c r="K285" i="12" s="1"/>
  <c r="O286" i="12"/>
  <c r="Q286" i="12"/>
  <c r="Q285" i="12" s="1"/>
  <c r="V286" i="12"/>
  <c r="V285" i="12" s="1"/>
  <c r="G291" i="12"/>
  <c r="G290" i="12" s="1"/>
  <c r="I57" i="1" s="1"/>
  <c r="I291" i="12"/>
  <c r="I290" i="12" s="1"/>
  <c r="K291" i="12"/>
  <c r="O291" i="12"/>
  <c r="O290" i="12" s="1"/>
  <c r="Q291" i="12"/>
  <c r="Q290" i="12" s="1"/>
  <c r="V291" i="12"/>
  <c r="G294" i="12"/>
  <c r="M294" i="12" s="1"/>
  <c r="I294" i="12"/>
  <c r="K294" i="12"/>
  <c r="O294" i="12"/>
  <c r="Q294" i="12"/>
  <c r="V294" i="12"/>
  <c r="G297" i="12"/>
  <c r="I297" i="12"/>
  <c r="K297" i="12"/>
  <c r="M297" i="12"/>
  <c r="O297" i="12"/>
  <c r="Q297" i="12"/>
  <c r="V297" i="12"/>
  <c r="G299" i="12"/>
  <c r="M299" i="12" s="1"/>
  <c r="I299" i="12"/>
  <c r="K299" i="12"/>
  <c r="O299" i="12"/>
  <c r="Q299" i="12"/>
  <c r="V299" i="12"/>
  <c r="G302" i="12"/>
  <c r="M302" i="12" s="1"/>
  <c r="I302" i="12"/>
  <c r="K302" i="12"/>
  <c r="O302" i="12"/>
  <c r="Q302" i="12"/>
  <c r="V302" i="12"/>
  <c r="G305" i="12"/>
  <c r="I305" i="12"/>
  <c r="K305" i="12"/>
  <c r="O305" i="12"/>
  <c r="Q305" i="12"/>
  <c r="V305" i="12"/>
  <c r="G319" i="12"/>
  <c r="M319" i="12" s="1"/>
  <c r="I319" i="12"/>
  <c r="K319" i="12"/>
  <c r="O319" i="12"/>
  <c r="Q319" i="12"/>
  <c r="V319" i="12"/>
  <c r="G328" i="12"/>
  <c r="M328" i="12" s="1"/>
  <c r="I328" i="12"/>
  <c r="K328" i="12"/>
  <c r="O328" i="12"/>
  <c r="Q328" i="12"/>
  <c r="V328" i="12"/>
  <c r="G332" i="12"/>
  <c r="M332" i="12" s="1"/>
  <c r="I332" i="12"/>
  <c r="K332" i="12"/>
  <c r="O332" i="12"/>
  <c r="Q332" i="12"/>
  <c r="V332" i="12"/>
  <c r="G336" i="12"/>
  <c r="I336" i="12"/>
  <c r="K336" i="12"/>
  <c r="M336" i="12"/>
  <c r="O336" i="12"/>
  <c r="Q336" i="12"/>
  <c r="V336" i="12"/>
  <c r="G338" i="12"/>
  <c r="M338" i="12" s="1"/>
  <c r="I338" i="12"/>
  <c r="K338" i="12"/>
  <c r="O338" i="12"/>
  <c r="Q338" i="12"/>
  <c r="V338" i="12"/>
  <c r="G342" i="12"/>
  <c r="M342" i="12" s="1"/>
  <c r="I342" i="12"/>
  <c r="K342" i="12"/>
  <c r="O342" i="12"/>
  <c r="Q342" i="12"/>
  <c r="V342" i="12"/>
  <c r="V301" i="12" s="1"/>
  <c r="G346" i="12"/>
  <c r="M346" i="12" s="1"/>
  <c r="I346" i="12"/>
  <c r="K346" i="12"/>
  <c r="O346" i="12"/>
  <c r="Q346" i="12"/>
  <c r="V346" i="12"/>
  <c r="G350" i="12"/>
  <c r="M350" i="12" s="1"/>
  <c r="I350" i="12"/>
  <c r="K350" i="12"/>
  <c r="O350" i="12"/>
  <c r="Q350" i="12"/>
  <c r="V350" i="12"/>
  <c r="G353" i="12"/>
  <c r="M353" i="12" s="1"/>
  <c r="I353" i="12"/>
  <c r="K353" i="12"/>
  <c r="O353" i="12"/>
  <c r="Q353" i="12"/>
  <c r="V353" i="12"/>
  <c r="G356" i="12"/>
  <c r="M356" i="12" s="1"/>
  <c r="I356" i="12"/>
  <c r="K356" i="12"/>
  <c r="O356" i="12"/>
  <c r="Q356" i="12"/>
  <c r="V356" i="12"/>
  <c r="G359" i="12"/>
  <c r="M359" i="12" s="1"/>
  <c r="I359" i="12"/>
  <c r="K359" i="12"/>
  <c r="O359" i="12"/>
  <c r="Q359" i="12"/>
  <c r="V359" i="12"/>
  <c r="G362" i="12"/>
  <c r="I362" i="12"/>
  <c r="K362" i="12"/>
  <c r="M362" i="12"/>
  <c r="O362" i="12"/>
  <c r="Q362" i="12"/>
  <c r="V362" i="12"/>
  <c r="G366" i="12"/>
  <c r="M366" i="12" s="1"/>
  <c r="I366" i="12"/>
  <c r="K366" i="12"/>
  <c r="O366" i="12"/>
  <c r="Q366" i="12"/>
  <c r="V366" i="12"/>
  <c r="G369" i="12"/>
  <c r="M369" i="12" s="1"/>
  <c r="I369" i="12"/>
  <c r="K369" i="12"/>
  <c r="O369" i="12"/>
  <c r="Q369" i="12"/>
  <c r="V369" i="12"/>
  <c r="G370" i="12"/>
  <c r="M370" i="12" s="1"/>
  <c r="I370" i="12"/>
  <c r="K370" i="12"/>
  <c r="O370" i="12"/>
  <c r="Q370" i="12"/>
  <c r="V370" i="12"/>
  <c r="G373" i="12"/>
  <c r="M373" i="12" s="1"/>
  <c r="I373" i="12"/>
  <c r="K373" i="12"/>
  <c r="O373" i="12"/>
  <c r="Q373" i="12"/>
  <c r="V373" i="12"/>
  <c r="G376" i="12"/>
  <c r="M376" i="12" s="1"/>
  <c r="I376" i="12"/>
  <c r="K376" i="12"/>
  <c r="O376" i="12"/>
  <c r="Q376" i="12"/>
  <c r="V376" i="12"/>
  <c r="G380" i="12"/>
  <c r="I380" i="12"/>
  <c r="K380" i="12"/>
  <c r="M380" i="12"/>
  <c r="O380" i="12"/>
  <c r="Q380" i="12"/>
  <c r="V380" i="12"/>
  <c r="G383" i="12"/>
  <c r="I383" i="12"/>
  <c r="K383" i="12"/>
  <c r="M383" i="12"/>
  <c r="O383" i="12"/>
  <c r="Q383" i="12"/>
  <c r="V383" i="12"/>
  <c r="G386" i="12"/>
  <c r="I386" i="12"/>
  <c r="K386" i="12"/>
  <c r="M386" i="12"/>
  <c r="O386" i="12"/>
  <c r="Q386" i="12"/>
  <c r="V386" i="12"/>
  <c r="O392" i="12"/>
  <c r="G393" i="12"/>
  <c r="G392" i="12" s="1"/>
  <c r="I51" i="1" s="1"/>
  <c r="I393" i="12"/>
  <c r="I392" i="12" s="1"/>
  <c r="K393" i="12"/>
  <c r="K392" i="12" s="1"/>
  <c r="O393" i="12"/>
  <c r="Q393" i="12"/>
  <c r="Q392" i="12" s="1"/>
  <c r="V393" i="12"/>
  <c r="V392" i="12" s="1"/>
  <c r="G398" i="12"/>
  <c r="I398" i="12"/>
  <c r="K398" i="12"/>
  <c r="O398" i="12"/>
  <c r="Q398" i="12"/>
  <c r="Q397" i="12" s="1"/>
  <c r="V398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5" i="12"/>
  <c r="M405" i="12" s="1"/>
  <c r="I405" i="12"/>
  <c r="K405" i="12"/>
  <c r="O405" i="12"/>
  <c r="Q405" i="12"/>
  <c r="V405" i="12"/>
  <c r="G420" i="12"/>
  <c r="I420" i="12"/>
  <c r="K420" i="12"/>
  <c r="M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I59" i="1" s="1"/>
  <c r="Q422" i="12"/>
  <c r="G423" i="12"/>
  <c r="M423" i="12" s="1"/>
  <c r="M422" i="12" s="1"/>
  <c r="I423" i="12"/>
  <c r="I422" i="12" s="1"/>
  <c r="K423" i="12"/>
  <c r="K422" i="12" s="1"/>
  <c r="O423" i="12"/>
  <c r="O422" i="12" s="1"/>
  <c r="Q423" i="12"/>
  <c r="V423" i="12"/>
  <c r="V422" i="12" s="1"/>
  <c r="G425" i="12"/>
  <c r="M425" i="12" s="1"/>
  <c r="M424" i="12" s="1"/>
  <c r="I425" i="12"/>
  <c r="I424" i="12" s="1"/>
  <c r="K425" i="12"/>
  <c r="K424" i="12" s="1"/>
  <c r="O425" i="12"/>
  <c r="O424" i="12" s="1"/>
  <c r="Q425" i="12"/>
  <c r="Q424" i="12" s="1"/>
  <c r="V425" i="12"/>
  <c r="V424" i="12" s="1"/>
  <c r="I428" i="12"/>
  <c r="K428" i="12"/>
  <c r="O428" i="12"/>
  <c r="G429" i="12"/>
  <c r="M429" i="12" s="1"/>
  <c r="M428" i="12" s="1"/>
  <c r="I429" i="12"/>
  <c r="K429" i="12"/>
  <c r="O429" i="12"/>
  <c r="Q429" i="12"/>
  <c r="Q428" i="12" s="1"/>
  <c r="V429" i="12"/>
  <c r="V428" i="12" s="1"/>
  <c r="O434" i="12"/>
  <c r="G435" i="12"/>
  <c r="G434" i="12" s="1"/>
  <c r="I435" i="12"/>
  <c r="I434" i="12" s="1"/>
  <c r="K435" i="12"/>
  <c r="K434" i="12" s="1"/>
  <c r="M435" i="12"/>
  <c r="M434" i="12" s="1"/>
  <c r="O435" i="12"/>
  <c r="Q435" i="12"/>
  <c r="Q434" i="12" s="1"/>
  <c r="V435" i="12"/>
  <c r="V434" i="12" s="1"/>
  <c r="G441" i="12"/>
  <c r="M441" i="12" s="1"/>
  <c r="I441" i="12"/>
  <c r="I440" i="12" s="1"/>
  <c r="K441" i="12"/>
  <c r="O441" i="12"/>
  <c r="Q441" i="12"/>
  <c r="Q440" i="12" s="1"/>
  <c r="V441" i="12"/>
  <c r="V440" i="12" s="1"/>
  <c r="G444" i="12"/>
  <c r="I444" i="12"/>
  <c r="K444" i="12"/>
  <c r="O444" i="12"/>
  <c r="O440" i="12" s="1"/>
  <c r="Q444" i="12"/>
  <c r="V444" i="12"/>
  <c r="G447" i="12"/>
  <c r="M447" i="12" s="1"/>
  <c r="I447" i="12"/>
  <c r="K447" i="12"/>
  <c r="O447" i="12"/>
  <c r="Q447" i="12"/>
  <c r="V447" i="12"/>
  <c r="G449" i="12"/>
  <c r="M449" i="12" s="1"/>
  <c r="I449" i="12"/>
  <c r="K449" i="12"/>
  <c r="K448" i="12" s="1"/>
  <c r="O449" i="12"/>
  <c r="Q449" i="12"/>
  <c r="Q448" i="12" s="1"/>
  <c r="V449" i="12"/>
  <c r="G453" i="12"/>
  <c r="I453" i="12"/>
  <c r="K453" i="12"/>
  <c r="M453" i="12"/>
  <c r="O453" i="12"/>
  <c r="Q453" i="12"/>
  <c r="V453" i="12"/>
  <c r="G458" i="12"/>
  <c r="I458" i="12"/>
  <c r="K458" i="12"/>
  <c r="M458" i="12"/>
  <c r="O458" i="12"/>
  <c r="Q458" i="12"/>
  <c r="V458" i="12"/>
  <c r="G461" i="12"/>
  <c r="M461" i="12" s="1"/>
  <c r="I461" i="12"/>
  <c r="K461" i="12"/>
  <c r="O461" i="12"/>
  <c r="Q461" i="12"/>
  <c r="V461" i="12"/>
  <c r="G463" i="12"/>
  <c r="I463" i="12"/>
  <c r="K463" i="12"/>
  <c r="O463" i="12"/>
  <c r="Q463" i="12"/>
  <c r="V463" i="12"/>
  <c r="G465" i="12"/>
  <c r="I465" i="12"/>
  <c r="K465" i="12"/>
  <c r="M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I469" i="12"/>
  <c r="K469" i="12"/>
  <c r="M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V473" i="12"/>
  <c r="G476" i="12"/>
  <c r="M476" i="12" s="1"/>
  <c r="I476" i="12"/>
  <c r="K476" i="12"/>
  <c r="O476" i="12"/>
  <c r="Q476" i="12"/>
  <c r="V476" i="12"/>
  <c r="G480" i="12"/>
  <c r="M480" i="12" s="1"/>
  <c r="I480" i="12"/>
  <c r="K480" i="12"/>
  <c r="O480" i="12"/>
  <c r="Q480" i="12"/>
  <c r="V480" i="12"/>
  <c r="G483" i="12"/>
  <c r="M483" i="12" s="1"/>
  <c r="I483" i="12"/>
  <c r="K483" i="12"/>
  <c r="O483" i="12"/>
  <c r="Q483" i="12"/>
  <c r="V483" i="12"/>
  <c r="G488" i="12"/>
  <c r="M488" i="12" s="1"/>
  <c r="I488" i="12"/>
  <c r="K488" i="12"/>
  <c r="O488" i="12"/>
  <c r="Q488" i="12"/>
  <c r="V488" i="12"/>
  <c r="G491" i="12"/>
  <c r="M491" i="12" s="1"/>
  <c r="I491" i="12"/>
  <c r="K491" i="12"/>
  <c r="O491" i="12"/>
  <c r="Q491" i="12"/>
  <c r="V491" i="12"/>
  <c r="G492" i="12"/>
  <c r="I492" i="12"/>
  <c r="K492" i="12"/>
  <c r="M492" i="12"/>
  <c r="O492" i="12"/>
  <c r="Q492" i="12"/>
  <c r="V492" i="12"/>
  <c r="G495" i="12"/>
  <c r="I495" i="12"/>
  <c r="K495" i="12"/>
  <c r="M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M497" i="12" s="1"/>
  <c r="I497" i="12"/>
  <c r="K497" i="12"/>
  <c r="O497" i="12"/>
  <c r="Q497" i="12"/>
  <c r="V497" i="12"/>
  <c r="G499" i="12"/>
  <c r="G498" i="12" s="1"/>
  <c r="I63" i="1" s="1"/>
  <c r="I499" i="12"/>
  <c r="K499" i="12"/>
  <c r="O499" i="12"/>
  <c r="Q499" i="12"/>
  <c r="V499" i="12"/>
  <c r="G504" i="12"/>
  <c r="I504" i="12"/>
  <c r="K504" i="12"/>
  <c r="M504" i="12"/>
  <c r="O504" i="12"/>
  <c r="Q504" i="12"/>
  <c r="V504" i="12"/>
  <c r="G509" i="12"/>
  <c r="M509" i="12" s="1"/>
  <c r="I509" i="12"/>
  <c r="K509" i="12"/>
  <c r="O509" i="12"/>
  <c r="Q509" i="12"/>
  <c r="V509" i="12"/>
  <c r="G511" i="12"/>
  <c r="M511" i="12" s="1"/>
  <c r="I511" i="12"/>
  <c r="K511" i="12"/>
  <c r="O511" i="12"/>
  <c r="Q511" i="12"/>
  <c r="V511" i="12"/>
  <c r="G513" i="12"/>
  <c r="I513" i="12"/>
  <c r="K513" i="12"/>
  <c r="M513" i="12"/>
  <c r="O513" i="12"/>
  <c r="Q513" i="12"/>
  <c r="V513" i="12"/>
  <c r="G520" i="12"/>
  <c r="I520" i="12"/>
  <c r="K520" i="12"/>
  <c r="M520" i="12"/>
  <c r="O520" i="12"/>
  <c r="Q520" i="12"/>
  <c r="V520" i="12"/>
  <c r="G528" i="12"/>
  <c r="M528" i="12" s="1"/>
  <c r="I528" i="12"/>
  <c r="K528" i="12"/>
  <c r="O528" i="12"/>
  <c r="Q528" i="12"/>
  <c r="V528" i="12"/>
  <c r="G530" i="12"/>
  <c r="M530" i="12" s="1"/>
  <c r="I530" i="12"/>
  <c r="K530" i="12"/>
  <c r="O530" i="12"/>
  <c r="Q530" i="12"/>
  <c r="V530" i="12"/>
  <c r="G532" i="12"/>
  <c r="M532" i="12" s="1"/>
  <c r="I532" i="12"/>
  <c r="K532" i="12"/>
  <c r="O532" i="12"/>
  <c r="Q532" i="12"/>
  <c r="V532" i="12"/>
  <c r="G534" i="12"/>
  <c r="I534" i="12"/>
  <c r="K534" i="12"/>
  <c r="M534" i="12"/>
  <c r="O534" i="12"/>
  <c r="Q534" i="12"/>
  <c r="V534" i="12"/>
  <c r="G535" i="12"/>
  <c r="M535" i="12" s="1"/>
  <c r="I535" i="12"/>
  <c r="K535" i="12"/>
  <c r="O535" i="12"/>
  <c r="Q535" i="12"/>
  <c r="V535" i="12"/>
  <c r="G537" i="12"/>
  <c r="M537" i="12" s="1"/>
  <c r="I537" i="12"/>
  <c r="K537" i="12"/>
  <c r="O537" i="12"/>
  <c r="Q537" i="12"/>
  <c r="V537" i="12"/>
  <c r="G539" i="12"/>
  <c r="I539" i="12"/>
  <c r="K539" i="12"/>
  <c r="M539" i="12"/>
  <c r="O539" i="12"/>
  <c r="Q539" i="12"/>
  <c r="V539" i="12"/>
  <c r="G540" i="12"/>
  <c r="I540" i="12"/>
  <c r="K540" i="12"/>
  <c r="M540" i="12"/>
  <c r="O540" i="12"/>
  <c r="Q540" i="12"/>
  <c r="V540" i="12"/>
  <c r="G541" i="12"/>
  <c r="M541" i="12" s="1"/>
  <c r="I541" i="12"/>
  <c r="K541" i="12"/>
  <c r="O541" i="12"/>
  <c r="Q541" i="12"/>
  <c r="V541" i="12"/>
  <c r="G542" i="12"/>
  <c r="M542" i="12" s="1"/>
  <c r="I542" i="12"/>
  <c r="K542" i="12"/>
  <c r="O542" i="12"/>
  <c r="Q542" i="12"/>
  <c r="V542" i="12"/>
  <c r="G545" i="12"/>
  <c r="M545" i="12" s="1"/>
  <c r="I545" i="12"/>
  <c r="K545" i="12"/>
  <c r="O545" i="12"/>
  <c r="Q545" i="12"/>
  <c r="V545" i="12"/>
  <c r="G551" i="12"/>
  <c r="I551" i="12"/>
  <c r="K551" i="12"/>
  <c r="M551" i="12"/>
  <c r="O551" i="12"/>
  <c r="Q551" i="12"/>
  <c r="V551" i="12"/>
  <c r="O552" i="12"/>
  <c r="G553" i="12"/>
  <c r="M553" i="12" s="1"/>
  <c r="M552" i="12" s="1"/>
  <c r="I553" i="12"/>
  <c r="I552" i="12" s="1"/>
  <c r="K553" i="12"/>
  <c r="K552" i="12" s="1"/>
  <c r="O553" i="12"/>
  <c r="Q553" i="12"/>
  <c r="Q552" i="12" s="1"/>
  <c r="V553" i="12"/>
  <c r="V552" i="12" s="1"/>
  <c r="G555" i="12"/>
  <c r="M555" i="12" s="1"/>
  <c r="I555" i="12"/>
  <c r="K555" i="12"/>
  <c r="O555" i="12"/>
  <c r="Q555" i="12"/>
  <c r="V555" i="12"/>
  <c r="G556" i="12"/>
  <c r="I556" i="12"/>
  <c r="K556" i="12"/>
  <c r="O556" i="12"/>
  <c r="Q556" i="12"/>
  <c r="V556" i="12"/>
  <c r="G560" i="12"/>
  <c r="I560" i="12"/>
  <c r="K560" i="12"/>
  <c r="M560" i="12"/>
  <c r="O560" i="12"/>
  <c r="Q560" i="12"/>
  <c r="V560" i="12"/>
  <c r="G562" i="12"/>
  <c r="M562" i="12" s="1"/>
  <c r="I562" i="12"/>
  <c r="K562" i="12"/>
  <c r="O562" i="12"/>
  <c r="Q562" i="12"/>
  <c r="V562" i="12"/>
  <c r="G563" i="12"/>
  <c r="I563" i="12"/>
  <c r="K563" i="12"/>
  <c r="M563" i="12"/>
  <c r="O563" i="12"/>
  <c r="Q563" i="12"/>
  <c r="V563" i="12"/>
  <c r="G566" i="12"/>
  <c r="M566" i="12" s="1"/>
  <c r="I566" i="12"/>
  <c r="K566" i="12"/>
  <c r="O566" i="12"/>
  <c r="Q566" i="12"/>
  <c r="V566" i="12"/>
  <c r="G567" i="12"/>
  <c r="M567" i="12" s="1"/>
  <c r="I567" i="12"/>
  <c r="K567" i="12"/>
  <c r="O567" i="12"/>
  <c r="Q567" i="12"/>
  <c r="V567" i="12"/>
  <c r="G568" i="12"/>
  <c r="I568" i="12"/>
  <c r="K568" i="12"/>
  <c r="M568" i="12"/>
  <c r="O568" i="12"/>
  <c r="Q568" i="12"/>
  <c r="V568" i="12"/>
  <c r="G569" i="12"/>
  <c r="I569" i="12"/>
  <c r="K569" i="12"/>
  <c r="M569" i="12"/>
  <c r="O569" i="12"/>
  <c r="Q569" i="12"/>
  <c r="V569" i="12"/>
  <c r="G574" i="12"/>
  <c r="M574" i="12" s="1"/>
  <c r="I574" i="12"/>
  <c r="K574" i="12"/>
  <c r="O574" i="12"/>
  <c r="Q574" i="12"/>
  <c r="V574" i="12"/>
  <c r="G575" i="12"/>
  <c r="I575" i="12"/>
  <c r="K575" i="12"/>
  <c r="M575" i="12"/>
  <c r="O575" i="12"/>
  <c r="Q575" i="12"/>
  <c r="V575" i="12"/>
  <c r="G576" i="12"/>
  <c r="M576" i="12" s="1"/>
  <c r="I576" i="12"/>
  <c r="K576" i="12"/>
  <c r="O576" i="12"/>
  <c r="Q576" i="12"/>
  <c r="V576" i="12"/>
  <c r="G580" i="12"/>
  <c r="M580" i="12" s="1"/>
  <c r="I580" i="12"/>
  <c r="K580" i="12"/>
  <c r="O580" i="12"/>
  <c r="Q580" i="12"/>
  <c r="V580" i="12"/>
  <c r="G583" i="12"/>
  <c r="M583" i="12" s="1"/>
  <c r="I583" i="12"/>
  <c r="K583" i="12"/>
  <c r="O583" i="12"/>
  <c r="Q583" i="12"/>
  <c r="V583" i="12"/>
  <c r="G584" i="12"/>
  <c r="M584" i="12" s="1"/>
  <c r="I584" i="12"/>
  <c r="K584" i="12"/>
  <c r="O584" i="12"/>
  <c r="Q584" i="12"/>
  <c r="V584" i="12"/>
  <c r="G585" i="12"/>
  <c r="I585" i="12"/>
  <c r="K585" i="12"/>
  <c r="M585" i="12"/>
  <c r="O585" i="12"/>
  <c r="Q585" i="12"/>
  <c r="V585" i="12"/>
  <c r="G589" i="12"/>
  <c r="I589" i="12"/>
  <c r="K589" i="12"/>
  <c r="M589" i="12"/>
  <c r="O589" i="12"/>
  <c r="Q589" i="12"/>
  <c r="V589" i="12"/>
  <c r="G592" i="12"/>
  <c r="M592" i="12" s="1"/>
  <c r="I592" i="12"/>
  <c r="K592" i="12"/>
  <c r="O592" i="12"/>
  <c r="Q592" i="12"/>
  <c r="V592" i="12"/>
  <c r="G593" i="12"/>
  <c r="M593" i="12" s="1"/>
  <c r="I593" i="12"/>
  <c r="K593" i="12"/>
  <c r="O593" i="12"/>
  <c r="Q593" i="12"/>
  <c r="V593" i="12"/>
  <c r="G594" i="12"/>
  <c r="M594" i="12" s="1"/>
  <c r="I594" i="12"/>
  <c r="K594" i="12"/>
  <c r="O594" i="12"/>
  <c r="Q594" i="12"/>
  <c r="V594" i="12"/>
  <c r="G595" i="12"/>
  <c r="M595" i="12" s="1"/>
  <c r="I595" i="12"/>
  <c r="K595" i="12"/>
  <c r="O595" i="12"/>
  <c r="Q595" i="12"/>
  <c r="V595" i="12"/>
  <c r="G596" i="12"/>
  <c r="M596" i="12" s="1"/>
  <c r="I596" i="12"/>
  <c r="K596" i="12"/>
  <c r="O596" i="12"/>
  <c r="Q596" i="12"/>
  <c r="V596" i="12"/>
  <c r="G597" i="12"/>
  <c r="M597" i="12" s="1"/>
  <c r="I597" i="12"/>
  <c r="K597" i="12"/>
  <c r="O597" i="12"/>
  <c r="Q597" i="12"/>
  <c r="V597" i="12"/>
  <c r="G598" i="12"/>
  <c r="M598" i="12" s="1"/>
  <c r="I598" i="12"/>
  <c r="K598" i="12"/>
  <c r="O598" i="12"/>
  <c r="Q598" i="12"/>
  <c r="V598" i="12"/>
  <c r="G599" i="12"/>
  <c r="M599" i="12" s="1"/>
  <c r="I599" i="12"/>
  <c r="K599" i="12"/>
  <c r="O599" i="12"/>
  <c r="Q599" i="12"/>
  <c r="V599" i="12"/>
  <c r="G600" i="12"/>
  <c r="M600" i="12" s="1"/>
  <c r="I600" i="12"/>
  <c r="K600" i="12"/>
  <c r="O600" i="12"/>
  <c r="Q600" i="12"/>
  <c r="V600" i="12"/>
  <c r="G601" i="12"/>
  <c r="M601" i="12" s="1"/>
  <c r="I601" i="12"/>
  <c r="K601" i="12"/>
  <c r="O601" i="12"/>
  <c r="Q601" i="12"/>
  <c r="V601" i="12"/>
  <c r="K602" i="12"/>
  <c r="V602" i="12"/>
  <c r="G603" i="12"/>
  <c r="G602" i="12" s="1"/>
  <c r="I603" i="12"/>
  <c r="I602" i="12" s="1"/>
  <c r="K603" i="12"/>
  <c r="M603" i="12"/>
  <c r="M602" i="12" s="1"/>
  <c r="O603" i="12"/>
  <c r="O602" i="12" s="1"/>
  <c r="Q603" i="12"/>
  <c r="Q602" i="12" s="1"/>
  <c r="V603" i="12"/>
  <c r="G605" i="12"/>
  <c r="G604" i="12" s="1"/>
  <c r="I605" i="12"/>
  <c r="K605" i="12"/>
  <c r="K604" i="12" s="1"/>
  <c r="M605" i="12"/>
  <c r="O605" i="12"/>
  <c r="Q605" i="12"/>
  <c r="V605" i="12"/>
  <c r="V604" i="12" s="1"/>
  <c r="G606" i="12"/>
  <c r="I606" i="12"/>
  <c r="K606" i="12"/>
  <c r="M606" i="12"/>
  <c r="O606" i="12"/>
  <c r="O604" i="12" s="1"/>
  <c r="Q606" i="12"/>
  <c r="V606" i="12"/>
  <c r="G607" i="12"/>
  <c r="M607" i="12" s="1"/>
  <c r="I607" i="12"/>
  <c r="K607" i="12"/>
  <c r="O607" i="12"/>
  <c r="Q607" i="12"/>
  <c r="V607" i="12"/>
  <c r="G609" i="12"/>
  <c r="M609" i="12" s="1"/>
  <c r="I609" i="12"/>
  <c r="K609" i="12"/>
  <c r="O609" i="12"/>
  <c r="Q609" i="12"/>
  <c r="Q608" i="12" s="1"/>
  <c r="V609" i="12"/>
  <c r="V608" i="12" s="1"/>
  <c r="G611" i="12"/>
  <c r="I611" i="12"/>
  <c r="K611" i="12"/>
  <c r="O611" i="12"/>
  <c r="Q611" i="12"/>
  <c r="V611" i="12"/>
  <c r="G612" i="12"/>
  <c r="M612" i="12" s="1"/>
  <c r="I612" i="12"/>
  <c r="K612" i="12"/>
  <c r="O612" i="12"/>
  <c r="Q612" i="12"/>
  <c r="V612" i="12"/>
  <c r="G613" i="12"/>
  <c r="M613" i="12" s="1"/>
  <c r="I613" i="12"/>
  <c r="K613" i="12"/>
  <c r="O613" i="12"/>
  <c r="Q613" i="12"/>
  <c r="V613" i="12"/>
  <c r="G615" i="12"/>
  <c r="M615" i="12" s="1"/>
  <c r="I615" i="12"/>
  <c r="K615" i="12"/>
  <c r="O615" i="12"/>
  <c r="Q615" i="12"/>
  <c r="V615" i="12"/>
  <c r="G617" i="12"/>
  <c r="I617" i="12"/>
  <c r="K617" i="12"/>
  <c r="M617" i="12"/>
  <c r="O617" i="12"/>
  <c r="Q617" i="12"/>
  <c r="V617" i="12"/>
  <c r="G619" i="12"/>
  <c r="I619" i="12"/>
  <c r="K619" i="12"/>
  <c r="O619" i="12"/>
  <c r="Q619" i="12"/>
  <c r="V619" i="12"/>
  <c r="G621" i="12"/>
  <c r="M621" i="12" s="1"/>
  <c r="I621" i="12"/>
  <c r="I614" i="12" s="1"/>
  <c r="K621" i="12"/>
  <c r="O621" i="12"/>
  <c r="Q621" i="12"/>
  <c r="V621" i="12"/>
  <c r="G623" i="12"/>
  <c r="M623" i="12" s="1"/>
  <c r="I623" i="12"/>
  <c r="K623" i="12"/>
  <c r="O623" i="12"/>
  <c r="Q623" i="12"/>
  <c r="V623" i="12"/>
  <c r="G625" i="12"/>
  <c r="M625" i="12" s="1"/>
  <c r="I625" i="12"/>
  <c r="K625" i="12"/>
  <c r="O625" i="12"/>
  <c r="Q625" i="12"/>
  <c r="V625" i="12"/>
  <c r="G627" i="12"/>
  <c r="M627" i="12" s="1"/>
  <c r="I627" i="12"/>
  <c r="K627" i="12"/>
  <c r="O627" i="12"/>
  <c r="Q627" i="12"/>
  <c r="V627" i="12"/>
  <c r="G629" i="12"/>
  <c r="M629" i="12" s="1"/>
  <c r="I629" i="12"/>
  <c r="K629" i="12"/>
  <c r="O629" i="12"/>
  <c r="Q629" i="12"/>
  <c r="V629" i="12"/>
  <c r="G631" i="12"/>
  <c r="M631" i="12" s="1"/>
  <c r="I631" i="12"/>
  <c r="K631" i="12"/>
  <c r="O631" i="12"/>
  <c r="Q631" i="12"/>
  <c r="V631" i="12"/>
  <c r="G634" i="12"/>
  <c r="I634" i="12"/>
  <c r="K634" i="12"/>
  <c r="M634" i="12"/>
  <c r="O634" i="12"/>
  <c r="Q634" i="12"/>
  <c r="V634" i="12"/>
  <c r="G637" i="12"/>
  <c r="M637" i="12" s="1"/>
  <c r="I637" i="12"/>
  <c r="K637" i="12"/>
  <c r="O637" i="12"/>
  <c r="Q637" i="12"/>
  <c r="V637" i="12"/>
  <c r="G639" i="12"/>
  <c r="I639" i="12"/>
  <c r="K639" i="12"/>
  <c r="O639" i="12"/>
  <c r="Q639" i="12"/>
  <c r="V639" i="12"/>
  <c r="V636" i="12" s="1"/>
  <c r="G641" i="12"/>
  <c r="I641" i="12"/>
  <c r="K641" i="12"/>
  <c r="M641" i="12"/>
  <c r="O641" i="12"/>
  <c r="Q641" i="12"/>
  <c r="V641" i="12"/>
  <c r="G643" i="12"/>
  <c r="M643" i="12" s="1"/>
  <c r="I643" i="12"/>
  <c r="K643" i="12"/>
  <c r="O643" i="12"/>
  <c r="Q643" i="12"/>
  <c r="V643" i="12"/>
  <c r="G645" i="12"/>
  <c r="I645" i="12"/>
  <c r="K645" i="12"/>
  <c r="M645" i="12"/>
  <c r="O645" i="12"/>
  <c r="Q645" i="12"/>
  <c r="V645" i="12"/>
  <c r="G647" i="12"/>
  <c r="M647" i="12" s="1"/>
  <c r="I647" i="12"/>
  <c r="K647" i="12"/>
  <c r="O647" i="12"/>
  <c r="Q647" i="12"/>
  <c r="V647" i="12"/>
  <c r="G650" i="12"/>
  <c r="I650" i="12"/>
  <c r="K650" i="12"/>
  <c r="O650" i="12"/>
  <c r="Q650" i="12"/>
  <c r="V650" i="12"/>
  <c r="G652" i="12"/>
  <c r="I652" i="12"/>
  <c r="K652" i="12"/>
  <c r="M652" i="12"/>
  <c r="O652" i="12"/>
  <c r="Q652" i="12"/>
  <c r="V652" i="12"/>
  <c r="G654" i="12"/>
  <c r="M654" i="12" s="1"/>
  <c r="I654" i="12"/>
  <c r="K654" i="12"/>
  <c r="O654" i="12"/>
  <c r="Q654" i="12"/>
  <c r="V654" i="12"/>
  <c r="G656" i="12"/>
  <c r="I656" i="12"/>
  <c r="K656" i="12"/>
  <c r="M656" i="12"/>
  <c r="O656" i="12"/>
  <c r="Q656" i="12"/>
  <c r="V656" i="12"/>
  <c r="G658" i="12"/>
  <c r="M658" i="12" s="1"/>
  <c r="I658" i="12"/>
  <c r="K658" i="12"/>
  <c r="O658" i="12"/>
  <c r="Q658" i="12"/>
  <c r="V658" i="12"/>
  <c r="G660" i="12"/>
  <c r="M660" i="12" s="1"/>
  <c r="I660" i="12"/>
  <c r="K660" i="12"/>
  <c r="O660" i="12"/>
  <c r="Q660" i="12"/>
  <c r="V660" i="12"/>
  <c r="G662" i="12"/>
  <c r="M662" i="12" s="1"/>
  <c r="I662" i="12"/>
  <c r="K662" i="12"/>
  <c r="O662" i="12"/>
  <c r="Q662" i="12"/>
  <c r="V662" i="12"/>
  <c r="G664" i="12"/>
  <c r="M664" i="12" s="1"/>
  <c r="I664" i="12"/>
  <c r="K664" i="12"/>
  <c r="O664" i="12"/>
  <c r="Q664" i="12"/>
  <c r="V664" i="12"/>
  <c r="G666" i="12"/>
  <c r="M666" i="12" s="1"/>
  <c r="I666" i="12"/>
  <c r="K666" i="12"/>
  <c r="O666" i="12"/>
  <c r="Q666" i="12"/>
  <c r="V666" i="12"/>
  <c r="G668" i="12"/>
  <c r="I668" i="12"/>
  <c r="K668" i="12"/>
  <c r="M668" i="12"/>
  <c r="O668" i="12"/>
  <c r="Q668" i="12"/>
  <c r="V668" i="12"/>
  <c r="G670" i="12"/>
  <c r="M670" i="12" s="1"/>
  <c r="I670" i="12"/>
  <c r="K670" i="12"/>
  <c r="O670" i="12"/>
  <c r="Q670" i="12"/>
  <c r="V670" i="12"/>
  <c r="G673" i="12"/>
  <c r="M673" i="12" s="1"/>
  <c r="M672" i="12" s="1"/>
  <c r="I673" i="12"/>
  <c r="I672" i="12" s="1"/>
  <c r="K673" i="12"/>
  <c r="K672" i="12" s="1"/>
  <c r="O673" i="12"/>
  <c r="O672" i="12" s="1"/>
  <c r="Q673" i="12"/>
  <c r="Q672" i="12" s="1"/>
  <c r="V673" i="12"/>
  <c r="V672" i="12" s="1"/>
  <c r="Q675" i="12"/>
  <c r="G676" i="12"/>
  <c r="G675" i="12" s="1"/>
  <c r="I676" i="12"/>
  <c r="I675" i="12" s="1"/>
  <c r="K676" i="12"/>
  <c r="K675" i="12" s="1"/>
  <c r="M676" i="12"/>
  <c r="M675" i="12" s="1"/>
  <c r="O676" i="12"/>
  <c r="O675" i="12" s="1"/>
  <c r="Q676" i="12"/>
  <c r="V676" i="12"/>
  <c r="V675" i="12" s="1"/>
  <c r="G678" i="12"/>
  <c r="I678" i="12"/>
  <c r="K678" i="12"/>
  <c r="O678" i="12"/>
  <c r="Q678" i="12"/>
  <c r="V678" i="12"/>
  <c r="V677" i="12" s="1"/>
  <c r="G686" i="12"/>
  <c r="M686" i="12" s="1"/>
  <c r="I686" i="12"/>
  <c r="K686" i="12"/>
  <c r="O686" i="12"/>
  <c r="Q686" i="12"/>
  <c r="V686" i="12"/>
  <c r="G694" i="12"/>
  <c r="M694" i="12" s="1"/>
  <c r="I694" i="12"/>
  <c r="K694" i="12"/>
  <c r="O694" i="12"/>
  <c r="Q694" i="12"/>
  <c r="V694" i="12"/>
  <c r="G695" i="12"/>
  <c r="I695" i="12"/>
  <c r="K695" i="12"/>
  <c r="M695" i="12"/>
  <c r="O695" i="12"/>
  <c r="Q695" i="12"/>
  <c r="V695" i="12"/>
  <c r="G703" i="12"/>
  <c r="M703" i="12" s="1"/>
  <c r="I703" i="12"/>
  <c r="K703" i="12"/>
  <c r="O703" i="12"/>
  <c r="Q703" i="12"/>
  <c r="V703" i="12"/>
  <c r="G711" i="12"/>
  <c r="I711" i="12"/>
  <c r="K711" i="12"/>
  <c r="M711" i="12"/>
  <c r="O711" i="12"/>
  <c r="Q711" i="12"/>
  <c r="V711" i="12"/>
  <c r="G719" i="12"/>
  <c r="I719" i="12"/>
  <c r="K719" i="12"/>
  <c r="M719" i="12"/>
  <c r="O719" i="12"/>
  <c r="Q719" i="12"/>
  <c r="V719" i="12"/>
  <c r="G727" i="12"/>
  <c r="M727" i="12" s="1"/>
  <c r="I727" i="12"/>
  <c r="K727" i="12"/>
  <c r="O727" i="12"/>
  <c r="Q727" i="12"/>
  <c r="V727" i="12"/>
  <c r="G735" i="12"/>
  <c r="M735" i="12" s="1"/>
  <c r="I735" i="12"/>
  <c r="K735" i="12"/>
  <c r="O735" i="12"/>
  <c r="Q735" i="12"/>
  <c r="V735" i="12"/>
  <c r="G737" i="12"/>
  <c r="G736" i="12" s="1"/>
  <c r="I737" i="12"/>
  <c r="K737" i="12"/>
  <c r="O737" i="12"/>
  <c r="Q737" i="12"/>
  <c r="Q736" i="12" s="1"/>
  <c r="V737" i="12"/>
  <c r="G740" i="12"/>
  <c r="I740" i="12"/>
  <c r="I736" i="12" s="1"/>
  <c r="K740" i="12"/>
  <c r="M740" i="12"/>
  <c r="O740" i="12"/>
  <c r="Q740" i="12"/>
  <c r="V740" i="12"/>
  <c r="K741" i="12"/>
  <c r="G742" i="12"/>
  <c r="G741" i="12" s="1"/>
  <c r="I742" i="12"/>
  <c r="I741" i="12" s="1"/>
  <c r="K742" i="12"/>
  <c r="M742" i="12"/>
  <c r="M741" i="12" s="1"/>
  <c r="O742" i="12"/>
  <c r="O741" i="12" s="1"/>
  <c r="Q742" i="12"/>
  <c r="Q741" i="12" s="1"/>
  <c r="V742" i="12"/>
  <c r="V741" i="12" s="1"/>
  <c r="O744" i="12"/>
  <c r="G745" i="12"/>
  <c r="G744" i="12" s="1"/>
  <c r="I745" i="12"/>
  <c r="I744" i="12" s="1"/>
  <c r="K745" i="12"/>
  <c r="K744" i="12" s="1"/>
  <c r="O745" i="12"/>
  <c r="Q745" i="12"/>
  <c r="Q744" i="12" s="1"/>
  <c r="V745" i="12"/>
  <c r="V744" i="12" s="1"/>
  <c r="G747" i="12"/>
  <c r="I747" i="12"/>
  <c r="K747" i="12"/>
  <c r="M747" i="12"/>
  <c r="O747" i="12"/>
  <c r="Q747" i="12"/>
  <c r="V747" i="12"/>
  <c r="G751" i="12"/>
  <c r="I751" i="12"/>
  <c r="K751" i="12"/>
  <c r="O751" i="12"/>
  <c r="Q751" i="12"/>
  <c r="V751" i="12"/>
  <c r="G755" i="12"/>
  <c r="I755" i="12"/>
  <c r="K755" i="12"/>
  <c r="M755" i="12"/>
  <c r="O755" i="12"/>
  <c r="Q755" i="12"/>
  <c r="V755" i="12"/>
  <c r="G758" i="12"/>
  <c r="M758" i="12" s="1"/>
  <c r="I758" i="12"/>
  <c r="K758" i="12"/>
  <c r="O758" i="12"/>
  <c r="Q758" i="12"/>
  <c r="V758" i="12"/>
  <c r="G762" i="12"/>
  <c r="M762" i="12" s="1"/>
  <c r="I762" i="12"/>
  <c r="K762" i="12"/>
  <c r="O762" i="12"/>
  <c r="Q762" i="12"/>
  <c r="V762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V769" i="12"/>
  <c r="G776" i="12"/>
  <c r="M776" i="12" s="1"/>
  <c r="I776" i="12"/>
  <c r="K776" i="12"/>
  <c r="O776" i="12"/>
  <c r="Q776" i="12"/>
  <c r="V776" i="12"/>
  <c r="G781" i="12"/>
  <c r="M781" i="12" s="1"/>
  <c r="I781" i="12"/>
  <c r="K781" i="12"/>
  <c r="O781" i="12"/>
  <c r="Q781" i="12"/>
  <c r="V781" i="12"/>
  <c r="G782" i="12"/>
  <c r="M782" i="12" s="1"/>
  <c r="I782" i="12"/>
  <c r="K782" i="12"/>
  <c r="O782" i="12"/>
  <c r="Q782" i="12"/>
  <c r="V782" i="12"/>
  <c r="G783" i="12"/>
  <c r="I783" i="12"/>
  <c r="K783" i="12"/>
  <c r="M783" i="12"/>
  <c r="O783" i="12"/>
  <c r="Q783" i="12"/>
  <c r="V783" i="12"/>
  <c r="G784" i="12"/>
  <c r="M784" i="12" s="1"/>
  <c r="I784" i="12"/>
  <c r="K784" i="12"/>
  <c r="O784" i="12"/>
  <c r="Q784" i="12"/>
  <c r="V784" i="12"/>
  <c r="G786" i="12"/>
  <c r="I786" i="12"/>
  <c r="K786" i="12"/>
  <c r="M786" i="12"/>
  <c r="O786" i="12"/>
  <c r="Q786" i="12"/>
  <c r="V786" i="12"/>
  <c r="I788" i="12"/>
  <c r="K788" i="12"/>
  <c r="O788" i="12"/>
  <c r="Q788" i="12"/>
  <c r="V788" i="12"/>
  <c r="G791" i="12"/>
  <c r="M791" i="12" s="1"/>
  <c r="I791" i="12"/>
  <c r="K791" i="12"/>
  <c r="O791" i="12"/>
  <c r="Q791" i="12"/>
  <c r="V791" i="12"/>
  <c r="G794" i="12"/>
  <c r="M794" i="12" s="1"/>
  <c r="I794" i="12"/>
  <c r="K794" i="12"/>
  <c r="O794" i="12"/>
  <c r="Q794" i="12"/>
  <c r="V794" i="12"/>
  <c r="G797" i="12"/>
  <c r="I797" i="12"/>
  <c r="K797" i="12"/>
  <c r="M797" i="12"/>
  <c r="O797" i="12"/>
  <c r="Q797" i="12"/>
  <c r="V797" i="12"/>
  <c r="G799" i="12"/>
  <c r="M799" i="12" s="1"/>
  <c r="I799" i="12"/>
  <c r="K799" i="12"/>
  <c r="O799" i="12"/>
  <c r="Q799" i="12"/>
  <c r="V799" i="12"/>
  <c r="G801" i="12"/>
  <c r="M801" i="12" s="1"/>
  <c r="I801" i="12"/>
  <c r="K801" i="12"/>
  <c r="O801" i="12"/>
  <c r="Q801" i="12"/>
  <c r="V801" i="12"/>
  <c r="G802" i="12"/>
  <c r="M802" i="12" s="1"/>
  <c r="I802" i="12"/>
  <c r="K802" i="12"/>
  <c r="O802" i="12"/>
  <c r="Q802" i="12"/>
  <c r="V802" i="12"/>
  <c r="Q803" i="12"/>
  <c r="G804" i="12"/>
  <c r="G803" i="12" s="1"/>
  <c r="I72" i="1" s="1"/>
  <c r="I804" i="12"/>
  <c r="I803" i="12" s="1"/>
  <c r="K804" i="12"/>
  <c r="K803" i="12" s="1"/>
  <c r="O804" i="12"/>
  <c r="O803" i="12" s="1"/>
  <c r="Q804" i="12"/>
  <c r="V804" i="12"/>
  <c r="V803" i="12" s="1"/>
  <c r="G808" i="12"/>
  <c r="I808" i="12"/>
  <c r="K808" i="12"/>
  <c r="O808" i="12"/>
  <c r="Q808" i="12"/>
  <c r="Q807" i="12" s="1"/>
  <c r="V808" i="12"/>
  <c r="G812" i="12"/>
  <c r="I812" i="12"/>
  <c r="K812" i="12"/>
  <c r="M812" i="12"/>
  <c r="O812" i="12"/>
  <c r="Q812" i="12"/>
  <c r="V812" i="12"/>
  <c r="G813" i="12"/>
  <c r="M813" i="12" s="1"/>
  <c r="I813" i="12"/>
  <c r="K813" i="12"/>
  <c r="O813" i="12"/>
  <c r="Q813" i="12"/>
  <c r="V813" i="12"/>
  <c r="G814" i="12"/>
  <c r="M814" i="12" s="1"/>
  <c r="I814" i="12"/>
  <c r="K814" i="12"/>
  <c r="O814" i="12"/>
  <c r="Q814" i="12"/>
  <c r="V814" i="12"/>
  <c r="G815" i="12"/>
  <c r="M815" i="12" s="1"/>
  <c r="I815" i="12"/>
  <c r="K815" i="12"/>
  <c r="O815" i="12"/>
  <c r="Q815" i="12"/>
  <c r="V815" i="12"/>
  <c r="G816" i="12"/>
  <c r="I816" i="12"/>
  <c r="K816" i="12"/>
  <c r="M816" i="12"/>
  <c r="O816" i="12"/>
  <c r="Q816" i="12"/>
  <c r="V816" i="12"/>
  <c r="G817" i="12"/>
  <c r="M817" i="12" s="1"/>
  <c r="I817" i="12"/>
  <c r="K817" i="12"/>
  <c r="O817" i="12"/>
  <c r="Q817" i="12"/>
  <c r="V817" i="12"/>
  <c r="G819" i="12"/>
  <c r="I819" i="12"/>
  <c r="K819" i="12"/>
  <c r="O819" i="12"/>
  <c r="Q819" i="12"/>
  <c r="V819" i="12"/>
  <c r="V818" i="12" s="1"/>
  <c r="G823" i="12"/>
  <c r="M823" i="12" s="1"/>
  <c r="I823" i="12"/>
  <c r="K823" i="12"/>
  <c r="O823" i="12"/>
  <c r="Q823" i="12"/>
  <c r="Q818" i="12" s="1"/>
  <c r="V823" i="12"/>
  <c r="G839" i="12"/>
  <c r="M839" i="12" s="1"/>
  <c r="I839" i="12"/>
  <c r="K839" i="12"/>
  <c r="O839" i="12"/>
  <c r="Q839" i="12"/>
  <c r="V839" i="12"/>
  <c r="G843" i="12"/>
  <c r="I843" i="12"/>
  <c r="K843" i="12"/>
  <c r="M843" i="12"/>
  <c r="O843" i="12"/>
  <c r="Q843" i="12"/>
  <c r="V843" i="12"/>
  <c r="G848" i="12"/>
  <c r="I848" i="12"/>
  <c r="K848" i="12"/>
  <c r="M848" i="12"/>
  <c r="O848" i="12"/>
  <c r="Q848" i="12"/>
  <c r="V848" i="12"/>
  <c r="G852" i="12"/>
  <c r="M852" i="12" s="1"/>
  <c r="I852" i="12"/>
  <c r="K852" i="12"/>
  <c r="O852" i="12"/>
  <c r="Q852" i="12"/>
  <c r="V852" i="12"/>
  <c r="G854" i="12"/>
  <c r="I854" i="12"/>
  <c r="K854" i="12"/>
  <c r="O854" i="12"/>
  <c r="Q854" i="12"/>
  <c r="V854" i="12"/>
  <c r="G864" i="12"/>
  <c r="M864" i="12" s="1"/>
  <c r="I864" i="12"/>
  <c r="K864" i="12"/>
  <c r="O864" i="12"/>
  <c r="O853" i="12" s="1"/>
  <c r="Q864" i="12"/>
  <c r="V864" i="12"/>
  <c r="G868" i="12"/>
  <c r="M868" i="12" s="1"/>
  <c r="I868" i="12"/>
  <c r="K868" i="12"/>
  <c r="O868" i="12"/>
  <c r="Q868" i="12"/>
  <c r="V868" i="12"/>
  <c r="G870" i="12"/>
  <c r="M870" i="12" s="1"/>
  <c r="I870" i="12"/>
  <c r="K870" i="12"/>
  <c r="O870" i="12"/>
  <c r="Q870" i="12"/>
  <c r="V870" i="12"/>
  <c r="G873" i="12"/>
  <c r="I873" i="12"/>
  <c r="K873" i="12"/>
  <c r="M873" i="12"/>
  <c r="O873" i="12"/>
  <c r="Q873" i="12"/>
  <c r="V873" i="12"/>
  <c r="G876" i="12"/>
  <c r="M876" i="12" s="1"/>
  <c r="I876" i="12"/>
  <c r="K876" i="12"/>
  <c r="O876" i="12"/>
  <c r="Q876" i="12"/>
  <c r="V876" i="12"/>
  <c r="G878" i="12"/>
  <c r="I878" i="12"/>
  <c r="K878" i="12"/>
  <c r="O878" i="12"/>
  <c r="Q878" i="12"/>
  <c r="V878" i="12"/>
  <c r="V877" i="12" s="1"/>
  <c r="G887" i="12"/>
  <c r="M887" i="12" s="1"/>
  <c r="I887" i="12"/>
  <c r="K887" i="12"/>
  <c r="O887" i="12"/>
  <c r="Q887" i="12"/>
  <c r="Q877" i="12" s="1"/>
  <c r="V887" i="12"/>
  <c r="G892" i="12"/>
  <c r="M892" i="12" s="1"/>
  <c r="I892" i="12"/>
  <c r="K892" i="12"/>
  <c r="O892" i="12"/>
  <c r="Q892" i="12"/>
  <c r="V892" i="12"/>
  <c r="G899" i="12"/>
  <c r="I899" i="12"/>
  <c r="K899" i="12"/>
  <c r="M899" i="12"/>
  <c r="O899" i="12"/>
  <c r="Q899" i="12"/>
  <c r="V899" i="12"/>
  <c r="G901" i="12"/>
  <c r="G900" i="12" s="1"/>
  <c r="I77" i="1" s="1"/>
  <c r="I901" i="12"/>
  <c r="I900" i="12" s="1"/>
  <c r="K901" i="12"/>
  <c r="K900" i="12" s="1"/>
  <c r="M901" i="12"/>
  <c r="M900" i="12" s="1"/>
  <c r="O901" i="12"/>
  <c r="O900" i="12" s="1"/>
  <c r="Q901" i="12"/>
  <c r="Q900" i="12" s="1"/>
  <c r="V901" i="12"/>
  <c r="V900" i="12" s="1"/>
  <c r="G906" i="12"/>
  <c r="G905" i="12" s="1"/>
  <c r="I906" i="12"/>
  <c r="K906" i="12"/>
  <c r="K905" i="12" s="1"/>
  <c r="M906" i="12"/>
  <c r="O906" i="12"/>
  <c r="Q906" i="12"/>
  <c r="V906" i="12"/>
  <c r="G944" i="12"/>
  <c r="M944" i="12" s="1"/>
  <c r="I944" i="12"/>
  <c r="K944" i="12"/>
  <c r="O944" i="12"/>
  <c r="Q944" i="12"/>
  <c r="V944" i="12"/>
  <c r="G950" i="12"/>
  <c r="M950" i="12" s="1"/>
  <c r="I950" i="12"/>
  <c r="K950" i="12"/>
  <c r="O950" i="12"/>
  <c r="Q950" i="12"/>
  <c r="V950" i="12"/>
  <c r="G956" i="12"/>
  <c r="I79" i="1" s="1"/>
  <c r="G957" i="12"/>
  <c r="I957" i="12"/>
  <c r="I956" i="12" s="1"/>
  <c r="K957" i="12"/>
  <c r="K956" i="12" s="1"/>
  <c r="M957" i="12"/>
  <c r="M956" i="12" s="1"/>
  <c r="O957" i="12"/>
  <c r="O956" i="12" s="1"/>
  <c r="Q957" i="12"/>
  <c r="Q956" i="12" s="1"/>
  <c r="V957" i="12"/>
  <c r="V956" i="12" s="1"/>
  <c r="G962" i="12"/>
  <c r="G961" i="12" s="1"/>
  <c r="I80" i="1" s="1"/>
  <c r="I962" i="12"/>
  <c r="K962" i="12"/>
  <c r="M962" i="12"/>
  <c r="O962" i="12"/>
  <c r="Q962" i="12"/>
  <c r="V962" i="12"/>
  <c r="G964" i="12"/>
  <c r="I964" i="12"/>
  <c r="K964" i="12"/>
  <c r="M964" i="12"/>
  <c r="O964" i="12"/>
  <c r="Q964" i="12"/>
  <c r="V964" i="12"/>
  <c r="G966" i="12"/>
  <c r="M966" i="12" s="1"/>
  <c r="I966" i="12"/>
  <c r="K966" i="12"/>
  <c r="O966" i="12"/>
  <c r="Q966" i="12"/>
  <c r="V966" i="12"/>
  <c r="G968" i="12"/>
  <c r="M968" i="12" s="1"/>
  <c r="I968" i="12"/>
  <c r="K968" i="12"/>
  <c r="O968" i="12"/>
  <c r="Q968" i="12"/>
  <c r="V968" i="12"/>
  <c r="G970" i="12"/>
  <c r="M970" i="12" s="1"/>
  <c r="I970" i="12"/>
  <c r="K970" i="12"/>
  <c r="O970" i="12"/>
  <c r="Q970" i="12"/>
  <c r="V970" i="12"/>
  <c r="G972" i="12"/>
  <c r="M972" i="12" s="1"/>
  <c r="I972" i="12"/>
  <c r="K972" i="12"/>
  <c r="O972" i="12"/>
  <c r="Q972" i="12"/>
  <c r="V972" i="12"/>
  <c r="G974" i="12"/>
  <c r="I974" i="12"/>
  <c r="K974" i="12"/>
  <c r="M974" i="12"/>
  <c r="O974" i="12"/>
  <c r="Q974" i="12"/>
  <c r="V974" i="12"/>
  <c r="G976" i="12"/>
  <c r="M976" i="12" s="1"/>
  <c r="I976" i="12"/>
  <c r="K976" i="12"/>
  <c r="O976" i="12"/>
  <c r="Q976" i="12"/>
  <c r="V976" i="12"/>
  <c r="G978" i="12"/>
  <c r="M978" i="12" s="1"/>
  <c r="I978" i="12"/>
  <c r="K978" i="12"/>
  <c r="O978" i="12"/>
  <c r="Q978" i="12"/>
  <c r="V978" i="12"/>
  <c r="G980" i="12"/>
  <c r="M980" i="12" s="1"/>
  <c r="I980" i="12"/>
  <c r="K980" i="12"/>
  <c r="O980" i="12"/>
  <c r="Q980" i="12"/>
  <c r="V980" i="12"/>
  <c r="G982" i="12"/>
  <c r="M982" i="12" s="1"/>
  <c r="I982" i="12"/>
  <c r="K982" i="12"/>
  <c r="O982" i="12"/>
  <c r="Q982" i="12"/>
  <c r="V982" i="12"/>
  <c r="G984" i="12"/>
  <c r="M984" i="12" s="1"/>
  <c r="I984" i="12"/>
  <c r="K984" i="12"/>
  <c r="O984" i="12"/>
  <c r="Q984" i="12"/>
  <c r="V984" i="12"/>
  <c r="G986" i="12"/>
  <c r="M986" i="12" s="1"/>
  <c r="I986" i="12"/>
  <c r="K986" i="12"/>
  <c r="O986" i="12"/>
  <c r="Q986" i="12"/>
  <c r="V986" i="12"/>
  <c r="G988" i="12"/>
  <c r="M988" i="12" s="1"/>
  <c r="I988" i="12"/>
  <c r="K988" i="12"/>
  <c r="O988" i="12"/>
  <c r="Q988" i="12"/>
  <c r="V988" i="12"/>
  <c r="G990" i="12"/>
  <c r="I990" i="12"/>
  <c r="K990" i="12"/>
  <c r="M990" i="12"/>
  <c r="O990" i="12"/>
  <c r="Q990" i="12"/>
  <c r="V990" i="12"/>
  <c r="G992" i="12"/>
  <c r="M992" i="12" s="1"/>
  <c r="I992" i="12"/>
  <c r="K992" i="12"/>
  <c r="O992" i="12"/>
  <c r="Q992" i="12"/>
  <c r="V992" i="12"/>
  <c r="G994" i="12"/>
  <c r="I994" i="12"/>
  <c r="K994" i="12"/>
  <c r="M994" i="12"/>
  <c r="O994" i="12"/>
  <c r="Q994" i="12"/>
  <c r="V994" i="12"/>
  <c r="G996" i="12"/>
  <c r="M996" i="12" s="1"/>
  <c r="I996" i="12"/>
  <c r="K996" i="12"/>
  <c r="O996" i="12"/>
  <c r="Q996" i="12"/>
  <c r="V996" i="12"/>
  <c r="G998" i="12"/>
  <c r="M998" i="12" s="1"/>
  <c r="I998" i="12"/>
  <c r="K998" i="12"/>
  <c r="O998" i="12"/>
  <c r="Q998" i="12"/>
  <c r="V998" i="12"/>
  <c r="G1000" i="12"/>
  <c r="M1000" i="12" s="1"/>
  <c r="I1000" i="12"/>
  <c r="K1000" i="12"/>
  <c r="O1000" i="12"/>
  <c r="Q1000" i="12"/>
  <c r="V1000" i="12"/>
  <c r="G1002" i="12"/>
  <c r="M1002" i="12" s="1"/>
  <c r="I1002" i="12"/>
  <c r="K1002" i="12"/>
  <c r="O1002" i="12"/>
  <c r="Q1002" i="12"/>
  <c r="V1002" i="12"/>
  <c r="G1004" i="12"/>
  <c r="M1004" i="12" s="1"/>
  <c r="I1004" i="12"/>
  <c r="K1004" i="12"/>
  <c r="O1004" i="12"/>
  <c r="Q1004" i="12"/>
  <c r="V1004" i="12"/>
  <c r="G1006" i="12"/>
  <c r="M1006" i="12" s="1"/>
  <c r="I1006" i="12"/>
  <c r="K1006" i="12"/>
  <c r="O1006" i="12"/>
  <c r="Q1006" i="12"/>
  <c r="V1006" i="12"/>
  <c r="G1008" i="12"/>
  <c r="M1008" i="12" s="1"/>
  <c r="I1008" i="12"/>
  <c r="K1008" i="12"/>
  <c r="O1008" i="12"/>
  <c r="Q1008" i="12"/>
  <c r="V1008" i="12"/>
  <c r="G1010" i="12"/>
  <c r="I1010" i="12"/>
  <c r="K1010" i="12"/>
  <c r="M1010" i="12"/>
  <c r="O1010" i="12"/>
  <c r="Q1010" i="12"/>
  <c r="V1010" i="12"/>
  <c r="G1012" i="12"/>
  <c r="M1012" i="12" s="1"/>
  <c r="I1012" i="12"/>
  <c r="K1012" i="12"/>
  <c r="O1012" i="12"/>
  <c r="Q1012" i="12"/>
  <c r="V1012" i="12"/>
  <c r="G1014" i="12"/>
  <c r="I1014" i="12"/>
  <c r="K1014" i="12"/>
  <c r="M1014" i="12"/>
  <c r="O1014" i="12"/>
  <c r="Q1014" i="12"/>
  <c r="V1014" i="12"/>
  <c r="G1019" i="12"/>
  <c r="M1019" i="12" s="1"/>
  <c r="I1019" i="12"/>
  <c r="K1019" i="12"/>
  <c r="O1019" i="12"/>
  <c r="Q1019" i="12"/>
  <c r="V1019" i="12"/>
  <c r="G1021" i="12"/>
  <c r="M1021" i="12" s="1"/>
  <c r="I1021" i="12"/>
  <c r="K1021" i="12"/>
  <c r="O1021" i="12"/>
  <c r="Q1021" i="12"/>
  <c r="V1021" i="12"/>
  <c r="G1023" i="12"/>
  <c r="M1023" i="12" s="1"/>
  <c r="I1023" i="12"/>
  <c r="K1023" i="12"/>
  <c r="O1023" i="12"/>
  <c r="Q1023" i="12"/>
  <c r="V1023" i="12"/>
  <c r="G1025" i="12"/>
  <c r="M1025" i="12" s="1"/>
  <c r="I1025" i="12"/>
  <c r="K1025" i="12"/>
  <c r="O1025" i="12"/>
  <c r="Q1025" i="12"/>
  <c r="V1025" i="12"/>
  <c r="G1027" i="12"/>
  <c r="M1027" i="12" s="1"/>
  <c r="I1027" i="12"/>
  <c r="K1027" i="12"/>
  <c r="O1027" i="12"/>
  <c r="Q1027" i="12"/>
  <c r="V1027" i="12"/>
  <c r="G1029" i="12"/>
  <c r="M1029" i="12" s="1"/>
  <c r="I1029" i="12"/>
  <c r="K1029" i="12"/>
  <c r="O1029" i="12"/>
  <c r="Q1029" i="12"/>
  <c r="V1029" i="12"/>
  <c r="G1031" i="12"/>
  <c r="M1031" i="12" s="1"/>
  <c r="I1031" i="12"/>
  <c r="K1031" i="12"/>
  <c r="O1031" i="12"/>
  <c r="Q1031" i="12"/>
  <c r="V1031" i="12"/>
  <c r="G1032" i="12"/>
  <c r="I1032" i="12"/>
  <c r="K1032" i="12"/>
  <c r="M1032" i="12"/>
  <c r="O1032" i="12"/>
  <c r="Q1032" i="12"/>
  <c r="V1032" i="12"/>
  <c r="G1033" i="12"/>
  <c r="M1033" i="12" s="1"/>
  <c r="I1033" i="12"/>
  <c r="K1033" i="12"/>
  <c r="O1033" i="12"/>
  <c r="Q1033" i="12"/>
  <c r="V1033" i="12"/>
  <c r="G1034" i="12"/>
  <c r="M1034" i="12" s="1"/>
  <c r="I1034" i="12"/>
  <c r="K1034" i="12"/>
  <c r="O1034" i="12"/>
  <c r="Q1034" i="12"/>
  <c r="V1034" i="12"/>
  <c r="G1035" i="12"/>
  <c r="M1035" i="12" s="1"/>
  <c r="I1035" i="12"/>
  <c r="K1035" i="12"/>
  <c r="O1035" i="12"/>
  <c r="Q1035" i="12"/>
  <c r="V1035" i="12"/>
  <c r="G1036" i="12"/>
  <c r="M1036" i="12" s="1"/>
  <c r="I1036" i="12"/>
  <c r="K1036" i="12"/>
  <c r="O1036" i="12"/>
  <c r="Q1036" i="12"/>
  <c r="V1036" i="12"/>
  <c r="G1037" i="12"/>
  <c r="M1037" i="12" s="1"/>
  <c r="I1037" i="12"/>
  <c r="K1037" i="12"/>
  <c r="O1037" i="12"/>
  <c r="Q1037" i="12"/>
  <c r="V1037" i="12"/>
  <c r="G1038" i="12"/>
  <c r="M1038" i="12" s="1"/>
  <c r="I1038" i="12"/>
  <c r="K1038" i="12"/>
  <c r="O1038" i="12"/>
  <c r="Q1038" i="12"/>
  <c r="V1038" i="12"/>
  <c r="G1039" i="12"/>
  <c r="M1039" i="12" s="1"/>
  <c r="I1039" i="12"/>
  <c r="K1039" i="12"/>
  <c r="O1039" i="12"/>
  <c r="Q1039" i="12"/>
  <c r="V1039" i="12"/>
  <c r="G1040" i="12"/>
  <c r="M1040" i="12" s="1"/>
  <c r="I1040" i="12"/>
  <c r="K1040" i="12"/>
  <c r="O1040" i="12"/>
  <c r="Q1040" i="12"/>
  <c r="V1040" i="12"/>
  <c r="G1047" i="12"/>
  <c r="M1047" i="12" s="1"/>
  <c r="I1047" i="12"/>
  <c r="K1047" i="12"/>
  <c r="O1047" i="12"/>
  <c r="Q1047" i="12"/>
  <c r="V1047" i="12"/>
  <c r="G1048" i="12"/>
  <c r="M1048" i="12" s="1"/>
  <c r="I1048" i="12"/>
  <c r="K1048" i="12"/>
  <c r="O1048" i="12"/>
  <c r="Q1048" i="12"/>
  <c r="V1048" i="12"/>
  <c r="G1049" i="12"/>
  <c r="M1049" i="12" s="1"/>
  <c r="I1049" i="12"/>
  <c r="K1049" i="12"/>
  <c r="O1049" i="12"/>
  <c r="Q1049" i="12"/>
  <c r="V1049" i="12"/>
  <c r="G1050" i="12"/>
  <c r="I1050" i="12"/>
  <c r="K1050" i="12"/>
  <c r="M1050" i="12"/>
  <c r="O1050" i="12"/>
  <c r="Q1050" i="12"/>
  <c r="V1050" i="12"/>
  <c r="G1051" i="12"/>
  <c r="M1051" i="12" s="1"/>
  <c r="I1051" i="12"/>
  <c r="K1051" i="12"/>
  <c r="O1051" i="12"/>
  <c r="Q1051" i="12"/>
  <c r="V1051" i="12"/>
  <c r="G1052" i="12"/>
  <c r="M1052" i="12" s="1"/>
  <c r="I1052" i="12"/>
  <c r="K1052" i="12"/>
  <c r="O1052" i="12"/>
  <c r="Q1052" i="12"/>
  <c r="V1052" i="12"/>
  <c r="G1053" i="12"/>
  <c r="I1053" i="12"/>
  <c r="K1053" i="12"/>
  <c r="M1053" i="12"/>
  <c r="O1053" i="12"/>
  <c r="Q1053" i="12"/>
  <c r="V1053" i="12"/>
  <c r="G1054" i="12"/>
  <c r="I1054" i="12"/>
  <c r="K1054" i="12"/>
  <c r="M1054" i="12"/>
  <c r="O1054" i="12"/>
  <c r="Q1054" i="12"/>
  <c r="V1054" i="12"/>
  <c r="G1055" i="12"/>
  <c r="M1055" i="12" s="1"/>
  <c r="I1055" i="12"/>
  <c r="K1055" i="12"/>
  <c r="O1055" i="12"/>
  <c r="Q1055" i="12"/>
  <c r="V1055" i="12"/>
  <c r="G1056" i="12"/>
  <c r="M1056" i="12" s="1"/>
  <c r="I1056" i="12"/>
  <c r="K1056" i="12"/>
  <c r="O1056" i="12"/>
  <c r="Q1056" i="12"/>
  <c r="V1056" i="12"/>
  <c r="G1057" i="12"/>
  <c r="M1057" i="12" s="1"/>
  <c r="I1057" i="12"/>
  <c r="K1057" i="12"/>
  <c r="O1057" i="12"/>
  <c r="Q1057" i="12"/>
  <c r="V1057" i="12"/>
  <c r="G1058" i="12"/>
  <c r="I1058" i="12"/>
  <c r="K1058" i="12"/>
  <c r="M1058" i="12"/>
  <c r="O1058" i="12"/>
  <c r="Q1058" i="12"/>
  <c r="V1058" i="12"/>
  <c r="G1059" i="12"/>
  <c r="M1059" i="12" s="1"/>
  <c r="I1059" i="12"/>
  <c r="K1059" i="12"/>
  <c r="O1059" i="12"/>
  <c r="Q1059" i="12"/>
  <c r="V1059" i="12"/>
  <c r="G1061" i="12"/>
  <c r="G1060" i="12" s="1"/>
  <c r="I1061" i="12"/>
  <c r="I1060" i="12" s="1"/>
  <c r="K1061" i="12"/>
  <c r="M1061" i="12"/>
  <c r="O1061" i="12"/>
  <c r="O1060" i="12" s="1"/>
  <c r="Q1061" i="12"/>
  <c r="V1061" i="12"/>
  <c r="V1060" i="12" s="1"/>
  <c r="G1063" i="12"/>
  <c r="M1063" i="12" s="1"/>
  <c r="M1060" i="12" s="1"/>
  <c r="I1063" i="12"/>
  <c r="K1063" i="12"/>
  <c r="O1063" i="12"/>
  <c r="Q1063" i="12"/>
  <c r="V1063" i="12"/>
  <c r="G1066" i="12"/>
  <c r="I1066" i="12"/>
  <c r="K1066" i="12"/>
  <c r="O1066" i="12"/>
  <c r="Q1066" i="12"/>
  <c r="Q1065" i="12" s="1"/>
  <c r="V1066" i="12"/>
  <c r="G1069" i="12"/>
  <c r="M1069" i="12" s="1"/>
  <c r="I1069" i="12"/>
  <c r="K1069" i="12"/>
  <c r="O1069" i="12"/>
  <c r="O1065" i="12" s="1"/>
  <c r="Q1069" i="12"/>
  <c r="V1069" i="12"/>
  <c r="G1072" i="12"/>
  <c r="M1072" i="12" s="1"/>
  <c r="I1072" i="12"/>
  <c r="K1072" i="12"/>
  <c r="O1072" i="12"/>
  <c r="Q1072" i="12"/>
  <c r="V1072" i="12"/>
  <c r="G1077" i="12"/>
  <c r="M1077" i="12" s="1"/>
  <c r="I1077" i="12"/>
  <c r="K1077" i="12"/>
  <c r="O1077" i="12"/>
  <c r="Q1077" i="12"/>
  <c r="V1077" i="12"/>
  <c r="G1080" i="12"/>
  <c r="I1080" i="12"/>
  <c r="K1080" i="12"/>
  <c r="K1079" i="12" s="1"/>
  <c r="M1080" i="12"/>
  <c r="O1080" i="12"/>
  <c r="Q1080" i="12"/>
  <c r="V1080" i="12"/>
  <c r="G1083" i="12"/>
  <c r="I1083" i="12"/>
  <c r="I1079" i="12" s="1"/>
  <c r="K1083" i="12"/>
  <c r="M1083" i="12"/>
  <c r="O1083" i="12"/>
  <c r="Q1083" i="12"/>
  <c r="V1083" i="12"/>
  <c r="G1093" i="12"/>
  <c r="M1093" i="12" s="1"/>
  <c r="I1093" i="12"/>
  <c r="K1093" i="12"/>
  <c r="O1093" i="12"/>
  <c r="Q1093" i="12"/>
  <c r="V1093" i="12"/>
  <c r="G1095" i="12"/>
  <c r="M1095" i="12" s="1"/>
  <c r="I1095" i="12"/>
  <c r="K1095" i="12"/>
  <c r="O1095" i="12"/>
  <c r="Q1095" i="12"/>
  <c r="V1095" i="12"/>
  <c r="G1097" i="12"/>
  <c r="M1097" i="12" s="1"/>
  <c r="I1097" i="12"/>
  <c r="K1097" i="12"/>
  <c r="O1097" i="12"/>
  <c r="Q1097" i="12"/>
  <c r="V1097" i="12"/>
  <c r="G1100" i="12"/>
  <c r="I1100" i="12"/>
  <c r="K1100" i="12"/>
  <c r="K1099" i="12" s="1"/>
  <c r="O1100" i="12"/>
  <c r="Q1100" i="12"/>
  <c r="V1100" i="12"/>
  <c r="G1101" i="12"/>
  <c r="I1101" i="12"/>
  <c r="K1101" i="12"/>
  <c r="M1101" i="12"/>
  <c r="O1101" i="12"/>
  <c r="Q1101" i="12"/>
  <c r="V1101" i="12"/>
  <c r="G1102" i="12"/>
  <c r="M1102" i="12" s="1"/>
  <c r="I1102" i="12"/>
  <c r="K1102" i="12"/>
  <c r="O1102" i="12"/>
  <c r="Q1102" i="12"/>
  <c r="V1102" i="12"/>
  <c r="G1103" i="12"/>
  <c r="I1103" i="12"/>
  <c r="K1103" i="12"/>
  <c r="M1103" i="12"/>
  <c r="O1103" i="12"/>
  <c r="Q1103" i="12"/>
  <c r="V1103" i="12"/>
  <c r="V1099" i="12" s="1"/>
  <c r="G1104" i="12"/>
  <c r="I1104" i="12"/>
  <c r="K1104" i="12"/>
  <c r="M1104" i="12"/>
  <c r="O1104" i="12"/>
  <c r="Q1104" i="12"/>
  <c r="V1104" i="12"/>
  <c r="G1105" i="12"/>
  <c r="M1105" i="12" s="1"/>
  <c r="I1105" i="12"/>
  <c r="K1105" i="12"/>
  <c r="O1105" i="12"/>
  <c r="Q1105" i="12"/>
  <c r="V1105" i="12"/>
  <c r="G1107" i="12"/>
  <c r="M1107" i="12" s="1"/>
  <c r="I1107" i="12"/>
  <c r="I1106" i="12" s="1"/>
  <c r="K1107" i="12"/>
  <c r="O1107" i="12"/>
  <c r="Q1107" i="12"/>
  <c r="V1107" i="12"/>
  <c r="V1106" i="12" s="1"/>
  <c r="G1115" i="12"/>
  <c r="G1106" i="12" s="1"/>
  <c r="I84" i="1" s="1"/>
  <c r="I19" i="1" s="1"/>
  <c r="I1115" i="12"/>
  <c r="K1115" i="12"/>
  <c r="O1115" i="12"/>
  <c r="Q1115" i="12"/>
  <c r="V1115" i="12"/>
  <c r="G1116" i="12"/>
  <c r="M1116" i="12" s="1"/>
  <c r="I1116" i="12"/>
  <c r="K1116" i="12"/>
  <c r="O1116" i="12"/>
  <c r="Q1116" i="12"/>
  <c r="V1116" i="12"/>
  <c r="G1117" i="12"/>
  <c r="I1117" i="12"/>
  <c r="K1117" i="12"/>
  <c r="M1117" i="12"/>
  <c r="O1117" i="12"/>
  <c r="Q1117" i="12"/>
  <c r="V1117" i="12"/>
  <c r="G1119" i="12"/>
  <c r="I1119" i="12"/>
  <c r="I1118" i="12" s="1"/>
  <c r="K1119" i="12"/>
  <c r="K1118" i="12" s="1"/>
  <c r="M1119" i="12"/>
  <c r="O1119" i="12"/>
  <c r="Q1119" i="12"/>
  <c r="V1119" i="12"/>
  <c r="V1118" i="12" s="1"/>
  <c r="G1128" i="12"/>
  <c r="I1128" i="12"/>
  <c r="K1128" i="12"/>
  <c r="O1128" i="12"/>
  <c r="Q1128" i="12"/>
  <c r="V1128" i="12"/>
  <c r="AE1131" i="12"/>
  <c r="F40" i="1" s="1"/>
  <c r="AF1131" i="12"/>
  <c r="G39" i="1" s="1"/>
  <c r="G42" i="1" s="1"/>
  <c r="G25" i="1" s="1"/>
  <c r="A25" i="1" s="1"/>
  <c r="J28" i="1"/>
  <c r="J26" i="1"/>
  <c r="G38" i="1"/>
  <c r="F38" i="1"/>
  <c r="J23" i="1"/>
  <c r="J24" i="1"/>
  <c r="J25" i="1"/>
  <c r="J27" i="1"/>
  <c r="E24" i="1"/>
  <c r="E26" i="1"/>
  <c r="V961" i="12" l="1"/>
  <c r="Q498" i="12"/>
  <c r="K462" i="12"/>
  <c r="Q961" i="12"/>
  <c r="O905" i="12"/>
  <c r="Q853" i="12"/>
  <c r="O807" i="12"/>
  <c r="K636" i="12"/>
  <c r="Q614" i="12"/>
  <c r="O614" i="12"/>
  <c r="I498" i="12"/>
  <c r="I301" i="12"/>
  <c r="V290" i="12"/>
  <c r="O103" i="12"/>
  <c r="Q28" i="12"/>
  <c r="F41" i="1"/>
  <c r="O1118" i="12"/>
  <c r="G1099" i="12"/>
  <c r="I83" i="1" s="1"/>
  <c r="V1065" i="12"/>
  <c r="K1060" i="12"/>
  <c r="O961" i="12"/>
  <c r="I905" i="12"/>
  <c r="V853" i="12"/>
  <c r="K807" i="12"/>
  <c r="V746" i="12"/>
  <c r="O746" i="12"/>
  <c r="K746" i="12"/>
  <c r="O736" i="12"/>
  <c r="K736" i="12"/>
  <c r="O677" i="12"/>
  <c r="O649" i="12"/>
  <c r="I636" i="12"/>
  <c r="K614" i="12"/>
  <c r="I604" i="12"/>
  <c r="G554" i="12"/>
  <c r="I65" i="1" s="1"/>
  <c r="Q462" i="12"/>
  <c r="G462" i="12"/>
  <c r="I62" i="1" s="1"/>
  <c r="O448" i="12"/>
  <c r="G428" i="12"/>
  <c r="I53" i="1" s="1"/>
  <c r="K397" i="12"/>
  <c r="M291" i="12"/>
  <c r="O262" i="12"/>
  <c r="G41" i="1"/>
  <c r="K301" i="12"/>
  <c r="I1099" i="12"/>
  <c r="O397" i="12"/>
  <c r="K290" i="12"/>
  <c r="K262" i="12"/>
  <c r="M131" i="12"/>
  <c r="O28" i="12"/>
  <c r="O877" i="12"/>
  <c r="K853" i="12"/>
  <c r="O818" i="12"/>
  <c r="I807" i="12"/>
  <c r="I746" i="12"/>
  <c r="K608" i="12"/>
  <c r="K554" i="12"/>
  <c r="G552" i="12"/>
  <c r="I64" i="1" s="1"/>
  <c r="V498" i="12"/>
  <c r="I462" i="12"/>
  <c r="G440" i="12"/>
  <c r="I1065" i="12"/>
  <c r="K877" i="12"/>
  <c r="I853" i="12"/>
  <c r="K818" i="12"/>
  <c r="G807" i="12"/>
  <c r="I73" i="1" s="1"/>
  <c r="Q677" i="12"/>
  <c r="I677" i="12"/>
  <c r="Q649" i="12"/>
  <c r="I649" i="12"/>
  <c r="I608" i="12"/>
  <c r="Q554" i="12"/>
  <c r="I448" i="12"/>
  <c r="G424" i="12"/>
  <c r="V397" i="12"/>
  <c r="G397" i="12"/>
  <c r="G301" i="12"/>
  <c r="V278" i="12"/>
  <c r="K103" i="12"/>
  <c r="I103" i="12"/>
  <c r="K28" i="12"/>
  <c r="G8" i="12"/>
  <c r="V8" i="12"/>
  <c r="V649" i="12"/>
  <c r="M604" i="12"/>
  <c r="I554" i="12"/>
  <c r="G40" i="1"/>
  <c r="H40" i="1" s="1"/>
  <c r="I40" i="1" s="1"/>
  <c r="Q1106" i="12"/>
  <c r="Q1118" i="12"/>
  <c r="K1065" i="12"/>
  <c r="G278" i="12"/>
  <c r="I55" i="1" s="1"/>
  <c r="G262" i="12"/>
  <c r="I54" i="1" s="1"/>
  <c r="V28" i="12"/>
  <c r="F39" i="1"/>
  <c r="G1065" i="12"/>
  <c r="I961" i="12"/>
  <c r="V905" i="12"/>
  <c r="I877" i="12"/>
  <c r="G677" i="12"/>
  <c r="I69" i="1" s="1"/>
  <c r="K649" i="12"/>
  <c r="G636" i="12"/>
  <c r="I68" i="1" s="1"/>
  <c r="V554" i="12"/>
  <c r="V462" i="12"/>
  <c r="I397" i="12"/>
  <c r="O1106" i="12"/>
  <c r="Q1099" i="12"/>
  <c r="Q1079" i="12"/>
  <c r="Q905" i="12"/>
  <c r="G877" i="12"/>
  <c r="I76" i="1" s="1"/>
  <c r="G818" i="12"/>
  <c r="I74" i="1" s="1"/>
  <c r="Q604" i="12"/>
  <c r="K498" i="12"/>
  <c r="O278" i="12"/>
  <c r="G28" i="12"/>
  <c r="I50" i="1" s="1"/>
  <c r="Q8" i="12"/>
  <c r="O8" i="12"/>
  <c r="V1079" i="12"/>
  <c r="K961" i="12"/>
  <c r="G853" i="12"/>
  <c r="I75" i="1" s="1"/>
  <c r="I818" i="12"/>
  <c r="G746" i="12"/>
  <c r="I71" i="1" s="1"/>
  <c r="K677" i="12"/>
  <c r="G649" i="12"/>
  <c r="O636" i="12"/>
  <c r="O498" i="12"/>
  <c r="G1118" i="12"/>
  <c r="I85" i="1" s="1"/>
  <c r="I20" i="1" s="1"/>
  <c r="K1106" i="12"/>
  <c r="O1099" i="12"/>
  <c r="O1079" i="12"/>
  <c r="Q1060" i="12"/>
  <c r="V807" i="12"/>
  <c r="Q746" i="12"/>
  <c r="V736" i="12"/>
  <c r="Q636" i="12"/>
  <c r="G614" i="12"/>
  <c r="V614" i="12"/>
  <c r="O608" i="12"/>
  <c r="G608" i="12"/>
  <c r="I66" i="1" s="1"/>
  <c r="O554" i="12"/>
  <c r="O462" i="12"/>
  <c r="V448" i="12"/>
  <c r="K440" i="12"/>
  <c r="Q301" i="12"/>
  <c r="O301" i="12"/>
  <c r="Q278" i="12"/>
  <c r="K278" i="12"/>
  <c r="V103" i="12"/>
  <c r="I28" i="12"/>
  <c r="K8" i="12"/>
  <c r="A26" i="1"/>
  <c r="G26" i="1"/>
  <c r="M905" i="12"/>
  <c r="M1079" i="12"/>
  <c r="M448" i="12"/>
  <c r="M103" i="12"/>
  <c r="M961" i="12"/>
  <c r="M290" i="12"/>
  <c r="G1079" i="12"/>
  <c r="I81" i="1" s="1"/>
  <c r="I18" i="1" s="1"/>
  <c r="M878" i="12"/>
  <c r="M877" i="12" s="1"/>
  <c r="M804" i="12"/>
  <c r="M803" i="12" s="1"/>
  <c r="G672" i="12"/>
  <c r="I82" i="1" s="1"/>
  <c r="M1128" i="12"/>
  <c r="M1118" i="12" s="1"/>
  <c r="M1066" i="12"/>
  <c r="M1065" i="12" s="1"/>
  <c r="M854" i="12"/>
  <c r="M853" i="12" s="1"/>
  <c r="M745" i="12"/>
  <c r="M744" i="12" s="1"/>
  <c r="G448" i="12"/>
  <c r="I61" i="1" s="1"/>
  <c r="M819" i="12"/>
  <c r="M818" i="12" s="1"/>
  <c r="M808" i="12"/>
  <c r="M807" i="12" s="1"/>
  <c r="M678" i="12"/>
  <c r="M677" i="12" s="1"/>
  <c r="M650" i="12"/>
  <c r="M649" i="12" s="1"/>
  <c r="M619" i="12"/>
  <c r="M614" i="12" s="1"/>
  <c r="M556" i="12"/>
  <c r="M554" i="12" s="1"/>
  <c r="M393" i="12"/>
  <c r="M392" i="12" s="1"/>
  <c r="M283" i="12"/>
  <c r="M278" i="12" s="1"/>
  <c r="M47" i="12"/>
  <c r="M28" i="12" s="1"/>
  <c r="M24" i="12"/>
  <c r="M8" i="12" s="1"/>
  <c r="M1115" i="12"/>
  <c r="M1106" i="12" s="1"/>
  <c r="M1100" i="12"/>
  <c r="M1099" i="12" s="1"/>
  <c r="M751" i="12"/>
  <c r="M746" i="12" s="1"/>
  <c r="M737" i="12"/>
  <c r="M736" i="12" s="1"/>
  <c r="M639" i="12"/>
  <c r="M636" i="12" s="1"/>
  <c r="M611" i="12"/>
  <c r="M608" i="12" s="1"/>
  <c r="M499" i="12"/>
  <c r="M498" i="12" s="1"/>
  <c r="M463" i="12"/>
  <c r="M462" i="12" s="1"/>
  <c r="M444" i="12"/>
  <c r="M440" i="12" s="1"/>
  <c r="M398" i="12"/>
  <c r="M397" i="12" s="1"/>
  <c r="M305" i="12"/>
  <c r="M301" i="12" s="1"/>
  <c r="M286" i="12"/>
  <c r="M285" i="12" s="1"/>
  <c r="M263" i="12"/>
  <c r="M262" i="12" s="1"/>
  <c r="G1131" i="12" l="1"/>
  <c r="I49" i="1"/>
  <c r="I60" i="1"/>
  <c r="I17" i="1" s="1"/>
  <c r="H41" i="1"/>
  <c r="I41" i="1" s="1"/>
  <c r="I67" i="1"/>
  <c r="H39" i="1"/>
  <c r="F42" i="1"/>
  <c r="I58" i="1"/>
  <c r="G28" i="1" l="1"/>
  <c r="G23" i="1"/>
  <c r="A23" i="1" s="1"/>
  <c r="A24" i="1" s="1"/>
  <c r="H42" i="1"/>
  <c r="I39" i="1"/>
  <c r="I42" i="1" s="1"/>
  <c r="I16" i="1"/>
  <c r="I21" i="1" s="1"/>
  <c r="I86" i="1"/>
  <c r="G24" i="1" l="1"/>
  <c r="A27" i="1" s="1"/>
  <c r="J39" i="1"/>
  <c r="J42" i="1" s="1"/>
  <c r="J41" i="1"/>
  <c r="J40" i="1"/>
  <c r="J49" i="1"/>
  <c r="J74" i="1"/>
  <c r="J53" i="1"/>
  <c r="J73" i="1"/>
  <c r="J65" i="1"/>
  <c r="J66" i="1"/>
  <c r="J50" i="1"/>
  <c r="J57" i="1"/>
  <c r="J71" i="1"/>
  <c r="J51" i="1"/>
  <c r="J76" i="1"/>
  <c r="J85" i="1"/>
  <c r="J55" i="1"/>
  <c r="J62" i="1"/>
  <c r="J78" i="1"/>
  <c r="J75" i="1"/>
  <c r="J83" i="1"/>
  <c r="J82" i="1"/>
  <c r="J59" i="1"/>
  <c r="J72" i="1"/>
  <c r="J68" i="1"/>
  <c r="J80" i="1"/>
  <c r="J61" i="1"/>
  <c r="J56" i="1"/>
  <c r="J70" i="1"/>
  <c r="J67" i="1"/>
  <c r="J84" i="1"/>
  <c r="J60" i="1"/>
  <c r="J52" i="1"/>
  <c r="J79" i="1"/>
  <c r="J81" i="1"/>
  <c r="J69" i="1"/>
  <c r="J64" i="1"/>
  <c r="J54" i="1"/>
  <c r="J58" i="1"/>
  <c r="J63" i="1"/>
  <c r="J77" i="1"/>
  <c r="G29" i="1"/>
  <c r="G27" i="1" s="1"/>
  <c r="A29" i="1"/>
  <c r="J8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7A48CEB7-E4D3-4CC9-A863-5E01366501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BF2D636-DA16-462B-B247-5289A852AF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<sst xmlns="http://schemas.openxmlformats.org/spreadsheetml/2006/main" count="4215" uniqueCount="1238">
  <si>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</si>
  <si>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</si>
  <si>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</si>
  <si>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</si>
  <si>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</si>
  <si>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</si>
  <si>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</si>
  <si>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</si>
  <si>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</si>
  <si>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</si>
  <si>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</si>
  <si>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</si>
  <si>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</si>
  <si>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</si>
  <si>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</si>
  <si>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</si>
  <si>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</si>
  <si>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</si>
  <si>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</si>
  <si>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</si>
  <si>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</si>
  <si>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</si>
  <si>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</si>
  <si>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</si>
  <si>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</si>
  <si>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</si>
  <si>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</si>
  <si>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</si>
  <si>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</si>
  <si>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</si>
  <si>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</si>
  <si>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</si>
  <si>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</si>
  <si>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</si>
  <si>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</si>
  <si>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</si>
  <si>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</si>
  <si>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</si>
  <si>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</si>
  <si>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</si>
  <si>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</si>
  <si>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</si>
  <si>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</si>
  <si>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</si>
  <si>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Vybudovaní multifunkčního prostoru</t>
  </si>
  <si>
    <t xml:space="preserve">Vybudovaní multifunkčního prostoru									</t>
  </si>
  <si>
    <t>Objekt:</t>
  </si>
  <si>
    <t>Rozpočet:</t>
  </si>
  <si>
    <t>20210011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</si>
  <si>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</si>
  <si>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</si>
  <si>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</si>
  <si>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</si>
  <si>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</si>
  <si>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</si>
  <si>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</si>
  <si>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</si>
  <si>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</si>
  <si>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</si>
  <si>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</si>
  <si>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</si>
  <si>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</si>
  <si>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</si>
  <si>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</si>
  <si>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</si>
  <si>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</si>
  <si>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</si>
  <si>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</si>
  <si>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</si>
  <si>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</si>
  <si>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</si>
  <si>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</si>
  <si>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</si>
  <si>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</si>
  <si>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</si>
  <si>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</si>
  <si>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</si>
  <si>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</si>
  <si>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</si>
  <si>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</si>
  <si>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</si>
  <si>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</si>
  <si>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</si>
  <si>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</si>
  <si>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</si>
  <si>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</si>
  <si>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</si>
  <si>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</si>
  <si>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</si>
  <si>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</si>
  <si>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</si>
  <si>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</si>
  <si>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</si>
  <si>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</si>
  <si>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</si>
  <si>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</si>
  <si>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</si>
  <si>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</si>
  <si>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</si>
  <si>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</si>
  <si>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</si>
  <si>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</si>
  <si>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</si>
  <si>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</si>
  <si>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</si>
  <si>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</si>
  <si>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</si>
  <si>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</si>
  <si>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</si>
  <si>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</si>
  <si>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</si>
  <si>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</si>
  <si>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</si>
  <si>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</si>
  <si>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</si>
  <si>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</si>
  <si>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</si>
  <si>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</si>
  <si>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</si>
  <si>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</si>
  <si>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</si>
  <si>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</si>
  <si>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</si>
  <si>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</si>
  <si>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</si>
  <si>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</si>
  <si>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</si>
  <si>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</si>
  <si>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</si>
  <si>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</si>
  <si>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</si>
  <si>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</si>
  <si>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</si>
  <si>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</si>
  <si>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</si>
  <si>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</si>
  <si>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</si>
  <si>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</si>
  <si>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</si>
  <si>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</si>
  <si>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</si>
  <si>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</si>
  <si>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</si>
  <si>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</si>
  <si>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</si>
  <si>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</si>
  <si>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</si>
  <si>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</si>
  <si>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</si>
  <si>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</si>
  <si>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</si>
  <si>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</si>
  <si>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</si>
  <si>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</t>
  </si>
  <si>
    <t>Ruční výkop jam, rýh a šachet v hornině tř. 3</t>
  </si>
  <si>
    <t>m3</t>
  </si>
  <si>
    <t>RTS 21/ II</t>
  </si>
  <si>
    <t>Práce</t>
  </si>
  <si>
    <t>POL1_1</t>
  </si>
  <si>
    <t>pro kanalizaci :</t>
  </si>
  <si>
    <t>POP</t>
  </si>
  <si>
    <t xml:space="preserve">(9,5+4,5+3+4,5+3+3)*0,6*0,3 : </t>
  </si>
  <si>
    <t>VV</t>
  </si>
  <si>
    <t>4,95</t>
  </si>
  <si>
    <t>162701105</t>
  </si>
  <si>
    <t>Vodorovné přemístění výkopku z hor.1-4 do 10000 m</t>
  </si>
  <si>
    <t>162701109</t>
  </si>
  <si>
    <t>Příplatek k vod. přemístění hor.1-4 za další 1 km</t>
  </si>
  <si>
    <t xml:space="preserve">4,95*10 : </t>
  </si>
  <si>
    <t>49,5</t>
  </si>
  <si>
    <t>162201203</t>
  </si>
  <si>
    <t>Vodorovné přemíst.výkopku, kolečko hor.1-4, do 10m</t>
  </si>
  <si>
    <t>162201210</t>
  </si>
  <si>
    <t>Příplatek za dalš.10 m, kolečko, výkop. z hor.1- 4</t>
  </si>
  <si>
    <t>175101101</t>
  </si>
  <si>
    <t>Obsyp potrubí bez prohození sypaniny s dodáním štěrkopísku frakce 0 - 22 mm</t>
  </si>
  <si>
    <t xml:space="preserve">(9,5+4,5+3+4,5+3+3)*0,6*0,2 : </t>
  </si>
  <si>
    <t>3,3</t>
  </si>
  <si>
    <t>199000002</t>
  </si>
  <si>
    <t>Poplatek za skládku horniny 1- 4</t>
  </si>
  <si>
    <t>451573111</t>
  </si>
  <si>
    <t>Lože pod potrubí ze štěrkopísku</t>
  </si>
  <si>
    <t xml:space="preserve">(9,5+4,5+3+4,5+3+3)*0,6*0,1 : </t>
  </si>
  <si>
    <t>1,65</t>
  </si>
  <si>
    <t>310271530</t>
  </si>
  <si>
    <t>Zazdívka otvorů do 1 m2, pórobet.tvárnice, tl.30cm</t>
  </si>
  <si>
    <t xml:space="preserve">0,57*0,57*0,3 : </t>
  </si>
  <si>
    <t>0,09747</t>
  </si>
  <si>
    <t>317121351</t>
  </si>
  <si>
    <t>Montáž ŽB překladů do 240 cm dodatečně do rýh včetně dodávky RZP 12/10  299 x 12 x 19 cm</t>
  </si>
  <si>
    <t>kus</t>
  </si>
  <si>
    <t>POL1_</t>
  </si>
  <si>
    <t>317941121</t>
  </si>
  <si>
    <t>Osazení ocelových válcovaných nosníků do č.12 včetně dodávky profilu IPE č.12</t>
  </si>
  <si>
    <t>t</t>
  </si>
  <si>
    <t>P3 : 1,1*0,0104</t>
  </si>
  <si>
    <t>P4 : 0,9*0,0104</t>
  </si>
  <si>
    <t>317941123</t>
  </si>
  <si>
    <t>Osazení ocelových válcovaných nosníků  č.14-22 včetně dodávky profilu I č.20</t>
  </si>
  <si>
    <t>P7 : ((2,2*2)*0,0224)</t>
  </si>
  <si>
    <t>Osazení ocelových válcovaných nosníků  č.14-22 včetně dodávky profilu IPE č.14</t>
  </si>
  <si>
    <t>P1 : 1,1*0,129</t>
  </si>
  <si>
    <t>P2 : 1,25*0,0129</t>
  </si>
  <si>
    <t>P5 : (2,35*2)*0,0129</t>
  </si>
  <si>
    <t>P8 : (1,25*2)*0,0129</t>
  </si>
  <si>
    <t>340271610R00</t>
  </si>
  <si>
    <t>Zazdívka otvorů pl.do 4 m2, pórobet.tvár.,tl.10 cm</t>
  </si>
  <si>
    <t>Vlastní</t>
  </si>
  <si>
    <t>Agregovaná položka</t>
  </si>
  <si>
    <t>POL2_</t>
  </si>
  <si>
    <t>montáž + dodávka</t>
  </si>
  <si>
    <t xml:space="preserve">0,9*2,05*0,1 : </t>
  </si>
  <si>
    <t>0,1845</t>
  </si>
  <si>
    <t>340271615</t>
  </si>
  <si>
    <t>Zazdívka otvorů pl.do 4 m2, pórobet.tvár.,tl.15 cm</t>
  </si>
  <si>
    <t xml:space="preserve">0,9*2,05*0,15 : </t>
  </si>
  <si>
    <t>0,27675</t>
  </si>
  <si>
    <t>342256253</t>
  </si>
  <si>
    <t>Příčka z tvárnic pórobetonových tl. 100 mm</t>
  </si>
  <si>
    <t>m2</t>
  </si>
  <si>
    <t xml:space="preserve">1,29*3,01 : </t>
  </si>
  <si>
    <t xml:space="preserve">-0,9*2 : </t>
  </si>
  <si>
    <t xml:space="preserve">(2,69-0,12+1,175+3,04)*3,01 : </t>
  </si>
  <si>
    <t xml:space="preserve">-0,8*2*2 : </t>
  </si>
  <si>
    <t xml:space="preserve">0,81*3,01 : </t>
  </si>
  <si>
    <t xml:space="preserve">-0,6*2 : </t>
  </si>
  <si>
    <t xml:space="preserve">(3,04-0,42)*3,01 : </t>
  </si>
  <si>
    <t>28,43005</t>
  </si>
  <si>
    <t>342256255</t>
  </si>
  <si>
    <t>Příčka z tvárnic pórobetonových tl. 150 mm</t>
  </si>
  <si>
    <t>nová příčka na WC zaměstnanců : (1,94*3,01)+(0,9*3,01)</t>
  </si>
  <si>
    <t>342270014R01</t>
  </si>
  <si>
    <t>Příčka z tvárnic pórobetonových, tloušťka 17 cm</t>
  </si>
  <si>
    <t>Indiv</t>
  </si>
  <si>
    <t>nové příčky kolem úklidové místnosti : (1,94*3,01)</t>
  </si>
  <si>
    <t>342948112</t>
  </si>
  <si>
    <t>Ukotvení příček k beton.kcím kotvami</t>
  </si>
  <si>
    <t>m</t>
  </si>
  <si>
    <t>strop :</t>
  </si>
  <si>
    <t>stěny :</t>
  </si>
  <si>
    <t xml:space="preserve">1,29 : </t>
  </si>
  <si>
    <t xml:space="preserve">(2,69-0,12+1,175+3,04) : </t>
  </si>
  <si>
    <t xml:space="preserve">0,81 : </t>
  </si>
  <si>
    <t xml:space="preserve">(3,04-0,42) : </t>
  </si>
  <si>
    <t xml:space="preserve">1,94 : </t>
  </si>
  <si>
    <t xml:space="preserve">3*2 : </t>
  </si>
  <si>
    <t xml:space="preserve">3*3 : </t>
  </si>
  <si>
    <t>28,445</t>
  </si>
  <si>
    <t>346244381</t>
  </si>
  <si>
    <t>Plentování ocelových nosníků výšky do 20 cm</t>
  </si>
  <si>
    <t>P1 : 1,1*0,15*1</t>
  </si>
  <si>
    <t>P2 : 1,25*0,15*1</t>
  </si>
  <si>
    <t>P3 : 1,1*0,15*1</t>
  </si>
  <si>
    <t>P4 : 0,9*0,15*1</t>
  </si>
  <si>
    <t>P5 : 2,35*0,15*2</t>
  </si>
  <si>
    <t>P7 : 2,2*0,15*2</t>
  </si>
  <si>
    <t>P8 : 1,25*0,15*1</t>
  </si>
  <si>
    <t>346275111</t>
  </si>
  <si>
    <t>Přizdívky z desek porobetonových tl. 50 mm</t>
  </si>
  <si>
    <t xml:space="preserve">1,07*3,01 : </t>
  </si>
  <si>
    <t>3,2207</t>
  </si>
  <si>
    <t>346275113</t>
  </si>
  <si>
    <t>Přizdívky z desek porobetonových tl. 100 mm</t>
  </si>
  <si>
    <t xml:space="preserve">0,43*3,01 : </t>
  </si>
  <si>
    <t>1,2943</t>
  </si>
  <si>
    <t>342264051</t>
  </si>
  <si>
    <t>Podhled sádrokartonový na zavěšenou ocel. konstr. desky standard tl. 12,5 mm, bez izolace</t>
  </si>
  <si>
    <t xml:space="preserve">15,96+3,62+10,64+91,87 : </t>
  </si>
  <si>
    <t>122,09</t>
  </si>
  <si>
    <t>Podhled sádrokartonový na zavěšenou ocel. konstr. desky standard impreg. tl. 12,5 mm, bez izolace</t>
  </si>
  <si>
    <t xml:space="preserve">1,29+1,05+9,85+6,78 : </t>
  </si>
  <si>
    <t>18,97</t>
  </si>
  <si>
    <t>602016191</t>
  </si>
  <si>
    <t>Penetrační nátěr stěn</t>
  </si>
  <si>
    <t>montáž+dodávka</t>
  </si>
  <si>
    <t xml:space="preserve">m.č.103 : </t>
  </si>
  <si>
    <t xml:space="preserve">(1,31+0,97)*2*2,8 : </t>
  </si>
  <si>
    <t xml:space="preserve">m.č.104 : </t>
  </si>
  <si>
    <t xml:space="preserve">(0,81+1,415)*2*2,8 : </t>
  </si>
  <si>
    <t xml:space="preserve">m.č.105 : </t>
  </si>
  <si>
    <t xml:space="preserve">(3,6+3,049)*2*2,8 : </t>
  </si>
  <si>
    <t xml:space="preserve">-2,65*1,57 : </t>
  </si>
  <si>
    <t xml:space="preserve">m.č.106 : </t>
  </si>
  <si>
    <t xml:space="preserve">(14,625+7,51)*2*2,8 : </t>
  </si>
  <si>
    <t xml:space="preserve">-14,625*1,57 : </t>
  </si>
  <si>
    <t xml:space="preserve">-(2,69-0,12+1,175)*2,8 : </t>
  </si>
  <si>
    <t xml:space="preserve">-0,8*2*3 : </t>
  </si>
  <si>
    <t xml:space="preserve">m.č.107 : </t>
  </si>
  <si>
    <t xml:space="preserve">(3,04+1,6+1,595)*2,8 : </t>
  </si>
  <si>
    <t xml:space="preserve">m.č.108 : </t>
  </si>
  <si>
    <t xml:space="preserve">(0,8+1,77+3,83+1,77)*2,8 : </t>
  </si>
  <si>
    <t xml:space="preserve">-1,57*2,65 : </t>
  </si>
  <si>
    <t xml:space="preserve">10 : </t>
  </si>
  <si>
    <t>293,52945+10</t>
  </si>
  <si>
    <t>610991111</t>
  </si>
  <si>
    <t>Zakrývání výplní vnitřních otvorů</t>
  </si>
  <si>
    <t xml:space="preserve">14,625*1,57 : </t>
  </si>
  <si>
    <t xml:space="preserve">0,57*0,57 : </t>
  </si>
  <si>
    <t xml:space="preserve">2,65*1,57*2 : </t>
  </si>
  <si>
    <t xml:space="preserve">1,55*3 : </t>
  </si>
  <si>
    <t>36,25715</t>
  </si>
  <si>
    <t>612421221</t>
  </si>
  <si>
    <t>Oprava vápen.omítek stěn do 10 % pl. - hladkých</t>
  </si>
  <si>
    <t xml:space="preserve">m.č.101 :  : </t>
  </si>
  <si>
    <t xml:space="preserve">(1,665+0,32+3,26+3,63+0,57+0,2)*2*2,8 : </t>
  </si>
  <si>
    <t xml:space="preserve">-0,8*2*4 : </t>
  </si>
  <si>
    <t xml:space="preserve">-0,9*2*1 : </t>
  </si>
  <si>
    <t xml:space="preserve">-0,6*2*1 : </t>
  </si>
  <si>
    <t xml:space="preserve">-1,35*2 : </t>
  </si>
  <si>
    <t xml:space="preserve">m.č.102 :  : </t>
  </si>
  <si>
    <t xml:space="preserve">(0,9+1,31+3,83-1,07)*2,8 : </t>
  </si>
  <si>
    <t xml:space="preserve">m.č.103 :  : </t>
  </si>
  <si>
    <t xml:space="preserve">m.č.104 :  : </t>
  </si>
  <si>
    <t xml:space="preserve">m.č.105 :  : </t>
  </si>
  <si>
    <t xml:space="preserve">m.č.106 :  : </t>
  </si>
  <si>
    <t xml:space="preserve">m.č.107 :  : </t>
  </si>
  <si>
    <t xml:space="preserve">m.č.108 :  : </t>
  </si>
  <si>
    <t xml:space="preserve">Omítka vápenná vnitřního ostění - štuková : </t>
  </si>
  <si>
    <t xml:space="preserve">(1,57+2,65+1,57)*0,3 : </t>
  </si>
  <si>
    <t xml:space="preserve">(2,65+1,57+2,65)*0,3 : </t>
  </si>
  <si>
    <t xml:space="preserve">Úprava vnitřních stěn aktivovaným štukem s přísad. : </t>
  </si>
  <si>
    <t xml:space="preserve">perlinka : 70,2778 : </t>
  </si>
  <si>
    <t xml:space="preserve">oprava : 223,25165 : </t>
  </si>
  <si>
    <t xml:space="preserve">Mezisoučet : </t>
  </si>
  <si>
    <t xml:space="preserve">obklady :  : </t>
  </si>
  <si>
    <t xml:space="preserve">-(1,31+0,97)*2*1,8 : </t>
  </si>
  <si>
    <t xml:space="preserve">0,6*1,8 : </t>
  </si>
  <si>
    <t xml:space="preserve">-(0,6+2,4)*0,8 : </t>
  </si>
  <si>
    <t xml:space="preserve">-(1,6+3,04)*2*1,8 : </t>
  </si>
  <si>
    <t xml:space="preserve">0,8*1,8 : </t>
  </si>
  <si>
    <t xml:space="preserve">-(1,595+3,04)*2*1,8 : </t>
  </si>
  <si>
    <t xml:space="preserve">0,8*1,8*2 : </t>
  </si>
  <si>
    <t>223,25165</t>
  </si>
  <si>
    <t>612425931</t>
  </si>
  <si>
    <t>Omítka vápenná vnitřního ostění - štuková</t>
  </si>
  <si>
    <t>3,798</t>
  </si>
  <si>
    <t>612471413</t>
  </si>
  <si>
    <t>Úprava vnitřních stěn aktivovaným štukem s přísad.</t>
  </si>
  <si>
    <t>254,93145+10</t>
  </si>
  <si>
    <t>612481211</t>
  </si>
  <si>
    <t>Montáž výztužné sítě(perlinky)do stěrky-vnit.stěny včetně výztužné sítě a stěrkového tmelu</t>
  </si>
  <si>
    <t xml:space="preserve">zazdívky : </t>
  </si>
  <si>
    <t xml:space="preserve">0,9*2,05*4 : </t>
  </si>
  <si>
    <t xml:space="preserve">0,57*0,57*2 : </t>
  </si>
  <si>
    <t xml:space="preserve">(0,43+0,1)*3,01 : </t>
  </si>
  <si>
    <t xml:space="preserve">příčka tl. 150 mm : </t>
  </si>
  <si>
    <t xml:space="preserve">1,94*3,01*2 : </t>
  </si>
  <si>
    <t xml:space="preserve">příčka tl. 100 mm : </t>
  </si>
  <si>
    <t xml:space="preserve">1,29*3,01*2 : </t>
  </si>
  <si>
    <t xml:space="preserve">-0,9*2*2 : </t>
  </si>
  <si>
    <t xml:space="preserve">(2,69-0,12+1,175+3,04)*3,01*2 : </t>
  </si>
  <si>
    <t xml:space="preserve">-0,8*2*2*2 : </t>
  </si>
  <si>
    <t xml:space="preserve">0,81*3,01*2 : </t>
  </si>
  <si>
    <t xml:space="preserve">-0,6*2*2 : </t>
  </si>
  <si>
    <t xml:space="preserve">(3,04-0,42)*3,01*1 : </t>
  </si>
  <si>
    <t xml:space="preserve">m.č.101 : </t>
  </si>
  <si>
    <t xml:space="preserve">m.č.102 : </t>
  </si>
  <si>
    <t>631312141</t>
  </si>
  <si>
    <t>Doplnění rýh betonem v dosavadních mazaninách</t>
  </si>
  <si>
    <t>pro kanalizaci : (9,5+4,5+3+4,5+3+3)*0,6*0,25+6</t>
  </si>
  <si>
    <t>632411105</t>
  </si>
  <si>
    <t>Samonivelační stěrka, ruč.zpracování tl.5 mm</t>
  </si>
  <si>
    <t>141,06</t>
  </si>
  <si>
    <t>632479521</t>
  </si>
  <si>
    <t>Spojovací můstek - adhézní</t>
  </si>
  <si>
    <t xml:space="preserve">vstup : 3,26*0,87 : </t>
  </si>
  <si>
    <t xml:space="preserve">schod : 1,57*1 : </t>
  </si>
  <si>
    <t>145,4662</t>
  </si>
  <si>
    <t>642942111</t>
  </si>
  <si>
    <t>Osazení zárubní dveřních ocelových, pl. do 2,5 m2</t>
  </si>
  <si>
    <t>5533300430</t>
  </si>
  <si>
    <t>Zárubeň ocelová ZH 160/1970/900 L, P pro cihelné zdivo, s pevnými závěsy</t>
  </si>
  <si>
    <t>SPCM</t>
  </si>
  <si>
    <t>Specifikace</t>
  </si>
  <si>
    <t>POL3_0</t>
  </si>
  <si>
    <t xml:space="preserve">D3 : 1 : </t>
  </si>
  <si>
    <t>60775550.A</t>
  </si>
  <si>
    <t>Krytka boční pro PVC parapety 400 mm oboustr. bílá</t>
  </si>
  <si>
    <t>941955002</t>
  </si>
  <si>
    <t>Lešení lehké pomocné, výška podlahy do 1,9 m</t>
  </si>
  <si>
    <t xml:space="preserve">15+3+1+1+9+90+9+6 : </t>
  </si>
  <si>
    <t>134</t>
  </si>
  <si>
    <t>952901111</t>
  </si>
  <si>
    <t>Vyčištění budov o výšce podlaží do 4 m</t>
  </si>
  <si>
    <t xml:space="preserve">15,96+3,62+1,29+1,05+10,64+91,87+9,85+6,78 : </t>
  </si>
  <si>
    <t>953943121</t>
  </si>
  <si>
    <t>Osazení kovových předmětů do betonu, 1 kg / kus</t>
  </si>
  <si>
    <t xml:space="preserve">Držáky pro hasicí přístroje : 2 : </t>
  </si>
  <si>
    <t>2</t>
  </si>
  <si>
    <t>95.01</t>
  </si>
  <si>
    <t>Prachotěsný uzávěr ve stávající chodbě</t>
  </si>
  <si>
    <t>soubor</t>
  </si>
  <si>
    <t>44984124</t>
  </si>
  <si>
    <t>Přístroj hasicí práškový - hasící schopnost 34A</t>
  </si>
  <si>
    <t>919735124</t>
  </si>
  <si>
    <t>Řezání stávajícího betonového krytu tl. 15 - 20 cm</t>
  </si>
  <si>
    <t>pro kanalizaci : (9,5+4,5+3+4,5+3+3+15+15)</t>
  </si>
  <si>
    <t>962031113</t>
  </si>
  <si>
    <t>Bourání příček z cihel pálených plných tl. 65 mm</t>
  </si>
  <si>
    <t>m.č.101 :</t>
  </si>
  <si>
    <t>m.č.111, 110 :</t>
  </si>
  <si>
    <t>m.č.109 :</t>
  </si>
  <si>
    <t>m.č.114 :</t>
  </si>
  <si>
    <t>m.č.101 : 3,16*3,01</t>
  </si>
  <si>
    <t>-0,8*2</t>
  </si>
  <si>
    <t>m.č.111, 110 : (1,48+0,1+0,83+0,1+0,9+1,48+1,48+1,1+0,1+0,83+0,1)*3,01</t>
  </si>
  <si>
    <t>-0,6*2*2</t>
  </si>
  <si>
    <t>m.č.109 : (0,9+0,5)*3,01</t>
  </si>
  <si>
    <t>-0,6*2</t>
  </si>
  <si>
    <t>m.č.114 : 3,715*3,01</t>
  </si>
  <si>
    <t>m.č.107-108 : 0,69*3,01</t>
  </si>
  <si>
    <t>962031116</t>
  </si>
  <si>
    <t>Bourání příček z cihel pálených plných tl. 140 mm</t>
  </si>
  <si>
    <t>m.č.106 :</t>
  </si>
  <si>
    <t>m.č.113 :</t>
  </si>
  <si>
    <t>m.č.114 : : 4,47*3,01</t>
  </si>
  <si>
    <t>m.č.106 : 0,69*3,01</t>
  </si>
  <si>
    <t>m.č.113 : 1,95*3,01</t>
  </si>
  <si>
    <t>962036112</t>
  </si>
  <si>
    <t>DMTZ SDK příčky, 1x kov.kce., 1x opláštěné 12,5 mm</t>
  </si>
  <si>
    <t xml:space="preserve">(1,67+1,865+0,315)*3,01 : </t>
  </si>
  <si>
    <t>10,3885</t>
  </si>
  <si>
    <t>962052211</t>
  </si>
  <si>
    <t>Bourání zdiva železobetonového nadzákladového</t>
  </si>
  <si>
    <t xml:space="preserve">4,11*3,01*0,27 : </t>
  </si>
  <si>
    <t>3,3402</t>
  </si>
  <si>
    <t>971100041</t>
  </si>
  <si>
    <t>Vybourání otvorů ve zdech železobetonových tloušťka 30 cm</t>
  </si>
  <si>
    <t>otvor pro VZT : 3</t>
  </si>
  <si>
    <t>965042241</t>
  </si>
  <si>
    <t>Bourání mazanin betonových tl. nad 10 cm, nad 4 m2</t>
  </si>
  <si>
    <t xml:space="preserve">(9,5+4,5+3+4,5+3+3)*0,6*0,25 : </t>
  </si>
  <si>
    <t>4,125</t>
  </si>
  <si>
    <t>965081713</t>
  </si>
  <si>
    <t>Bourání dlažeb keramických tl.10 mm, nad 1 m2</t>
  </si>
  <si>
    <t xml:space="preserve">m.č.101-104 : 10,57+10,74+1,29+(1,935+1,29) : </t>
  </si>
  <si>
    <t xml:space="preserve">m.č.107-111 : 3,69+8,16+0,38+1,23+2,14 : </t>
  </si>
  <si>
    <t>41,425</t>
  </si>
  <si>
    <t>965081813</t>
  </si>
  <si>
    <t>Bourání dlažeb terac.,čedič. tl.do 30 mm, nad 1 m2</t>
  </si>
  <si>
    <t>4,4062</t>
  </si>
  <si>
    <t>968061125</t>
  </si>
  <si>
    <t>Vyvěšení dřevěných dveřních křídel pl. do 2 m2</t>
  </si>
  <si>
    <t xml:space="preserve">5+11 : </t>
  </si>
  <si>
    <t>16</t>
  </si>
  <si>
    <t>968062355</t>
  </si>
  <si>
    <t>Vybourání dřevěných rámů oken dvojitých pl. 2 m2</t>
  </si>
  <si>
    <t>0,3249</t>
  </si>
  <si>
    <t>968062356</t>
  </si>
  <si>
    <t>Vybourání dřevěných rámů oken dvojitých pl. 4 m2</t>
  </si>
  <si>
    <t xml:space="preserve">1,57*1,45 : </t>
  </si>
  <si>
    <t>2,2765</t>
  </si>
  <si>
    <t>968062357</t>
  </si>
  <si>
    <t>Vybourání dřevěných rámů oken dvojitých nad  4 m2</t>
  </si>
  <si>
    <t xml:space="preserve">2,65*1,57 : </t>
  </si>
  <si>
    <t>4,1605</t>
  </si>
  <si>
    <t>968072455</t>
  </si>
  <si>
    <t>Vybourání kovových dveřních zárubní pl. do 2 m2</t>
  </si>
  <si>
    <t xml:space="preserve">0,6*2*5 : </t>
  </si>
  <si>
    <t xml:space="preserve">0,8*2*11 : </t>
  </si>
  <si>
    <t>23,6</t>
  </si>
  <si>
    <t>971033141</t>
  </si>
  <si>
    <t>Vybourání otvorů zeď cihel. d=6 cm, tl. 30 cm, MVC</t>
  </si>
  <si>
    <t xml:space="preserve">elektro : 12 : </t>
  </si>
  <si>
    <t>12</t>
  </si>
  <si>
    <t>971033241</t>
  </si>
  <si>
    <t>Vybourání otv. zeď cihel. 0,0225 m2, tl. 30cm, MVC</t>
  </si>
  <si>
    <t>971033621</t>
  </si>
  <si>
    <t>Vybourání otv. zeď cihel. pl.4 m2, tl.10 cm, MVC</t>
  </si>
  <si>
    <t xml:space="preserve">0,9*2,05 : </t>
  </si>
  <si>
    <t>1,845</t>
  </si>
  <si>
    <t>971033631</t>
  </si>
  <si>
    <t>Vybourání otv. zeď cihel. pl.4 m2, tl.15 cm, MVC</t>
  </si>
  <si>
    <t>(0,9*2,05)+(1*2,05)</t>
  </si>
  <si>
    <t>m.č.105 : (0,8*2,05)</t>
  </si>
  <si>
    <t>971033641</t>
  </si>
  <si>
    <t>Vybourání otv. zeď cihel. pl.4 m2, tl.30 cm, MVC</t>
  </si>
  <si>
    <t xml:space="preserve">parapet : 1,57*1,2*0,3 : </t>
  </si>
  <si>
    <t xml:space="preserve">otvor : 0,9*2,05*0,2 : </t>
  </si>
  <si>
    <t>0,9342</t>
  </si>
  <si>
    <t>971033641R01</t>
  </si>
  <si>
    <t>Vybourání otv. zeď cihel. pl.4 m2, tl.20 cm, MVC</t>
  </si>
  <si>
    <t>Včetně pomocného lešení o výšce podlahy do 1900 mm a pro zatížení do 1,5 kPa  (150 kg/m2).</t>
  </si>
  <si>
    <t>m.č.107 : 0,9*2,05*0,2</t>
  </si>
  <si>
    <t>973031324</t>
  </si>
  <si>
    <t>Vysekání kapes zeď cihel. MVC, pl. 0,1m2, hl. 15cm</t>
  </si>
  <si>
    <t xml:space="preserve">elektro : 84 : </t>
  </si>
  <si>
    <t>84</t>
  </si>
  <si>
    <t>974031664</t>
  </si>
  <si>
    <t>Vysekání rýh zeď cihelná vtah. nosníků 15 x 15 cm</t>
  </si>
  <si>
    <t xml:space="preserve">P1 : 1,1 : </t>
  </si>
  <si>
    <t xml:space="preserve">P2 : 1,25 : </t>
  </si>
  <si>
    <t xml:space="preserve">P3 : 1,1 : </t>
  </si>
  <si>
    <t xml:space="preserve">P5 : 2,35*2 : </t>
  </si>
  <si>
    <t>8,15</t>
  </si>
  <si>
    <t>451535111</t>
  </si>
  <si>
    <t>Podkladní vrstva tl. do 25 cm ze štěrku</t>
  </si>
  <si>
    <t>štěrkodrť 16/30 tl. 20 cm</t>
  </si>
  <si>
    <t>podklad pro opravu podlahy : 3</t>
  </si>
  <si>
    <t>974082212</t>
  </si>
  <si>
    <t>Vysekání rýh pro vodiče omítka stěn MC šířka 3 cm</t>
  </si>
  <si>
    <t>974082214</t>
  </si>
  <si>
    <t>Vysekání rýh pro vodiče omítka stěn MC šířka 7 cm</t>
  </si>
  <si>
    <t>978013191</t>
  </si>
  <si>
    <t>Otlučení omítek vnitřních stěn v rozsahu do 100 %</t>
  </si>
  <si>
    <t xml:space="preserve">(3,14+3,715+0,58+0,4+0,42+0,4+4,09)*3,01 : </t>
  </si>
  <si>
    <t>34,20195</t>
  </si>
  <si>
    <t>978059531</t>
  </si>
  <si>
    <t>Odsekání vnitřních obkladů stěn nad 2 m2</t>
  </si>
  <si>
    <t>m.č.105 :</t>
  </si>
  <si>
    <t>m.č.103 :</t>
  </si>
  <si>
    <t>m.č.110 :</t>
  </si>
  <si>
    <t>m.č.111 :</t>
  </si>
  <si>
    <t>m.č.115 :</t>
  </si>
  <si>
    <t xml:space="preserve">(1,62+2,5)*1,8 : </t>
  </si>
  <si>
    <t xml:space="preserve">(1,4+1)*2*1,8 : </t>
  </si>
  <si>
    <t xml:space="preserve">-0,6*1,8 : </t>
  </si>
  <si>
    <t xml:space="preserve">(0,83+1,48)*2*1,5 : </t>
  </si>
  <si>
    <t xml:space="preserve">-0,6*1,5 : </t>
  </si>
  <si>
    <t xml:space="preserve">(1,48+1,48)*2*1,5 : </t>
  </si>
  <si>
    <t xml:space="preserve">(2,35+2,3)*0,8 : </t>
  </si>
  <si>
    <t>32,706</t>
  </si>
  <si>
    <t>96.01</t>
  </si>
  <si>
    <t>Ostatní bourací práce a demontáže</t>
  </si>
  <si>
    <t>hod</t>
  </si>
  <si>
    <t>96.02</t>
  </si>
  <si>
    <t>Demontáž rozvodů, kanalizace, vody, ÚT a elektro vč. likvidace ( v nutném rozsahu)</t>
  </si>
  <si>
    <t>999281145</t>
  </si>
  <si>
    <t>Přesun hmot pro opravy a údržbu do v. 6 m, nošením</t>
  </si>
  <si>
    <t>711111001</t>
  </si>
  <si>
    <t>Izolace proti vlhkosti vodor. nátěr ALP za studena 1x nátěr - včetně dodávky penetračního laku ALP</t>
  </si>
  <si>
    <t>POL1_7</t>
  </si>
  <si>
    <t>pro kanalozaci : (9,5+4,5+3+4,5+3+3)*0,6 +10</t>
  </si>
  <si>
    <t>622420010</t>
  </si>
  <si>
    <t>Omítka stěn vnější vápenocementová štuková stupeň složitosti 2, lešení</t>
  </si>
  <si>
    <t>Začištění omítky</t>
  </si>
  <si>
    <t>Penetrační nátěr</t>
  </si>
  <si>
    <t>2x silikátový nátěr dle současné barvy</t>
  </si>
  <si>
    <t>648991111</t>
  </si>
  <si>
    <t>Osazení parapet.desek plast. a lamin. š. do 20cm včetně dodávky plastové parapetní desky š. 200 mm</t>
  </si>
  <si>
    <t>okno 01 : 1,57*1,1</t>
  </si>
  <si>
    <t>okno 02 : 1,7*1,1</t>
  </si>
  <si>
    <t>okno 03 : 1,7*1,1</t>
  </si>
  <si>
    <t>711141559</t>
  </si>
  <si>
    <t>Izolace proti vlhk. vodorovná pásy přitavením 1 vrstva - včetně dodávky</t>
  </si>
  <si>
    <t>711212002</t>
  </si>
  <si>
    <t>Hydroizolační povlak - nátěr nebo stěrka</t>
  </si>
  <si>
    <t>m.č.107 : 9,85+(1,68+3,04)*2*0,3+(1,595+3,04)*2*0,3-(0,8*0,3*3)</t>
  </si>
  <si>
    <t>998711101</t>
  </si>
  <si>
    <t>Přesun hmot pro izolace proti vodě, výšky do 6 m</t>
  </si>
  <si>
    <t>713111121</t>
  </si>
  <si>
    <t>Izolace tepelné stropů rovných spodem, drátem 1 vrstva - materiál ve specifikaci</t>
  </si>
  <si>
    <t>713111221</t>
  </si>
  <si>
    <t>Montáž parozábrany, zavěšené podhl., přelep. spojů vč. dodávky fólie</t>
  </si>
  <si>
    <t>63150901</t>
  </si>
  <si>
    <t>Izolace desky - rohože tl. 150 mm  Součinitel tepelné vodivosti: 0,039 W/mK</t>
  </si>
  <si>
    <t xml:space="preserve">141,06*1,03 : </t>
  </si>
  <si>
    <t>145,2918</t>
  </si>
  <si>
    <t>998713101</t>
  </si>
  <si>
    <t>Přesun hmot pro izolace tepelné, výšky do 6 m</t>
  </si>
  <si>
    <t>721171219</t>
  </si>
  <si>
    <t>Trubka pro připojení WC, HL202G, D 110 mm</t>
  </si>
  <si>
    <t>721176103</t>
  </si>
  <si>
    <t>Potrubí HT připojovací D 50 x 1,8 mm</t>
  </si>
  <si>
    <t>721176104</t>
  </si>
  <si>
    <t>Potrubí HT připojovací D 75 x 1,9 mm</t>
  </si>
  <si>
    <t>721176105</t>
  </si>
  <si>
    <t>Potrubí HT připojovací D 110 x 2,7 mm</t>
  </si>
  <si>
    <t>721176115</t>
  </si>
  <si>
    <t>Potrubí HT odpadní svislé D 110 x 2,7 mm</t>
  </si>
  <si>
    <t>721176222</t>
  </si>
  <si>
    <t>Potrubí KG svodné (ležaté) v zemi D 110 x 3,2 mm</t>
  </si>
  <si>
    <t>0,35+4,04+0,625+0,25+0,514+0,49+2,54+0,45+2,45+1,1+0,429+2,86+3,045+0,425+0,661+0,731</t>
  </si>
  <si>
    <t>721176223</t>
  </si>
  <si>
    <t>Potrubí KG svodné (ležaté) v zemi D 125 x 3,2 mm</t>
  </si>
  <si>
    <t xml:space="preserve">10,5+4,5 : </t>
  </si>
  <si>
    <t>15</t>
  </si>
  <si>
    <t>721194104</t>
  </si>
  <si>
    <t>Vyvedení odpadních výpustek D 40 x 1,8</t>
  </si>
  <si>
    <t xml:space="preserve">kotel : 1 : </t>
  </si>
  <si>
    <t>721194105</t>
  </si>
  <si>
    <t>Vyvedení odpadních výpustek D 50 x 1,8</t>
  </si>
  <si>
    <t xml:space="preserve">UM : 5+1 : </t>
  </si>
  <si>
    <t xml:space="preserve">pisoár : 2 : </t>
  </si>
  <si>
    <t xml:space="preserve">dřez : 1 : </t>
  </si>
  <si>
    <t>9</t>
  </si>
  <si>
    <t>721194109</t>
  </si>
  <si>
    <t>Vyvedení odpadních výpustek D 110 x 2,3</t>
  </si>
  <si>
    <t xml:space="preserve">WC : 4+1 : </t>
  </si>
  <si>
    <t>5</t>
  </si>
  <si>
    <t>721273200</t>
  </si>
  <si>
    <t>Souprava ventilační střešní HL souprava větrací hlavice PP HL810  D 110 mm</t>
  </si>
  <si>
    <t>721290111</t>
  </si>
  <si>
    <t>Zkouška těsnosti kanalizace vodou DN 125</t>
  </si>
  <si>
    <t xml:space="preserve">15+17,5+5+10+2 : </t>
  </si>
  <si>
    <t>721.01</t>
  </si>
  <si>
    <t>Napojení na stávající kanalizaci</t>
  </si>
  <si>
    <t>721.02</t>
  </si>
  <si>
    <t>Přípomocné, bourací a ostatní práce vč. přípomocného materiálu</t>
  </si>
  <si>
    <t>998721101</t>
  </si>
  <si>
    <t>Přesun hmot pro vnitřní kanalizaci, výšky do 6 m</t>
  </si>
  <si>
    <t>722172331</t>
  </si>
  <si>
    <t>Potrubí z PPR, D 20x3,4 mm, PN 20, vč. zed. výpom.</t>
  </si>
  <si>
    <t>studená : : 5+12+20+10+9,4</t>
  </si>
  <si>
    <t>teplá : : 12+5+5++4,5</t>
  </si>
  <si>
    <t>směšovač : 2+2,68+1,1</t>
  </si>
  <si>
    <t>722172332</t>
  </si>
  <si>
    <t>Potrubí z PPR, D 25x4,2 mm, PN 20, vč. zed. výpom.</t>
  </si>
  <si>
    <t>Potrubí včetně tvarovek a zednických výpomocí.</t>
  </si>
  <si>
    <t>Včetně pomocného lešení o výšce podlahy do 1900 mm a pro zatížení do 1,5 kPa.</t>
  </si>
  <si>
    <t>studená : 10+3+2,6</t>
  </si>
  <si>
    <t>teplá : 10+2</t>
  </si>
  <si>
    <t>722181212</t>
  </si>
  <si>
    <t>Izolace návleková tl. stěny 9 mm vnitřní průměr 25 mm</t>
  </si>
  <si>
    <t>Izolace návleková tl. stěny 9 mm vnitřní průměr 20 mm</t>
  </si>
  <si>
    <t>722220111</t>
  </si>
  <si>
    <t>Nástěnka, pro výtokový ventil G 1/2</t>
  </si>
  <si>
    <t xml:space="preserve">UM : (5+1)*2 : </t>
  </si>
  <si>
    <t xml:space="preserve">dřez : 2 : </t>
  </si>
  <si>
    <t>22</t>
  </si>
  <si>
    <t>722229101</t>
  </si>
  <si>
    <t>Montáž vodovodních armatur,1závit, G 1/2</t>
  </si>
  <si>
    <t>roháček :</t>
  </si>
  <si>
    <t>zahradní :</t>
  </si>
  <si>
    <t>19</t>
  </si>
  <si>
    <t>722237654</t>
  </si>
  <si>
    <t>Ventil zpětný DN 25</t>
  </si>
  <si>
    <t>722235143</t>
  </si>
  <si>
    <t>Kohout vod.kul.s odvodn.vnitř.-vnitř.z. DN 25</t>
  </si>
  <si>
    <t>722254115</t>
  </si>
  <si>
    <t>Skříň hydrantová s výzbrojí D25 (hadice Pyrotex) hydrantová skříň ocelová D25 s nátěrem</t>
  </si>
  <si>
    <t>722254110</t>
  </si>
  <si>
    <t>Demontáž hydrantových skříní</t>
  </si>
  <si>
    <t>722280107</t>
  </si>
  <si>
    <t>Tlaková zkouška vodovodního potrubí DN 40</t>
  </si>
  <si>
    <t>88,68+27,6</t>
  </si>
  <si>
    <t>722290234</t>
  </si>
  <si>
    <t>Proplach a dezinfekce vodovod.potrubí DN 80</t>
  </si>
  <si>
    <t>734209124</t>
  </si>
  <si>
    <t>Montáž armatur závitových,se 3závity, G 3/4</t>
  </si>
  <si>
    <t>722.02</t>
  </si>
  <si>
    <t>55102022</t>
  </si>
  <si>
    <t>Ventil směšovací termostatický</t>
  </si>
  <si>
    <t>55111845</t>
  </si>
  <si>
    <t>Ventil zahradní s hadic. přípojkou</t>
  </si>
  <si>
    <t>55141040</t>
  </si>
  <si>
    <t>Ventil rohový TE-66  1/2" bez filtru</t>
  </si>
  <si>
    <t>998722101</t>
  </si>
  <si>
    <t>Přesun hmot pro vnitřní vodovod, výšky do 6 m</t>
  </si>
  <si>
    <t>723.01</t>
  </si>
  <si>
    <t>Dodávka a montáž - úprava stávajícího rozvodu plynu a nopojení nového kotle</t>
  </si>
  <si>
    <t>ks</t>
  </si>
  <si>
    <t>725110814</t>
  </si>
  <si>
    <t>Demontáž klozetů kombinovaných</t>
  </si>
  <si>
    <t>725119305</t>
  </si>
  <si>
    <t>Montáž klozetových mís kombinovaných</t>
  </si>
  <si>
    <t xml:space="preserve">4+1 : </t>
  </si>
  <si>
    <t>725016105</t>
  </si>
  <si>
    <t>Pisoár splachování automatické, bílý</t>
  </si>
  <si>
    <t>725210821</t>
  </si>
  <si>
    <t>Demontáž umyvadel bez výtokových armatur</t>
  </si>
  <si>
    <t>725219401</t>
  </si>
  <si>
    <t>Montáž umyvadel na šrouby</t>
  </si>
  <si>
    <t xml:space="preserve">5+1 : </t>
  </si>
  <si>
    <t>6</t>
  </si>
  <si>
    <t>725220841</t>
  </si>
  <si>
    <t>Demontáž ocelové vany</t>
  </si>
  <si>
    <t>725530823</t>
  </si>
  <si>
    <t>Demontáž, zásobník elektrický tlakový  200 l</t>
  </si>
  <si>
    <t>725539102</t>
  </si>
  <si>
    <t>Montáž elektr.ohřívačů, ostatní typy  80 l</t>
  </si>
  <si>
    <t>725810811</t>
  </si>
  <si>
    <t>Demontáž ventilu výtokového nástěnného</t>
  </si>
  <si>
    <t xml:space="preserve">WC : 3 : </t>
  </si>
  <si>
    <t xml:space="preserve">UM : 3*2 : </t>
  </si>
  <si>
    <t>11</t>
  </si>
  <si>
    <t>725820801</t>
  </si>
  <si>
    <t>Demontáž baterie nástěnné do G 3/4</t>
  </si>
  <si>
    <t>725820802</t>
  </si>
  <si>
    <t>Demontáž baterie stojánkové do 1otvoru</t>
  </si>
  <si>
    <t>725829301</t>
  </si>
  <si>
    <t>Montáž baterie umyv.a dřezové stojánkové</t>
  </si>
  <si>
    <t>7</t>
  </si>
  <si>
    <t>725860213</t>
  </si>
  <si>
    <t>Sifon umyvadlový, D 40 mm</t>
  </si>
  <si>
    <t>725989101</t>
  </si>
  <si>
    <t>Montáž dvířek kovových i z PH</t>
  </si>
  <si>
    <t>28349057</t>
  </si>
  <si>
    <t>Dvířka vanová z ABS D 300 x 400 mm</t>
  </si>
  <si>
    <t>54131500</t>
  </si>
  <si>
    <t>Ohřívač průtokový - elektrický</t>
  </si>
  <si>
    <t xml:space="preserve">umyvadlo : 1 : </t>
  </si>
  <si>
    <t>55144110</t>
  </si>
  <si>
    <t>Baterie umyvadlová</t>
  </si>
  <si>
    <t>RTS 20/ II</t>
  </si>
  <si>
    <t>55145015</t>
  </si>
  <si>
    <t>Baterie dřezová stojánková</t>
  </si>
  <si>
    <t>55167395.A</t>
  </si>
  <si>
    <t>Sedátko klozetové z PH BABY  bílé</t>
  </si>
  <si>
    <t>551674068</t>
  </si>
  <si>
    <t>Sedátko s poklopem antibakteriální úprava, nerezové úchyty</t>
  </si>
  <si>
    <t>64217304</t>
  </si>
  <si>
    <t>Umyvadlo s otv. bater. 450x400 mm bílé</t>
  </si>
  <si>
    <t>64217447</t>
  </si>
  <si>
    <t>Umyvadlo s otv. pro bat. 400x350 mm bílé, s přepadem</t>
  </si>
  <si>
    <t>64234652</t>
  </si>
  <si>
    <t>Klozet stojící kombinační bílý, hluboké splachování, 3/6 l</t>
  </si>
  <si>
    <t>64234655</t>
  </si>
  <si>
    <t>Klozet stojící kombinační - dětská bílý, hluboké splachování, 3/6 l</t>
  </si>
  <si>
    <t>725249103</t>
  </si>
  <si>
    <t>Montáž sprchových koutů</t>
  </si>
  <si>
    <t>998725102</t>
  </si>
  <si>
    <t>Přesun hmot pro zařizovací předměty, výšky do 12 m</t>
  </si>
  <si>
    <t>55428091.A</t>
  </si>
  <si>
    <t>Sprchová zástěna čtvrtkruhová 80x80x185 cm SKKH 2/80 R50 P</t>
  </si>
  <si>
    <t>POL3_</t>
  </si>
  <si>
    <t>731200823</t>
  </si>
  <si>
    <t>Demontáž kotle ocel.,kapal./plyn, do 25 kW, vč. odkouření</t>
  </si>
  <si>
    <t>551616892</t>
  </si>
  <si>
    <t>Žlab odtokový vč. sifonu L=800 mm SZP0800 PREMIUM</t>
  </si>
  <si>
    <t>551450090</t>
  </si>
  <si>
    <t>Baterie sprch směš nástěnná se sprch tyčí  PL80B</t>
  </si>
  <si>
    <t>725019103</t>
  </si>
  <si>
    <t>Výlevka závěsná MIRA s plastovou mřížkou</t>
  </si>
  <si>
    <t>731249124</t>
  </si>
  <si>
    <t>Montáž kotle ocel.teplov.,kapalina/plyn do 29 kW</t>
  </si>
  <si>
    <t>včetně připojení plynovodu</t>
  </si>
  <si>
    <t>731.01</t>
  </si>
  <si>
    <t>Dodávka a montáž odkouření kotle - koaxiální 60/100 mm</t>
  </si>
  <si>
    <t>4841738511</t>
  </si>
  <si>
    <t>Kotel kondenzační nástěnný, vč. týdenního regulátoru a prokabelování</t>
  </si>
  <si>
    <t>998731101</t>
  </si>
  <si>
    <t>Přesun hmot pro kotelny, výšky do 6 m</t>
  </si>
  <si>
    <t>722181215</t>
  </si>
  <si>
    <t>Izolace návleková  tl. stěny 25 mm vnitřní průměr 15 mm</t>
  </si>
  <si>
    <t>Izolace návleková  tl. stěny 25 mm vnitřní průměr 18 mm</t>
  </si>
  <si>
    <t>Izolace návleková  tl. stěny 25 mm vnitřní průměr 22 mm</t>
  </si>
  <si>
    <t>Izolace návleková  tl. stěny 25 mm vnitřní průměr 28 mm</t>
  </si>
  <si>
    <t>733163102</t>
  </si>
  <si>
    <t>Potrubí z měděných trubek vytápění D 15 x 1,0 mm</t>
  </si>
  <si>
    <t>733163103</t>
  </si>
  <si>
    <t>Potrubí z měděných trubek vytápění D 18 x 1,0 mm</t>
  </si>
  <si>
    <t>733163104</t>
  </si>
  <si>
    <t>Potrubí z měděných trubek vytápění D 22 x 1,0 mm</t>
  </si>
  <si>
    <t>733163105</t>
  </si>
  <si>
    <t>Potrubí z měděných trubek vytápění D 28 x 1,5 mm</t>
  </si>
  <si>
    <t>733190106</t>
  </si>
  <si>
    <t>Tlaková zkouška potrubí  DN 32</t>
  </si>
  <si>
    <t>22+19+8+48</t>
  </si>
  <si>
    <t>998733101</t>
  </si>
  <si>
    <t>Přesun hmot pro rozvody potrubí, výšky do 6 m</t>
  </si>
  <si>
    <t>734221672</t>
  </si>
  <si>
    <t>Hlavice ovládání ventilů termostat. vč. dodávky termostatická hlavice</t>
  </si>
  <si>
    <t>23170110R1</t>
  </si>
  <si>
    <t xml:space="preserve"> PU pěna pistolová 1000 ml</t>
  </si>
  <si>
    <t>734235123</t>
  </si>
  <si>
    <t>Kohout kulový,2xvnitřní závit DN 25</t>
  </si>
  <si>
    <t>734263221</t>
  </si>
  <si>
    <t>Šroubení regulační dvoutrub. přímé, EK DN 15</t>
  </si>
  <si>
    <t>734291113</t>
  </si>
  <si>
    <t>Kohouty plnící a vypouštěcí G 1/2</t>
  </si>
  <si>
    <t>734295212</t>
  </si>
  <si>
    <t>Filtr, vnitřní-vnitřní z.  DN 20</t>
  </si>
  <si>
    <t>733161104R01</t>
  </si>
  <si>
    <t>Cu koleno DN15 15x1</t>
  </si>
  <si>
    <t>733161106R02</t>
  </si>
  <si>
    <t>Cu kolena DN18 18x1</t>
  </si>
  <si>
    <t>733161108R03</t>
  </si>
  <si>
    <t>Cu kolena DN28 28x1</t>
  </si>
  <si>
    <t>733166101R01</t>
  </si>
  <si>
    <t>Cu T-kusy 15/15/15</t>
  </si>
  <si>
    <t>733166102R02</t>
  </si>
  <si>
    <t>Cu T-kusy 18/15/18</t>
  </si>
  <si>
    <t>733166103R03</t>
  </si>
  <si>
    <t>Cu T-kusy 18/18/18</t>
  </si>
  <si>
    <t>733166104R04</t>
  </si>
  <si>
    <t>Cu T-kusy 22/18/18</t>
  </si>
  <si>
    <t>733166105R05</t>
  </si>
  <si>
    <t>Cu T-kusy 28/15/28</t>
  </si>
  <si>
    <t>733166106R06</t>
  </si>
  <si>
    <t>Cu T-kusy 28/18/22</t>
  </si>
  <si>
    <t>733166107R07</t>
  </si>
  <si>
    <t>Cu T-kusy 28/18/28</t>
  </si>
  <si>
    <t>733166108R08</t>
  </si>
  <si>
    <t>Cu T-kusy 28/28/15</t>
  </si>
  <si>
    <t>240070904</t>
  </si>
  <si>
    <t>Žaluzie protidešťová do zdi velikost  1000x1600</t>
  </si>
  <si>
    <t>RTS 13/ I</t>
  </si>
  <si>
    <t>998734101</t>
  </si>
  <si>
    <t>Přesun hmot pro armatury, výšky do 6 m</t>
  </si>
  <si>
    <t>735157261</t>
  </si>
  <si>
    <t>Otopná těl.panel. Ventil Kompakt 11  600/ 500</t>
  </si>
  <si>
    <t>včetně dodávky materiálu</t>
  </si>
  <si>
    <t>735157272</t>
  </si>
  <si>
    <t>Otopná těl.panel. Ventil Kompakt 11  600/2000</t>
  </si>
  <si>
    <t>735157264</t>
  </si>
  <si>
    <t>Otopná těl.panel.Radik Ventil Kompakt 11  600/ 800</t>
  </si>
  <si>
    <t>735157561</t>
  </si>
  <si>
    <t>Otopná těl.panel. Ventil Kompakt 21  600/ 500</t>
  </si>
  <si>
    <t>735157661</t>
  </si>
  <si>
    <t>Otopná těl.panel. Ventil Kompakt 22  600/ 500</t>
  </si>
  <si>
    <t>735157664</t>
  </si>
  <si>
    <t>Otopná těl.panel. Ventil Kompakt 22  600/ 800</t>
  </si>
  <si>
    <t>735157673</t>
  </si>
  <si>
    <t>Otopná těl.panel. Ventil Kompakt 22  600/2300</t>
  </si>
  <si>
    <t>735157663</t>
  </si>
  <si>
    <t>Otopná těl.panel.Radik Ventil Kompakt 22  600/ 700</t>
  </si>
  <si>
    <t>998735101</t>
  </si>
  <si>
    <t>Přesun hmot pro otopná tělesa, výšky do 6 m</t>
  </si>
  <si>
    <t>764816120</t>
  </si>
  <si>
    <t>Oplechování parapetů, lakovaný Pz plech, rš 200 mm lepení</t>
  </si>
  <si>
    <t>2,65+(1,7*2)</t>
  </si>
  <si>
    <t>764410850</t>
  </si>
  <si>
    <t>Demontáž oplechování parapetů,rš od 100 do 330 mm</t>
  </si>
  <si>
    <t>965200013</t>
  </si>
  <si>
    <t>Bourání mazanin betonových s potěrem nebo teracem</t>
  </si>
  <si>
    <t>- bourání podlahy z betonu pro kanalizaci, voda a topení : 6</t>
  </si>
  <si>
    <t>998764101</t>
  </si>
  <si>
    <t>Přesun hmot pro klempířské konstr., výšky do 6 m</t>
  </si>
  <si>
    <t>766411821</t>
  </si>
  <si>
    <t>Demontáž obložení stěn palubkami</t>
  </si>
  <si>
    <t xml:space="preserve">3,35*1,06 : </t>
  </si>
  <si>
    <t xml:space="preserve">0,69*2,69*2 : </t>
  </si>
  <si>
    <t>7,2632</t>
  </si>
  <si>
    <t>766411822</t>
  </si>
  <si>
    <t>Demontáž podkladových roštů obložení stěn</t>
  </si>
  <si>
    <t>766661422</t>
  </si>
  <si>
    <t>Montáž dveří protipožárních 1kříd. nad 80 cm</t>
  </si>
  <si>
    <t xml:space="preserve">D2 : 1 : </t>
  </si>
  <si>
    <t>766670011</t>
  </si>
  <si>
    <t>Montáž obložkové zárubně a dřevěného křídla dveří</t>
  </si>
  <si>
    <t>D4 : 7</t>
  </si>
  <si>
    <t>D5 : 5</t>
  </si>
  <si>
    <t>D6 : 1</t>
  </si>
  <si>
    <t>766670021</t>
  </si>
  <si>
    <t>Montáž kliky a štítku</t>
  </si>
  <si>
    <t>D2 : 1</t>
  </si>
  <si>
    <t>D3 : 1</t>
  </si>
  <si>
    <t>766812840</t>
  </si>
  <si>
    <t>Demontáž kuchyňských linek do 2,5 m</t>
  </si>
  <si>
    <t>766.01</t>
  </si>
  <si>
    <t>Dodávka a montáž - obložení sloupů</t>
  </si>
  <si>
    <t xml:space="preserve">(0,15+0,42+0,15)*1,5*2 : </t>
  </si>
  <si>
    <t xml:space="preserve">(0,42+0,35)*2*1,5*4 : </t>
  </si>
  <si>
    <t xml:space="preserve">(0,4+0,42+0,4)*1,5*2 : </t>
  </si>
  <si>
    <t xml:space="preserve">(0,15+0,35+0,43+0,35+0,7)*1,5*1 : </t>
  </si>
  <si>
    <t>18,03</t>
  </si>
  <si>
    <t>766.02</t>
  </si>
  <si>
    <t>Dodávka a montáž - kryty radiátoru</t>
  </si>
  <si>
    <t>K1 : 2,45*0,65*4</t>
  </si>
  <si>
    <t>K2 : 2,15*0,65*1</t>
  </si>
  <si>
    <t>K3 : 0,95*0,65*2</t>
  </si>
  <si>
    <t>K4 : 0,85*0,95*1</t>
  </si>
  <si>
    <t>766.03</t>
  </si>
  <si>
    <t>54914594</t>
  </si>
  <si>
    <t>Kliky se štítem dveřní  - nerez, klika kruhový profil, rovná</t>
  </si>
  <si>
    <t>549146400</t>
  </si>
  <si>
    <t>Bezpečnostní kování  klika-klika Cr</t>
  </si>
  <si>
    <t>611601201</t>
  </si>
  <si>
    <t>Dveře vnitřní CPL 0,2 plné 1kř. 60x197 cm 16 dekorů</t>
  </si>
  <si>
    <t>611601203</t>
  </si>
  <si>
    <t>Dveře vnitřní CPL 0,2 plné 1kř. 80x197 cm 16 dekorů</t>
  </si>
  <si>
    <t>611601204</t>
  </si>
  <si>
    <t>Dveře vnitřní CPL 0,2 plné 1kř. 90x197 cm 16 dekorů</t>
  </si>
  <si>
    <t>61165604</t>
  </si>
  <si>
    <t>Dveře protipožární EI30 plné 90x197 cm fólie EW-C 30 DP3</t>
  </si>
  <si>
    <t>61181104</t>
  </si>
  <si>
    <t>Zárubeň obklad. protipožární š. 90 cm/st. 8-30 cm fólie, požární odolnost 30 minut</t>
  </si>
  <si>
    <t>61181510</t>
  </si>
  <si>
    <t>Zárubeň obložková š. 60 cm/st. 6-17 cm CPL buk, hruška, olše, ořech AM, teak</t>
  </si>
  <si>
    <t>61181512</t>
  </si>
  <si>
    <t>Zárubeň obložková š. 80 cm/st. 6-17 cm CPL buk, hruška, olše, ořech AM, teak</t>
  </si>
  <si>
    <t>61181513</t>
  </si>
  <si>
    <t>Zárubeň obložková NORMAL š. 90 cm/st. 6-17 cm CPL buk, hruška, olše, ořech AM, teak</t>
  </si>
  <si>
    <t>998766101</t>
  </si>
  <si>
    <t>Přesun hmot pro truhlářské konstr., výšky do 6 m</t>
  </si>
  <si>
    <t>767581801</t>
  </si>
  <si>
    <t>Demontáž podhledů - kazet</t>
  </si>
  <si>
    <t xml:space="preserve">m.č.108-115 : 8,16+0,38+1,23+2,14+10,64+18,12+19,76+12,99 : </t>
  </si>
  <si>
    <t>73,42</t>
  </si>
  <si>
    <t>766601211</t>
  </si>
  <si>
    <t>Těsnění okenní spáry, ostění, PT fólie+ PP páska</t>
  </si>
  <si>
    <t>O1 : (2,65*2)+(1,57*2 )</t>
  </si>
  <si>
    <t>O2 : (2,63*2)+(1,7*2)</t>
  </si>
  <si>
    <t>O3 : (2,63*2)+(1,7*2)</t>
  </si>
  <si>
    <t>766629302</t>
  </si>
  <si>
    <t>Montáž oken plastových</t>
  </si>
  <si>
    <t>766629304</t>
  </si>
  <si>
    <t>Montáž dveří plastových</t>
  </si>
  <si>
    <t>769.01</t>
  </si>
  <si>
    <t>O1 - Okno plastové 2650/1570 Uw=0,9 W/m2k ozn. O1</t>
  </si>
  <si>
    <t>769.02</t>
  </si>
  <si>
    <t>O2- Okno plastové 1700/2630 Uw=0,9 W/m2k</t>
  </si>
  <si>
    <t>769.03</t>
  </si>
  <si>
    <t>O3- Okno plastové 1700/2630 Uw=0,9 W/m2k</t>
  </si>
  <si>
    <t>769.15</t>
  </si>
  <si>
    <t>Dveře plastové vchodové 1570/2650 Uw=0,9W/m2k ozn. D1</t>
  </si>
  <si>
    <t>771101210</t>
  </si>
  <si>
    <t>Penetrace podkladu pod dlažby</t>
  </si>
  <si>
    <t>místnosti : 15,96+2,11+2,72+1,05+10,64+10,06+0,86+8,91+6,78</t>
  </si>
  <si>
    <t>vstup : 3,26*0,87</t>
  </si>
  <si>
    <t>schod : 1,57*1</t>
  </si>
  <si>
    <t>771130111</t>
  </si>
  <si>
    <t>Obklad soklíků rovných do tmele výšky do 100 mm</t>
  </si>
  <si>
    <t>m.č.102 :</t>
  </si>
  <si>
    <t>m.č.104 :</t>
  </si>
  <si>
    <t>m.č.108 :</t>
  </si>
  <si>
    <t>venkovní sokl :</t>
  </si>
  <si>
    <t xml:space="preserve">venkovní sokl : </t>
  </si>
  <si>
    <t>m.č.101 : (1,665+0,32+3,26+3,63+0,57+0,2)*2 -(0,9*1+0,8*3+0,6*2+1,55*1)</t>
  </si>
  <si>
    <t>m.č.102 : (1,31+3,83-1,07)*2-(0,6*1)</t>
  </si>
  <si>
    <t>m.č.103 : (0,81+1,315)*2-(0,6*1)</t>
  </si>
  <si>
    <t>m.č.104 : : (3,62+3,04)*2-(0,8*2)</t>
  </si>
  <si>
    <t>m.č.105 : : (2,19*2)</t>
  </si>
  <si>
    <t>m.č.107 : ((1,77+3,83)*2-(0,9*1+1,57*1))</t>
  </si>
  <si>
    <t>m.č.108 : : (0,84+3,26+0,87)-1,55</t>
  </si>
  <si>
    <t>m.č.109 : ((0,25+2,31+0,25+0,1+2,25+2,44))</t>
  </si>
  <si>
    <t>771575109</t>
  </si>
  <si>
    <t>Montáž podlah keram.,hladké, tmel, 30x30 cm</t>
  </si>
  <si>
    <t>59764210</t>
  </si>
  <si>
    <t>Dlažba hladká protiskl. 300x300x9 mm</t>
  </si>
  <si>
    <t>prořez : 63,496*0,15</t>
  </si>
  <si>
    <t>597642410</t>
  </si>
  <si>
    <t>Dlažba sokl 300x80x9 mm</t>
  </si>
  <si>
    <t xml:space="preserve">(44,88+3,42)*3,3*1,1 : </t>
  </si>
  <si>
    <t xml:space="preserve">1-0,329 : </t>
  </si>
  <si>
    <t>176</t>
  </si>
  <si>
    <t>998771101</t>
  </si>
  <si>
    <t>Přesun hmot pro podlahy z dlaždic, výšky do 6 m</t>
  </si>
  <si>
    <t>776421300</t>
  </si>
  <si>
    <t>Montáž fabionů k PVC podlahám do v.100 mm</t>
  </si>
  <si>
    <t>sloupy :</t>
  </si>
  <si>
    <t>(14,625+7,51)*2 : (14,625+7,51)*2</t>
  </si>
  <si>
    <t xml:space="preserve">sloup: : </t>
  </si>
  <si>
    <t>(0,15+0,15)*2</t>
  </si>
  <si>
    <t>(0,42+0,35)*2</t>
  </si>
  <si>
    <t>(0,4+0,4)*2</t>
  </si>
  <si>
    <t>(0,15+0,43+0,35+0,7)*1</t>
  </si>
  <si>
    <t>776511820</t>
  </si>
  <si>
    <t>Odstranění PVC a koberců lepených s podložkou</t>
  </si>
  <si>
    <t xml:space="preserve">m.č.105-106 : 3,36+32,95 : </t>
  </si>
  <si>
    <t xml:space="preserve">m.č.112-115 : 10,64+18,12+19,76+12,99 : </t>
  </si>
  <si>
    <t>97,82</t>
  </si>
  <si>
    <t>776521110</t>
  </si>
  <si>
    <t>Lepení povlak.podlah z pásů vinyl na lepidlo</t>
  </si>
  <si>
    <t>m.č. 106 : 83,36</t>
  </si>
  <si>
    <t>283424021</t>
  </si>
  <si>
    <t>Lišta podlahová fabion</t>
  </si>
  <si>
    <t xml:space="preserve">54,26*1,1 : </t>
  </si>
  <si>
    <t>59,686</t>
  </si>
  <si>
    <t>28410101</t>
  </si>
  <si>
    <t>Zátěžová podlahová krytina - vinyl</t>
  </si>
  <si>
    <t>místnost : 83,36*1,1</t>
  </si>
  <si>
    <t>sokl : 54,26*0,1*1,1</t>
  </si>
  <si>
    <t>998776101</t>
  </si>
  <si>
    <t>Přesun hmot pro podlahy povlakové, výšky do 6 m</t>
  </si>
  <si>
    <t>781415015</t>
  </si>
  <si>
    <t>Montáž obkladů stěn, porovin.,tmel, 20x20,30x15 cm</t>
  </si>
  <si>
    <t>m.č.107 :</t>
  </si>
  <si>
    <t>m.č.103 : ((1,3+0,97)*2)*1,8+(0,6*1,8+0,57*0,4)</t>
  </si>
  <si>
    <t>m.č.106 : ((1,6+3,04)*2*1,8)-(0,8*1,8)</t>
  </si>
  <si>
    <t>m.č.107 : ((1,595+3,04)*2*1,8)-(0,8*1,8*2)</t>
  </si>
  <si>
    <t>m.č.108 : ((0,81+1,06)*2*1,8)-(0,6*1,8)</t>
  </si>
  <si>
    <t>m.č.109 : ((3,58+2,5)*2*1,8)-(0,8*1,8*2)</t>
  </si>
  <si>
    <t>781491001</t>
  </si>
  <si>
    <t>Montáž lišt k obkladům vč.rohových, koutových, ukončovacích - plastové</t>
  </si>
  <si>
    <t>m.č. 103 :</t>
  </si>
  <si>
    <t>m.č.103 : (1,8*4)+(1,31+0,97)*2-0,6</t>
  </si>
  <si>
    <t>m.č.107 : (1,8*8)+(1,6+3,04)*2+(1,595+3,04)*2-(0,8*3)</t>
  </si>
  <si>
    <t>597813601</t>
  </si>
  <si>
    <t>Obkládačka 19,8x19,8</t>
  </si>
  <si>
    <t>prořez : 63,21*0,15</t>
  </si>
  <si>
    <t>998781101</t>
  </si>
  <si>
    <t>Přesun hmot pro obklady keramické, výšky do 6 m</t>
  </si>
  <si>
    <t>783225600</t>
  </si>
  <si>
    <t>Nátěr syntetický kovových konstrukcí 2x email</t>
  </si>
  <si>
    <t xml:space="preserve">zárubeň : 4,9*0,25 : </t>
  </si>
  <si>
    <t>1,225</t>
  </si>
  <si>
    <t>784402801</t>
  </si>
  <si>
    <t>Odstranění malby oškrábáním v místnosti H do 3,8 m</t>
  </si>
  <si>
    <t>m.č.112 :</t>
  </si>
  <si>
    <t xml:space="preserve">(1,39+2,35+1,39+3,16+2,35)*3,01 : </t>
  </si>
  <si>
    <t xml:space="preserve">-1,29*2 : </t>
  </si>
  <si>
    <t xml:space="preserve">(1,07+1,77+3,83+1,77+0,82+0,15+0,82+1,31+3,83-1,07)*3,01 : </t>
  </si>
  <si>
    <t xml:space="preserve">(1,31+0,97)*2*(3,01-1,8) : </t>
  </si>
  <si>
    <t xml:space="preserve">-0,6*0,2 : </t>
  </si>
  <si>
    <t xml:space="preserve">(1,935+1,29+1,935)*3,01 : </t>
  </si>
  <si>
    <t xml:space="preserve">-0,8*2 : </t>
  </si>
  <si>
    <t xml:space="preserve">(7,14+5,23+7,14)*3,01 : </t>
  </si>
  <si>
    <t xml:space="preserve">-7,14*1,57 : </t>
  </si>
  <si>
    <t xml:space="preserve">(0,8+3,83+0,8+1,39)*3,01 : </t>
  </si>
  <si>
    <t xml:space="preserve">1,5*3,01 : </t>
  </si>
  <si>
    <t xml:space="preserve">(3,62+3,04)*2*3,01 : </t>
  </si>
  <si>
    <t xml:space="preserve">(3,715+4,47)*3,01 : </t>
  </si>
  <si>
    <t xml:space="preserve">-3,715*1,57 : </t>
  </si>
  <si>
    <t xml:space="preserve">3,35*3,01 : </t>
  </si>
  <si>
    <t xml:space="preserve">-3,35*1,57 : </t>
  </si>
  <si>
    <t>205,6976</t>
  </si>
  <si>
    <t>784191101</t>
  </si>
  <si>
    <t>Penetrace podkladu univerzální 1x</t>
  </si>
  <si>
    <t xml:space="preserve">SDRK : 122,09+18,97 : </t>
  </si>
  <si>
    <t xml:space="preserve">štuk stěny : 254,93145 : </t>
  </si>
  <si>
    <t xml:space="preserve">ostění : 3,798 : </t>
  </si>
  <si>
    <t>399,78945</t>
  </si>
  <si>
    <t>784195112</t>
  </si>
  <si>
    <t>Malba tekutou směsí, bílá, bez penetrace, 2 x</t>
  </si>
  <si>
    <t>786622211</t>
  </si>
  <si>
    <t>Žaluzie horizontální vnitřní AL lamely bílé včetně dodávky žaluzie</t>
  </si>
  <si>
    <t xml:space="preserve">14,925*1,57 : </t>
  </si>
  <si>
    <t>23,43225</t>
  </si>
  <si>
    <t>210010001</t>
  </si>
  <si>
    <t>Trubka ohebná pod omítku, vnější průměr 16 mm včetně dodávky</t>
  </si>
  <si>
    <t>POL1_9</t>
  </si>
  <si>
    <t>210010003</t>
  </si>
  <si>
    <t>Trubka ohebná pod omítku, vnější průměr 25 mm včetně dodávky</t>
  </si>
  <si>
    <t>210010005</t>
  </si>
  <si>
    <t>Trubka ohebná pod omítku, vnější průměr 40 mm včetně dodávky</t>
  </si>
  <si>
    <t>210010091</t>
  </si>
  <si>
    <t>Lišta hranatá bezhalogenová do šířky 40 mm včetně dodávky lišty LHD 40 x 20 HF</t>
  </si>
  <si>
    <t>Lišta hranatá bezhalogenová do šířky 40 mm včetně dodávky lišty LHD 40 x 40 HF</t>
  </si>
  <si>
    <t>210010301</t>
  </si>
  <si>
    <t>Krabice přístrojová KP, bez zapojení, kruhová včetně dodávky KP 68/1</t>
  </si>
  <si>
    <t>210010321</t>
  </si>
  <si>
    <t>Krabice univerzální KU a odbočná KO se zapoj.,kruh vč.dodávky krabice KU 68-1903</t>
  </si>
  <si>
    <t>210010323</t>
  </si>
  <si>
    <t>Krabice odbočná KO, se zapojením, čtvercová včetně dodávky KO 125 E s víčkem</t>
  </si>
  <si>
    <t>210010535</t>
  </si>
  <si>
    <t>Zapojení vodiče do wago svorky včetně WAGO 5x2,5</t>
  </si>
  <si>
    <t>210100001</t>
  </si>
  <si>
    <t>Ukončení vodičů v rozvaděči + zapojení do 2,5 mm2</t>
  </si>
  <si>
    <t>210100003</t>
  </si>
  <si>
    <t>Ukončení vodičů v rozvaděči + zapojení do 16 mm2</t>
  </si>
  <si>
    <t>210110041</t>
  </si>
  <si>
    <t>Spínač zapuštěný jednopólový, řazení 1 vč. dodávky strojku, rámečku a krytu</t>
  </si>
  <si>
    <t>210110045</t>
  </si>
  <si>
    <t>Spínač zapuštěný střídavý, řazení 6 vč. dodávky strojku, rámečku a krytu</t>
  </si>
  <si>
    <t>210110046</t>
  </si>
  <si>
    <t>Spínač zapuštěný křížový, řazení 7 vč. dodávky strojku, rámečku a krytu</t>
  </si>
  <si>
    <t>210110054</t>
  </si>
  <si>
    <t>Spínač zapuštěný střídavý dvojitý,  řazení 6+6 vč. dodávky strojku, rámečku a krytu</t>
  </si>
  <si>
    <t>210111011</t>
  </si>
  <si>
    <t>Zásuvka domovní zapuštěná - provedení 2P+PE včetně dodávky zásuvky a rámečku</t>
  </si>
  <si>
    <t>210111013</t>
  </si>
  <si>
    <t>Zásuvka s přepěťovou ochranou - provedení 2P+PE včetně dodávky zásuvky</t>
  </si>
  <si>
    <t>210220002</t>
  </si>
  <si>
    <t>Vedení uzemňovací na povrchu FeZn D 10 mm včetně drátu FeZn 10 mm</t>
  </si>
  <si>
    <t>včetně montáže svorek spojovacích, odbočných, upevňovacích a spojovacího materiálu.</t>
  </si>
  <si>
    <t>210220302</t>
  </si>
  <si>
    <t>Svorka hromosvodová nad 2 šrouby /ST, SJ, SR, atd/</t>
  </si>
  <si>
    <t>210220321</t>
  </si>
  <si>
    <t>Svorka na potrubí Bernard, včetně Cu pásku včetně dodávky svorky + Cu pásku</t>
  </si>
  <si>
    <t>210800545</t>
  </si>
  <si>
    <t>Vodič H07V-U (CY) 2,5 mm2 uložený pevně včetně dodávky vodiče CY 2,5</t>
  </si>
  <si>
    <t>210800546</t>
  </si>
  <si>
    <t>Vodič H07V-U (CY) 4 mm2 uložený pevně včetně dodávky vodiče CY 4</t>
  </si>
  <si>
    <t>210800547</t>
  </si>
  <si>
    <t>Vodič H07V-U (CY) 6 mm2 uložený pevně včetně dodávky vodiče CY 6</t>
  </si>
  <si>
    <t>210800548</t>
  </si>
  <si>
    <t>Vodič H07V-U (CY) 10 mm2 uložený pevně včetně dodávky vodiče CY 10</t>
  </si>
  <si>
    <t>210800549</t>
  </si>
  <si>
    <t>Vodič H07V-U (CY) 16 mm2 uložený pevně včetně dodávky vodiče CY 16</t>
  </si>
  <si>
    <t>210800101</t>
  </si>
  <si>
    <t>Kabel CYKY 750 V 2x1,5 mm2 uložený pod omítkou včetně dodávky kabelu</t>
  </si>
  <si>
    <t>210800105</t>
  </si>
  <si>
    <t>Kabel CYKY 750 V 3x1,5 mm2 uložený pod omítkou včetně dodávky kabelu</t>
  </si>
  <si>
    <t xml:space="preserve">J3x1,5 : 760 : </t>
  </si>
  <si>
    <t xml:space="preserve">O3x1,5 : 80 : </t>
  </si>
  <si>
    <t>840</t>
  </si>
  <si>
    <t>210800106</t>
  </si>
  <si>
    <t>Kabel CYKY 750 V 3x2,5 mm2 uložený pod omítkou včetně dodávky kabelu</t>
  </si>
  <si>
    <t>210800113</t>
  </si>
  <si>
    <t>Kabel CYKY 750 V 4x10 mm2 uložený pod omítkou včetně dodávky kabelu</t>
  </si>
  <si>
    <t>210800115</t>
  </si>
  <si>
    <t>Kabel CYKY 750 V 5x1,5 mm2 uložený pod omítkou včetně dodávky kabelu</t>
  </si>
  <si>
    <t>210950101</t>
  </si>
  <si>
    <t>Štítek označovací včetně dodávky štítku</t>
  </si>
  <si>
    <t>230191005</t>
  </si>
  <si>
    <t>Uložení chráničky PE 50</t>
  </si>
  <si>
    <t>650101521</t>
  </si>
  <si>
    <t>Montáž LED svítidla</t>
  </si>
  <si>
    <t>39</t>
  </si>
  <si>
    <t>21.01</t>
  </si>
  <si>
    <t>Dodávka a montáž - autonomní detekce kouře</t>
  </si>
  <si>
    <t>21.02</t>
  </si>
  <si>
    <t>Dodávka a montáž - Rozvaděč R1</t>
  </si>
  <si>
    <t>21.03</t>
  </si>
  <si>
    <t>Úprava stávajících rozvodů na chodbě - demontáž, přepojení zprovoznění</t>
  </si>
  <si>
    <t>21.04</t>
  </si>
  <si>
    <t>Dodávka a montáž - podružný materiál</t>
  </si>
  <si>
    <t>21.05</t>
  </si>
  <si>
    <t>Dodávka a montáž - Přípojnice lokálního pospojení</t>
  </si>
  <si>
    <t>21.06</t>
  </si>
  <si>
    <t>Dodávka a montáž ochranného pospojení</t>
  </si>
  <si>
    <t>650511211</t>
  </si>
  <si>
    <t>Měření intenzity osvětlení</t>
  </si>
  <si>
    <t>21.13</t>
  </si>
  <si>
    <t>Úpravy v napojovacím bodě vč. vystrojení</t>
  </si>
  <si>
    <t>21.14</t>
  </si>
  <si>
    <t>Dodávka a montáž - krabice vývodka 5x2,5 mm2</t>
  </si>
  <si>
    <t>3457114701</t>
  </si>
  <si>
    <t>Trubka kabelová chránička 50/41</t>
  </si>
  <si>
    <t>IP 40, při použití těsnicího kroužku IP 67</t>
  </si>
  <si>
    <t>34572308</t>
  </si>
  <si>
    <t>Pásky stahovací SP 280 x 4,5</t>
  </si>
  <si>
    <t>100 ks</t>
  </si>
  <si>
    <t>34814435R1</t>
  </si>
  <si>
    <t xml:space="preserve">"A - Svítidlo LED 29W / 4050lm kruhové stropní / nástěnné přisazené, IP40"			</t>
  </si>
  <si>
    <t>34814435R2</t>
  </si>
  <si>
    <t xml:space="preserve">"I - Svítidlo LED 24W / 2650lm závěsné / přisazené, IP40"			</t>
  </si>
  <si>
    <t>34814435R3</t>
  </si>
  <si>
    <t xml:space="preserve">"I/N - Svítidlo LED 24W / 2650lm závěsné / přisazené, IP40 s nouzovým zdrojem 1 hod"			</t>
  </si>
  <si>
    <t>34814435R4</t>
  </si>
  <si>
    <t xml:space="preserve">"J - Svítidlo LED 27W / 3000lm závěsné / přisazené, IP40"			</t>
  </si>
  <si>
    <t>34814435R5</t>
  </si>
  <si>
    <t xml:space="preserve">"J/IR - Svítidlo LED 27W / 3000lm závěsné / přisazené, IP40 s nouzovým zdrojem 1 hod"			</t>
  </si>
  <si>
    <t>34814435R6</t>
  </si>
  <si>
    <t xml:space="preserve">"H - Svítidlo LED 35W / 3950lm závěsné / přisazené, IP40"			</t>
  </si>
  <si>
    <t>34814435R7</t>
  </si>
  <si>
    <t xml:space="preserve">"H/N - Svítidlo LED 35W / 3950lm závěsné / přisazené, IP40 s nouzovým zdrojem 1 hod"			</t>
  </si>
  <si>
    <t>34814435R8</t>
  </si>
  <si>
    <t xml:space="preserve">F/IR - Svítidlo LED / žárovkové / zářivkové max 60W / IP44 s IR pohybovým čidlem			</t>
  </si>
  <si>
    <t>354441165</t>
  </si>
  <si>
    <t>Svorka na vodovodní potrubí ST5 N   1 1/2" nerez</t>
  </si>
  <si>
    <t>748121211</t>
  </si>
  <si>
    <t xml:space="preserve">Montáž svítidlo zářivkové bytové nástěnné přisazené 1 zdroj			</t>
  </si>
  <si>
    <t>348381000R</t>
  </si>
  <si>
    <t xml:space="preserve">N - LED NOUZOVÉ SVÍTIDLO, 8W, 1h, IP65			</t>
  </si>
  <si>
    <t>74899220R</t>
  </si>
  <si>
    <t xml:space="preserve">zkouška nouzových svítidel			</t>
  </si>
  <si>
    <t>222280214</t>
  </si>
  <si>
    <t>Kabel UTP/FTP kat.5e v trubkách</t>
  </si>
  <si>
    <t>222290002</t>
  </si>
  <si>
    <t>Zásuvka 1xRJ45 STP kat.5e pod omítku</t>
  </si>
  <si>
    <t>4295330160</t>
  </si>
  <si>
    <t>Žaluzie protidešťová PDZM 1600x1000</t>
  </si>
  <si>
    <t>VT3 : 3</t>
  </si>
  <si>
    <t>240010038R01</t>
  </si>
  <si>
    <t>Ventilátor axiální CK-40F, max. průtok 360m3/hod</t>
  </si>
  <si>
    <t>VT1 : 1</t>
  </si>
  <si>
    <t>240111001R01</t>
  </si>
  <si>
    <t>Hygienická flexibilní hadice O 102 mm</t>
  </si>
  <si>
    <t>prostředí a není možno provádět pravidelnou kontrolu vzduchovodů. Zároveň je její</t>
  </si>
  <si>
    <t xml:space="preserve"> použití vhodné k rozvodům vzduchu ve spojení s rekuperačními jednotkami.</t>
  </si>
  <si>
    <t>240010039R02</t>
  </si>
  <si>
    <t>Ventilátor axiální E-style 100, maximální průtok 90 m3/hod</t>
  </si>
  <si>
    <t>VT2 : 2</t>
  </si>
  <si>
    <t>222290402</t>
  </si>
  <si>
    <t>Zásuvkový modul  s koncovkou HDMI včetně dodávky QD 45x22,5 HDMI</t>
  </si>
  <si>
    <t>22.01</t>
  </si>
  <si>
    <t>Dodávka a montáž - úpravy v napojovacím bodě PATCH panel 24 IN a příslušenství</t>
  </si>
  <si>
    <t>prostor pr DS</t>
  </si>
  <si>
    <t>34121050X</t>
  </si>
  <si>
    <t>Kabel HDIM 15 m s koncovkami</t>
  </si>
  <si>
    <t>371201303</t>
  </si>
  <si>
    <t>Kabel UTP dvojitý plášť Cat5e</t>
  </si>
  <si>
    <t>371202012</t>
  </si>
  <si>
    <t>Zásuvka datová 1xRJ45</t>
  </si>
  <si>
    <t>979086112</t>
  </si>
  <si>
    <t>Nakládání nebo překládání suti a vybouraných hmot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</si>
  <si>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</si>
  <si>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</si>
  <si>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</si>
  <si>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</si>
  <si>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</si>
  <si>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</si>
  <si>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</si>
  <si>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</si>
  <si>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979990101</t>
  </si>
  <si>
    <t>Poplatek za sklád.suti-směsný odpad</t>
  </si>
  <si>
    <t>005121 R</t>
  </si>
  <si>
    <t>Zařízení staveniště</t>
  </si>
  <si>
    <t>Soubor</t>
  </si>
  <si>
    <t>VRN</t>
  </si>
  <si>
    <t>POL99_2</t>
  </si>
  <si>
    <t xml:space="preserve">				</t>
  </si>
  <si>
    <t>- provizorní lávky při výkopu kolem objektu</t>
  </si>
  <si>
    <t>001</t>
  </si>
  <si>
    <t>Autorský dozor</t>
  </si>
  <si>
    <t>POL99_8</t>
  </si>
  <si>
    <t>002</t>
  </si>
  <si>
    <t>Technický dozor investora</t>
  </si>
  <si>
    <t>003</t>
  </si>
  <si>
    <t>Statik</t>
  </si>
  <si>
    <t>00523  R</t>
  </si>
  <si>
    <t>Zkoušky a revize</t>
  </si>
  <si>
    <t>POL99_1</t>
  </si>
  <si>
    <t>- topení</t>
  </si>
  <si>
    <t>005241010R</t>
  </si>
  <si>
    <t>Dokumentace skutečného provedení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</si>
  <si>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</si>
  <si>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</si>
  <si>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</si>
  <si>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</si>
  <si>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Probarvení</t>
  </si>
  <si>
    <t>počet desek 1, počet přídavných přestupných ploch 1,</t>
  </si>
  <si>
    <t>výška 600 mm, délka 500 mm,</t>
  </si>
  <si>
    <t>provedení ventil kompakt,</t>
  </si>
  <si>
    <t>pravé spodní připojení,</t>
  </si>
  <si>
    <t>s nuceným oběhem,</t>
  </si>
  <si>
    <t>čelní deska profilovaná,</t>
  </si>
  <si>
    <t>výška 600 mm, délka 2000 mm,</t>
  </si>
  <si>
    <t>počet desek 2, počet přídavných přestupných ploch 1,</t>
  </si>
  <si>
    <t>počet desek 2, počet přídavných přestupných ploch 2,</t>
  </si>
  <si>
    <t>výška 600 mm, délka 800 mm,</t>
  </si>
  <si>
    <t>výška 600 mm, délka 2300 mm,</t>
  </si>
  <si>
    <t>výška 600 mm, délka 700 mm,</t>
  </si>
  <si>
    <t>trubka kabelová ohebná dvouplášťová korugovaná chránička;</t>
  </si>
  <si>
    <t>vnější plášť z HDPE, vnitřní z LDPE; vnější pr.= 50,0 mm; vnitřní pr.= 41,0 mm;</t>
  </si>
  <si>
    <t>mezní hodnota zatížení 450 N/5 cm;</t>
  </si>
  <si>
    <t>teplot.rozsah -45 až 60 °C;</t>
  </si>
  <si>
    <t>stupeň hořlavosti A1; mat. bezhalogenový;</t>
  </si>
  <si>
    <t>Hygienická flexibilní hadice je určena pro aplikace, kde jsou kladeny nároky na hygienu</t>
  </si>
  <si>
    <t>Zásuvkový modul pro lišty, kanály a sestavy krabic</t>
  </si>
  <si>
    <t>Počítačová skříň RACK ( 600x600x1600mm ) / IP54,</t>
  </si>
  <si>
    <t>vyvazovací panel,</t>
  </si>
  <si>
    <t>patch panel 24 portů,</t>
  </si>
  <si>
    <t>vnitřní police,</t>
  </si>
  <si>
    <t>zásuvky,</t>
  </si>
  <si>
    <t>zámek,</t>
  </si>
  <si>
    <t>přep.ochrana D,</t>
  </si>
  <si>
    <t>Kabely UTP-2m,</t>
  </si>
  <si>
    <t>Veškeré náklady spojené s vybudováním, provozem a odstraněním zařízení staveniště.</t>
  </si>
  <si>
    <t>- oplpcení, ohrazení staveniště proti vstupu nepovolaných osob</t>
  </si>
  <si>
    <t>- mobilní buňky</t>
  </si>
  <si>
    <t>- mobilní WC</t>
  </si>
  <si>
    <t>- zřízení napojovacích bodů energií vč. měření</t>
  </si>
  <si>
    <t>Náklady zhotovitele, související s prováděním zkoušek a revizí předepsaných technickými normami nebo objednatelem a které jsou pro provedení díla nezbytné.</t>
  </si>
  <si>
    <t>Revize</t>
  </si>
  <si>
    <t>- elektro</t>
  </si>
  <si>
    <t>- plyn</t>
  </si>
  <si>
    <t>Tlakové zkoušky</t>
  </si>
  <si>
    <t>- voda</t>
  </si>
  <si>
    <t>END</t>
  </si>
  <si>
    <t>Dodávka a montáž kuchyňské linky dl. 2000 mm</t>
  </si>
  <si>
    <t xml:space="preserve">Stavební úpravy MŠ Bezručova , Kolín									</t>
  </si>
  <si>
    <t xml:space="preserve">Stavební úpravy MŠ Bezručova , Kolín	</t>
  </si>
  <si>
    <t xml:space="preserve">Stavební úpravy MŠ Bezručova , Kolín										</t>
  </si>
  <si>
    <t xml:space="preserve">Stavební úpravy MŠ Bezručova , Kolín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</si>
</sst>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42" xfId="0" applyNumberFormat="1" applyFont="1" applyBorder="1" applyAlignment="1">
      <alignment horizontal="left" vertical="top" wrapText="1"/>
    </xf>
    <xf numFmtId="4" fontId="16" fillId="0" borderId="42" xfId="0" applyNumberFormat="1" applyFont="1" applyBorder="1" applyAlignment="1">
      <alignment horizontal="center" vertical="top" shrinkToFit="1"/>
    </xf>
    <xf numFmtId="4" fontId="18" fillId="0" borderId="0" xfId="0" quotePrefix="1" applyNumberFormat="1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center"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horizontal="left" vertical="top" wrapText="1"/>
    </xf>
    <xf numFmtId="4" fontId="16" fillId="0" borderId="45" xfId="0" applyNumberFormat="1" applyFont="1" applyBorder="1" applyAlignment="1">
      <alignment horizontal="center" vertical="top" shrinkToFit="1"/>
    </xf>
    <xf numFmtId="4" fontId="8" fillId="3" borderId="18" xfId="0" applyNumberFormat="1" applyFont="1" applyFill="1" applyBorder="1" applyAlignment="1">
      <alignment horizontal="left" vertical="top" wrapText="1"/>
    </xf>
    <xf numFmtId="4" fontId="8" fillId="3" borderId="18" xfId="0" applyNumberFormat="1" applyFont="1" applyFill="1" applyBorder="1" applyAlignment="1">
      <alignment horizontal="center" vertical="top" shrinkToFit="1"/>
    </xf>
    <xf numFmtId="4" fontId="17" fillId="0" borderId="0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left" vertical="top" wrapText="1"/>
    </xf>
    <xf numFmtId="4" fontId="0" fillId="0" borderId="0" xfId="0" applyNumberFormat="1" applyAlignment="1">
      <alignment horizontal="center" vertical="top"/>
    </xf>
    <xf numFmtId="4" fontId="8" fillId="3" borderId="12" xfId="0" applyNumberFormat="1" applyFont="1" applyFill="1" applyBorder="1" applyAlignment="1">
      <alignment horizontal="left" vertical="top" wrapText="1"/>
    </xf>
    <xf numFmtId="4" fontId="8" fillId="3" borderId="12" xfId="0" applyNumberFormat="1" applyFont="1" applyFill="1" applyBorder="1" applyAlignment="1">
      <alignment horizontal="center" vertical="top"/>
    </xf>
    <xf numFmtId="4" fontId="8" fillId="3" borderId="12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7" fillId="0" borderId="18" xfId="0" applyNumberFormat="1" applyFont="1" applyBorder="1" applyAlignment="1">
      <alignment horizontal="left" vertical="top" wrapText="1"/>
    </xf>
    <xf numFmtId="4" fontId="17" fillId="0" borderId="18" xfId="0" applyNumberFormat="1" applyFont="1" applyBorder="1" applyAlignment="1">
      <alignment vertical="top" wrapText="1"/>
    </xf>
    <xf numFmtId="4" fontId="17" fillId="0" borderId="0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5" t="s">
        <v>41</v>
      </c>
      <c r="B2" s="195"/>
      <c r="C2" s="195"/>
      <c r="D2" s="195"/>
      <c r="E2" s="195"/>
      <c r="F2" s="195"/>
      <c r="G2" s="195"/>
    </row>
  </sheetData>
  <sheetProtection algorithmName="SHA-512" hashValue="rwVszBFB9UC2/4KJ7anEfJOTCmRINI0jCJpTUFE78aaUzNNK3RJEt6vRSQgmnGjLFEWccsoDXFWlyBwZqdTAxw==" saltValue="Yy5vHF7wmg4mDF/L/MpdI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9"/>
  <sheetViews>
    <sheetView showGridLines="0" topLeftCell="B1" zoomScaleNormal="100" zoomScaleSheetLayoutView="75" workbookViewId="0">
      <selection activeCell="F8" sqref="F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96" t="s">
        <v>4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5">
      <c r="A2" s="2"/>
      <c r="B2" s="77" t="s">
        <v>24</v>
      </c>
      <c r="C2" s="78"/>
      <c r="D2" s="79" t="s">
        <v>48</v>
      </c>
      <c r="E2" s="205" t="s">
        <v>1237</v>
      </c>
      <c r="F2" s="206"/>
      <c r="G2" s="206"/>
      <c r="H2" s="206"/>
      <c r="I2" s="206"/>
      <c r="J2" s="207"/>
      <c r="O2" s="1"/>
    </row>
    <row r="3" spans="1:15" ht="27" customHeight="1" x14ac:dyDescent="0.25">
      <c r="A3" s="2"/>
      <c r="B3" s="80" t="s">
        <v>46</v>
      </c>
      <c r="C3" s="78"/>
      <c r="D3" s="81" t="s">
        <v>43</v>
      </c>
      <c r="E3" s="208" t="s">
        <v>1236</v>
      </c>
      <c r="F3" s="209"/>
      <c r="G3" s="209"/>
      <c r="H3" s="209"/>
      <c r="I3" s="209"/>
      <c r="J3" s="210"/>
    </row>
    <row r="4" spans="1:15" ht="23.25" customHeight="1" x14ac:dyDescent="0.25">
      <c r="A4" s="76">
        <v>2477</v>
      </c>
      <c r="B4" s="82" t="s">
        <v>47</v>
      </c>
      <c r="C4" s="83"/>
      <c r="D4" s="84" t="s">
        <v>43</v>
      </c>
      <c r="E4" s="218" t="s">
        <v>1235</v>
      </c>
      <c r="F4" s="219"/>
      <c r="G4" s="219"/>
      <c r="H4" s="219"/>
      <c r="I4" s="219"/>
      <c r="J4" s="220"/>
    </row>
    <row r="5" spans="1:15" ht="24" customHeight="1" x14ac:dyDescent="0.25">
      <c r="A5" s="2"/>
      <c r="B5" s="31" t="s">
        <v>23</v>
      </c>
      <c r="D5" s="223"/>
      <c r="E5" s="224"/>
      <c r="F5" s="224"/>
      <c r="G5" s="224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25"/>
      <c r="E6" s="226"/>
      <c r="F6" s="226"/>
      <c r="G6" s="226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customHeight="1" x14ac:dyDescent="0.25">
      <c r="A9" s="2"/>
      <c r="B9" s="2"/>
      <c r="D9" s="51"/>
      <c r="H9" s="18" t="s">
        <v>36</v>
      </c>
      <c r="I9" s="22"/>
      <c r="J9" s="8"/>
    </row>
    <row r="10" spans="1:15" ht="15.75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2"/>
      <c r="E11" s="212"/>
      <c r="F11" s="212"/>
      <c r="G11" s="212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17"/>
      <c r="E12" s="217"/>
      <c r="F12" s="217"/>
      <c r="G12" s="217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11"/>
      <c r="F15" s="211"/>
      <c r="G15" s="213"/>
      <c r="H15" s="213"/>
      <c r="I15" s="213" t="s">
        <v>31</v>
      </c>
      <c r="J15" s="214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SUMIF(F49:F85,A16,I49:I85)+SUMIF(F49:F85,"PSU",I49:I85)</f>
        <v>0</v>
      </c>
      <c r="J16" s="204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SUMIF(F49:F85,A17,I49:I85)</f>
        <v>0</v>
      </c>
      <c r="J17" s="204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SUMIF(F49:F85,A18,I49:I85)</f>
        <v>0</v>
      </c>
      <c r="J18" s="204"/>
    </row>
    <row r="19" spans="1:10" ht="23.25" customHeight="1" x14ac:dyDescent="0.25">
      <c r="A19" s="139" t="s">
        <v>124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SUMIF(F49:F85,A19,I49:I85)</f>
        <v>0</v>
      </c>
      <c r="J19" s="204"/>
    </row>
    <row r="20" spans="1:10" ht="23.25" customHeight="1" x14ac:dyDescent="0.25">
      <c r="A20" s="139" t="s">
        <v>125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SUMIF(F49:F85,A20,I49:I85)</f>
        <v>0</v>
      </c>
      <c r="J20" s="204"/>
    </row>
    <row r="21" spans="1:10" ht="23.25" customHeight="1" x14ac:dyDescent="0.25">
      <c r="A21" s="2"/>
      <c r="B21" s="48" t="s">
        <v>31</v>
      </c>
      <c r="C21" s="64"/>
      <c r="D21" s="65"/>
      <c r="E21" s="215"/>
      <c r="F21" s="216"/>
      <c r="G21" s="215"/>
      <c r="H21" s="216"/>
      <c r="I21" s="215">
        <f>SUM(I16:J20)</f>
        <v>0</v>
      </c>
      <c r="J21" s="234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9">
        <f>A25</f>
        <v>0</v>
      </c>
      <c r="H26" s="200"/>
      <c r="I26" s="20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1">
        <f>CenaCelkem-(ZakladDPHSni+DPHSni+ZakladDPHZakl+DPHZakl)</f>
        <v>0</v>
      </c>
      <c r="H27" s="201"/>
      <c r="I27" s="201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36">
        <f>ZakladDPHSniVypocet+ZakladDPHZaklVypocet</f>
        <v>0</v>
      </c>
      <c r="H28" s="236"/>
      <c r="I28" s="236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5">
        <f>A27</f>
        <v>0</v>
      </c>
      <c r="H29" s="235"/>
      <c r="I29" s="235"/>
      <c r="J29" s="120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5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49</v>
      </c>
      <c r="C39" s="241"/>
      <c r="D39" s="241"/>
      <c r="E39" s="241"/>
      <c r="F39" s="100">
        <f>'1 1 Pol'!AE1131</f>
        <v>0</v>
      </c>
      <c r="G39" s="101">
        <f>'1 1 Pol'!AF1131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4" t="s">
        <v>43</v>
      </c>
      <c r="C40" s="242" t="s">
        <v>45</v>
      </c>
      <c r="D40" s="242"/>
      <c r="E40" s="242"/>
      <c r="F40" s="105">
        <f>'1 1 Pol'!AE1131</f>
        <v>0</v>
      </c>
      <c r="G40" s="106">
        <f>'1 1 Pol'!AF1131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5">
      <c r="A41" s="89">
        <v>3</v>
      </c>
      <c r="B41" s="108" t="s">
        <v>43</v>
      </c>
      <c r="C41" s="241" t="s">
        <v>44</v>
      </c>
      <c r="D41" s="241"/>
      <c r="E41" s="241"/>
      <c r="F41" s="109">
        <f>'1 1 Pol'!AE1131</f>
        <v>0</v>
      </c>
      <c r="G41" s="102">
        <f>'1 1 Pol'!AF1131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5">
      <c r="A42" s="89"/>
      <c r="B42" s="243" t="s">
        <v>50</v>
      </c>
      <c r="C42" s="244"/>
      <c r="D42" s="244"/>
      <c r="E42" s="24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6" x14ac:dyDescent="0.3">
      <c r="B46" s="121" t="s">
        <v>52</v>
      </c>
    </row>
    <row r="48" spans="1:10" ht="25.5" customHeight="1" x14ac:dyDescent="0.25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5">
      <c r="A49" s="124"/>
      <c r="B49" s="129" t="s">
        <v>43</v>
      </c>
      <c r="C49" s="246" t="s">
        <v>54</v>
      </c>
      <c r="D49" s="247"/>
      <c r="E49" s="247"/>
      <c r="F49" s="135" t="s">
        <v>26</v>
      </c>
      <c r="G49" s="136"/>
      <c r="H49" s="136"/>
      <c r="I49" s="136">
        <f>'1 1 Pol'!G8</f>
        <v>0</v>
      </c>
      <c r="J49" s="133" t="str">
        <f>IF(I86=0,"",I49/I86*100)</f>
        <v/>
      </c>
    </row>
    <row r="50" spans="1:10" ht="36.75" customHeight="1" x14ac:dyDescent="0.25">
      <c r="A50" s="124"/>
      <c r="B50" s="129" t="s">
        <v>55</v>
      </c>
      <c r="C50" s="246" t="s">
        <v>56</v>
      </c>
      <c r="D50" s="247"/>
      <c r="E50" s="247"/>
      <c r="F50" s="135" t="s">
        <v>26</v>
      </c>
      <c r="G50" s="136"/>
      <c r="H50" s="136"/>
      <c r="I50" s="136">
        <f>'1 1 Pol'!G28</f>
        <v>0</v>
      </c>
      <c r="J50" s="133" t="str">
        <f>IF(I86=0,"",I50/I86*100)</f>
        <v/>
      </c>
    </row>
    <row r="51" spans="1:10" ht="36.75" customHeight="1" x14ac:dyDescent="0.25">
      <c r="A51" s="124"/>
      <c r="B51" s="129" t="s">
        <v>57</v>
      </c>
      <c r="C51" s="246" t="s">
        <v>58</v>
      </c>
      <c r="D51" s="247"/>
      <c r="E51" s="247"/>
      <c r="F51" s="135" t="s">
        <v>26</v>
      </c>
      <c r="G51" s="136"/>
      <c r="H51" s="136"/>
      <c r="I51" s="136">
        <f>'1 1 Pol'!G392</f>
        <v>0</v>
      </c>
      <c r="J51" s="133" t="str">
        <f>IF(I86=0,"",I51/I86*100)</f>
        <v/>
      </c>
    </row>
    <row r="52" spans="1:10" ht="36.75" customHeight="1" x14ac:dyDescent="0.25">
      <c r="A52" s="124"/>
      <c r="B52" s="129" t="s">
        <v>59</v>
      </c>
      <c r="C52" s="246" t="s">
        <v>60</v>
      </c>
      <c r="D52" s="247"/>
      <c r="E52" s="247"/>
      <c r="F52" s="135" t="s">
        <v>26</v>
      </c>
      <c r="G52" s="136"/>
      <c r="H52" s="136"/>
      <c r="I52" s="136">
        <f>'1 1 Pol'!G103</f>
        <v>0</v>
      </c>
      <c r="J52" s="133" t="str">
        <f>IF(I86=0,"",I52/I86*100)</f>
        <v/>
      </c>
    </row>
    <row r="53" spans="1:10" ht="36.75" customHeight="1" x14ac:dyDescent="0.25">
      <c r="A53" s="124"/>
      <c r="B53" s="129" t="s">
        <v>61</v>
      </c>
      <c r="C53" s="246" t="s">
        <v>62</v>
      </c>
      <c r="D53" s="247"/>
      <c r="E53" s="247"/>
      <c r="F53" s="135" t="s">
        <v>26</v>
      </c>
      <c r="G53" s="136"/>
      <c r="H53" s="136"/>
      <c r="I53" s="136">
        <f>'1 1 Pol'!G428</f>
        <v>0</v>
      </c>
      <c r="J53" s="133" t="str">
        <f>IF(I86=0,"",I53/I86*100)</f>
        <v/>
      </c>
    </row>
    <row r="54" spans="1:10" ht="36.75" customHeight="1" x14ac:dyDescent="0.25">
      <c r="A54" s="124"/>
      <c r="B54" s="129" t="s">
        <v>63</v>
      </c>
      <c r="C54" s="246" t="s">
        <v>64</v>
      </c>
      <c r="D54" s="247"/>
      <c r="E54" s="247"/>
      <c r="F54" s="135" t="s">
        <v>26</v>
      </c>
      <c r="G54" s="136"/>
      <c r="H54" s="136"/>
      <c r="I54" s="136">
        <f>'1 1 Pol'!G262</f>
        <v>0</v>
      </c>
      <c r="J54" s="133" t="str">
        <f>IF(I86=0,"",I54/I86*100)</f>
        <v/>
      </c>
    </row>
    <row r="55" spans="1:10" ht="36.75" customHeight="1" x14ac:dyDescent="0.25">
      <c r="A55" s="124"/>
      <c r="B55" s="129" t="s">
        <v>65</v>
      </c>
      <c r="C55" s="246" t="s">
        <v>66</v>
      </c>
      <c r="D55" s="247"/>
      <c r="E55" s="247"/>
      <c r="F55" s="135" t="s">
        <v>26</v>
      </c>
      <c r="G55" s="136"/>
      <c r="H55" s="136"/>
      <c r="I55" s="136">
        <f>'1 1 Pol'!G278+'1 1 Pol'!G434</f>
        <v>0</v>
      </c>
      <c r="J55" s="133" t="str">
        <f>IF(I86=0,"",I55/I86*100)</f>
        <v/>
      </c>
    </row>
    <row r="56" spans="1:10" ht="36.75" customHeight="1" x14ac:dyDescent="0.25">
      <c r="A56" s="124"/>
      <c r="B56" s="129" t="s">
        <v>67</v>
      </c>
      <c r="C56" s="246" t="s">
        <v>68</v>
      </c>
      <c r="D56" s="247"/>
      <c r="E56" s="247"/>
      <c r="F56" s="135" t="s">
        <v>26</v>
      </c>
      <c r="G56" s="136"/>
      <c r="H56" s="136"/>
      <c r="I56" s="136">
        <f>'1 1 Pol'!G285</f>
        <v>0</v>
      </c>
      <c r="J56" s="133" t="str">
        <f>IF(I86=0,"",I56/I86*100)</f>
        <v/>
      </c>
    </row>
    <row r="57" spans="1:10" ht="36.75" customHeight="1" x14ac:dyDescent="0.25">
      <c r="A57" s="124"/>
      <c r="B57" s="129" t="s">
        <v>69</v>
      </c>
      <c r="C57" s="246" t="s">
        <v>70</v>
      </c>
      <c r="D57" s="247"/>
      <c r="E57" s="247"/>
      <c r="F57" s="135" t="s">
        <v>26</v>
      </c>
      <c r="G57" s="136"/>
      <c r="H57" s="136"/>
      <c r="I57" s="136">
        <f>'1 1 Pol'!G290</f>
        <v>0</v>
      </c>
      <c r="J57" s="133" t="str">
        <f>IF(I86=0,"",I57/I86*100)</f>
        <v/>
      </c>
    </row>
    <row r="58" spans="1:10" ht="36.75" customHeight="1" x14ac:dyDescent="0.25">
      <c r="A58" s="124"/>
      <c r="B58" s="129" t="s">
        <v>71</v>
      </c>
      <c r="C58" s="246" t="s">
        <v>72</v>
      </c>
      <c r="D58" s="247"/>
      <c r="E58" s="247"/>
      <c r="F58" s="135" t="s">
        <v>26</v>
      </c>
      <c r="G58" s="136"/>
      <c r="H58" s="136"/>
      <c r="I58" s="136">
        <f>'1 1 Pol'!G301+'1 1 Pol'!G397+'1 1 Pol'!G741</f>
        <v>0</v>
      </c>
      <c r="J58" s="133" t="str">
        <f>IF(I86=0,"",I58/I86*100)</f>
        <v/>
      </c>
    </row>
    <row r="59" spans="1:10" ht="36.75" customHeight="1" x14ac:dyDescent="0.25">
      <c r="A59" s="124"/>
      <c r="B59" s="129" t="s">
        <v>73</v>
      </c>
      <c r="C59" s="246" t="s">
        <v>74</v>
      </c>
      <c r="D59" s="247"/>
      <c r="E59" s="247"/>
      <c r="F59" s="135" t="s">
        <v>26</v>
      </c>
      <c r="G59" s="136"/>
      <c r="H59" s="136"/>
      <c r="I59" s="136">
        <f>'1 1 Pol'!G422</f>
        <v>0</v>
      </c>
      <c r="J59" s="133" t="str">
        <f>IF(I86=0,"",I59/I86*100)</f>
        <v/>
      </c>
    </row>
    <row r="60" spans="1:10" ht="36.75" customHeight="1" x14ac:dyDescent="0.25">
      <c r="A60" s="124"/>
      <c r="B60" s="129" t="s">
        <v>75</v>
      </c>
      <c r="C60" s="246" t="s">
        <v>76</v>
      </c>
      <c r="D60" s="247"/>
      <c r="E60" s="247"/>
      <c r="F60" s="135" t="s">
        <v>27</v>
      </c>
      <c r="G60" s="136"/>
      <c r="H60" s="136"/>
      <c r="I60" s="136">
        <f>'1 1 Pol'!G424+'1 1 Pol'!G440</f>
        <v>0</v>
      </c>
      <c r="J60" s="133" t="str">
        <f>IF(I86=0,"",I60/I86*100)</f>
        <v/>
      </c>
    </row>
    <row r="61" spans="1:10" ht="36.75" customHeight="1" x14ac:dyDescent="0.25">
      <c r="A61" s="124"/>
      <c r="B61" s="129" t="s">
        <v>77</v>
      </c>
      <c r="C61" s="246" t="s">
        <v>78</v>
      </c>
      <c r="D61" s="247"/>
      <c r="E61" s="247"/>
      <c r="F61" s="135" t="s">
        <v>27</v>
      </c>
      <c r="G61" s="136"/>
      <c r="H61" s="136"/>
      <c r="I61" s="136">
        <f>'1 1 Pol'!G448</f>
        <v>0</v>
      </c>
      <c r="J61" s="133" t="str">
        <f>IF(I86=0,"",I61/I86*100)</f>
        <v/>
      </c>
    </row>
    <row r="62" spans="1:10" ht="36.75" customHeight="1" x14ac:dyDescent="0.25">
      <c r="A62" s="124"/>
      <c r="B62" s="129" t="s">
        <v>79</v>
      </c>
      <c r="C62" s="246" t="s">
        <v>80</v>
      </c>
      <c r="D62" s="247"/>
      <c r="E62" s="247"/>
      <c r="F62" s="135" t="s">
        <v>27</v>
      </c>
      <c r="G62" s="136"/>
      <c r="H62" s="136"/>
      <c r="I62" s="136">
        <f>'1 1 Pol'!G462</f>
        <v>0</v>
      </c>
      <c r="J62" s="133" t="str">
        <f>IF(I86=0,"",I62/I86*100)</f>
        <v/>
      </c>
    </row>
    <row r="63" spans="1:10" ht="36.75" customHeight="1" x14ac:dyDescent="0.25">
      <c r="A63" s="124"/>
      <c r="B63" s="129" t="s">
        <v>81</v>
      </c>
      <c r="C63" s="246" t="s">
        <v>82</v>
      </c>
      <c r="D63" s="247"/>
      <c r="E63" s="247"/>
      <c r="F63" s="135" t="s">
        <v>27</v>
      </c>
      <c r="G63" s="136"/>
      <c r="H63" s="136"/>
      <c r="I63" s="136">
        <f>'1 1 Pol'!G498</f>
        <v>0</v>
      </c>
      <c r="J63" s="133" t="str">
        <f>IF(I86=0,"",I63/I86*100)</f>
        <v/>
      </c>
    </row>
    <row r="64" spans="1:10" ht="36.75" customHeight="1" x14ac:dyDescent="0.25">
      <c r="A64" s="124"/>
      <c r="B64" s="129" t="s">
        <v>83</v>
      </c>
      <c r="C64" s="246" t="s">
        <v>84</v>
      </c>
      <c r="D64" s="247"/>
      <c r="E64" s="247"/>
      <c r="F64" s="135" t="s">
        <v>27</v>
      </c>
      <c r="G64" s="136"/>
      <c r="H64" s="136"/>
      <c r="I64" s="136">
        <f>'1 1 Pol'!G552</f>
        <v>0</v>
      </c>
      <c r="J64" s="133" t="str">
        <f>IF(I86=0,"",I64/I86*100)</f>
        <v/>
      </c>
    </row>
    <row r="65" spans="1:10" ht="36.75" customHeight="1" x14ac:dyDescent="0.25">
      <c r="A65" s="124"/>
      <c r="B65" s="129" t="s">
        <v>85</v>
      </c>
      <c r="C65" s="246" t="s">
        <v>86</v>
      </c>
      <c r="D65" s="247"/>
      <c r="E65" s="247"/>
      <c r="F65" s="135" t="s">
        <v>27</v>
      </c>
      <c r="G65" s="136"/>
      <c r="H65" s="136"/>
      <c r="I65" s="136">
        <f>'1 1 Pol'!G554+'1 1 Pol'!G604</f>
        <v>0</v>
      </c>
      <c r="J65" s="133" t="str">
        <f>IF(I86=0,"",I65/I86*100)</f>
        <v/>
      </c>
    </row>
    <row r="66" spans="1:10" ht="36.75" customHeight="1" x14ac:dyDescent="0.25">
      <c r="A66" s="124"/>
      <c r="B66" s="129" t="s">
        <v>87</v>
      </c>
      <c r="C66" s="246" t="s">
        <v>88</v>
      </c>
      <c r="D66" s="247"/>
      <c r="E66" s="247"/>
      <c r="F66" s="135" t="s">
        <v>27</v>
      </c>
      <c r="G66" s="136"/>
      <c r="H66" s="136"/>
      <c r="I66" s="136">
        <f>'1 1 Pol'!G602+'1 1 Pol'!G608</f>
        <v>0</v>
      </c>
      <c r="J66" s="133" t="str">
        <f>IF(I86=0,"",I66/I86*100)</f>
        <v/>
      </c>
    </row>
    <row r="67" spans="1:10" ht="36.75" customHeight="1" x14ac:dyDescent="0.25">
      <c r="A67" s="124"/>
      <c r="B67" s="129" t="s">
        <v>89</v>
      </c>
      <c r="C67" s="246" t="s">
        <v>90</v>
      </c>
      <c r="D67" s="247"/>
      <c r="E67" s="247"/>
      <c r="F67" s="135" t="s">
        <v>27</v>
      </c>
      <c r="G67" s="136"/>
      <c r="H67" s="136"/>
      <c r="I67" s="136">
        <f>'1 1 Pol'!G614+'1 1 Pol'!G649</f>
        <v>0</v>
      </c>
      <c r="J67" s="133" t="str">
        <f>IF(I86=0,"",I67/I86*100)</f>
        <v/>
      </c>
    </row>
    <row r="68" spans="1:10" ht="36.75" customHeight="1" x14ac:dyDescent="0.25">
      <c r="A68" s="124"/>
      <c r="B68" s="129" t="s">
        <v>91</v>
      </c>
      <c r="C68" s="246" t="s">
        <v>92</v>
      </c>
      <c r="D68" s="247"/>
      <c r="E68" s="247"/>
      <c r="F68" s="135" t="s">
        <v>27</v>
      </c>
      <c r="G68" s="136"/>
      <c r="H68" s="136"/>
      <c r="I68" s="136">
        <f>'1 1 Pol'!G636+'1 1 Pol'!G675</f>
        <v>0</v>
      </c>
      <c r="J68" s="133" t="str">
        <f>IF(I86=0,"",I68/I86*100)</f>
        <v/>
      </c>
    </row>
    <row r="69" spans="1:10" ht="36.75" customHeight="1" x14ac:dyDescent="0.25">
      <c r="A69" s="124"/>
      <c r="B69" s="129" t="s">
        <v>93</v>
      </c>
      <c r="C69" s="246" t="s">
        <v>94</v>
      </c>
      <c r="D69" s="247"/>
      <c r="E69" s="247"/>
      <c r="F69" s="135" t="s">
        <v>27</v>
      </c>
      <c r="G69" s="136"/>
      <c r="H69" s="136"/>
      <c r="I69" s="136">
        <f>'1 1 Pol'!G677</f>
        <v>0</v>
      </c>
      <c r="J69" s="133" t="str">
        <f>IF(I86=0,"",I69/I86*100)</f>
        <v/>
      </c>
    </row>
    <row r="70" spans="1:10" ht="36.75" customHeight="1" x14ac:dyDescent="0.25">
      <c r="A70" s="124"/>
      <c r="B70" s="129" t="s">
        <v>95</v>
      </c>
      <c r="C70" s="246" t="s">
        <v>96</v>
      </c>
      <c r="D70" s="247"/>
      <c r="E70" s="247"/>
      <c r="F70" s="135" t="s">
        <v>27</v>
      </c>
      <c r="G70" s="136"/>
      <c r="H70" s="136"/>
      <c r="I70" s="136">
        <f>'1 1 Pol'!G736+'1 1 Pol'!G744</f>
        <v>0</v>
      </c>
      <c r="J70" s="133" t="str">
        <f>IF(I86=0,"",I70/I86*100)</f>
        <v/>
      </c>
    </row>
    <row r="71" spans="1:10" ht="36.75" customHeight="1" x14ac:dyDescent="0.25">
      <c r="A71" s="124"/>
      <c r="B71" s="129" t="s">
        <v>97</v>
      </c>
      <c r="C71" s="246" t="s">
        <v>98</v>
      </c>
      <c r="D71" s="247"/>
      <c r="E71" s="247"/>
      <c r="F71" s="135" t="s">
        <v>27</v>
      </c>
      <c r="G71" s="136"/>
      <c r="H71" s="136"/>
      <c r="I71" s="136">
        <f>'1 1 Pol'!G746</f>
        <v>0</v>
      </c>
      <c r="J71" s="133" t="str">
        <f>IF(I86=0,"",I71/I86*100)</f>
        <v/>
      </c>
    </row>
    <row r="72" spans="1:10" ht="36.75" customHeight="1" x14ac:dyDescent="0.25">
      <c r="A72" s="124"/>
      <c r="B72" s="129" t="s">
        <v>99</v>
      </c>
      <c r="C72" s="246" t="s">
        <v>100</v>
      </c>
      <c r="D72" s="247"/>
      <c r="E72" s="247"/>
      <c r="F72" s="135" t="s">
        <v>27</v>
      </c>
      <c r="G72" s="136"/>
      <c r="H72" s="136"/>
      <c r="I72" s="136">
        <f>'1 1 Pol'!G803</f>
        <v>0</v>
      </c>
      <c r="J72" s="133" t="str">
        <f>IF(I86=0,"",I72/I86*100)</f>
        <v/>
      </c>
    </row>
    <row r="73" spans="1:10" ht="36.75" customHeight="1" x14ac:dyDescent="0.25">
      <c r="A73" s="124"/>
      <c r="B73" s="129" t="s">
        <v>101</v>
      </c>
      <c r="C73" s="246" t="s">
        <v>102</v>
      </c>
      <c r="D73" s="247"/>
      <c r="E73" s="247"/>
      <c r="F73" s="135" t="s">
        <v>27</v>
      </c>
      <c r="G73" s="136"/>
      <c r="H73" s="136"/>
      <c r="I73" s="136">
        <f>'1 1 Pol'!G807</f>
        <v>0</v>
      </c>
      <c r="J73" s="133" t="str">
        <f>IF(I86=0,"",I73/I86*100)</f>
        <v/>
      </c>
    </row>
    <row r="74" spans="1:10" ht="36.75" customHeight="1" x14ac:dyDescent="0.25">
      <c r="A74" s="124"/>
      <c r="B74" s="129" t="s">
        <v>103</v>
      </c>
      <c r="C74" s="246" t="s">
        <v>104</v>
      </c>
      <c r="D74" s="247"/>
      <c r="E74" s="247"/>
      <c r="F74" s="135" t="s">
        <v>27</v>
      </c>
      <c r="G74" s="136"/>
      <c r="H74" s="136"/>
      <c r="I74" s="136">
        <f>'1 1 Pol'!G818</f>
        <v>0</v>
      </c>
      <c r="J74" s="133" t="str">
        <f>IF(I86=0,"",I74/I86*100)</f>
        <v/>
      </c>
    </row>
    <row r="75" spans="1:10" ht="36.75" customHeight="1" x14ac:dyDescent="0.25">
      <c r="A75" s="124"/>
      <c r="B75" s="129" t="s">
        <v>105</v>
      </c>
      <c r="C75" s="246" t="s">
        <v>106</v>
      </c>
      <c r="D75" s="247"/>
      <c r="E75" s="247"/>
      <c r="F75" s="135" t="s">
        <v>27</v>
      </c>
      <c r="G75" s="136"/>
      <c r="H75" s="136"/>
      <c r="I75" s="136">
        <f>'1 1 Pol'!G853</f>
        <v>0</v>
      </c>
      <c r="J75" s="133" t="str">
        <f>IF(I86=0,"",I75/I86*100)</f>
        <v/>
      </c>
    </row>
    <row r="76" spans="1:10" ht="36.75" customHeight="1" x14ac:dyDescent="0.25">
      <c r="A76" s="124"/>
      <c r="B76" s="129" t="s">
        <v>107</v>
      </c>
      <c r="C76" s="246" t="s">
        <v>108</v>
      </c>
      <c r="D76" s="247"/>
      <c r="E76" s="247"/>
      <c r="F76" s="135" t="s">
        <v>27</v>
      </c>
      <c r="G76" s="136"/>
      <c r="H76" s="136"/>
      <c r="I76" s="136">
        <f>'1 1 Pol'!G877</f>
        <v>0</v>
      </c>
      <c r="J76" s="133" t="str">
        <f>IF(I86=0,"",I76/I86*100)</f>
        <v/>
      </c>
    </row>
    <row r="77" spans="1:10" ht="36.75" customHeight="1" x14ac:dyDescent="0.25">
      <c r="A77" s="124"/>
      <c r="B77" s="129" t="s">
        <v>109</v>
      </c>
      <c r="C77" s="246" t="s">
        <v>110</v>
      </c>
      <c r="D77" s="247"/>
      <c r="E77" s="247"/>
      <c r="F77" s="135" t="s">
        <v>27</v>
      </c>
      <c r="G77" s="136"/>
      <c r="H77" s="136"/>
      <c r="I77" s="136">
        <f>'1 1 Pol'!G900</f>
        <v>0</v>
      </c>
      <c r="J77" s="133" t="str">
        <f>IF(I86=0,"",I77/I86*100)</f>
        <v/>
      </c>
    </row>
    <row r="78" spans="1:10" ht="36.75" customHeight="1" x14ac:dyDescent="0.25">
      <c r="A78" s="124"/>
      <c r="B78" s="129" t="s">
        <v>111</v>
      </c>
      <c r="C78" s="246" t="s">
        <v>112</v>
      </c>
      <c r="D78" s="247"/>
      <c r="E78" s="247"/>
      <c r="F78" s="135" t="s">
        <v>27</v>
      </c>
      <c r="G78" s="136"/>
      <c r="H78" s="136"/>
      <c r="I78" s="136">
        <f>'1 1 Pol'!G905</f>
        <v>0</v>
      </c>
      <c r="J78" s="133" t="str">
        <f>IF(I86=0,"",I78/I86*100)</f>
        <v/>
      </c>
    </row>
    <row r="79" spans="1:10" ht="36.75" customHeight="1" x14ac:dyDescent="0.25">
      <c r="A79" s="124"/>
      <c r="B79" s="129" t="s">
        <v>113</v>
      </c>
      <c r="C79" s="246" t="s">
        <v>114</v>
      </c>
      <c r="D79" s="247"/>
      <c r="E79" s="247"/>
      <c r="F79" s="135" t="s">
        <v>27</v>
      </c>
      <c r="G79" s="136"/>
      <c r="H79" s="136"/>
      <c r="I79" s="136">
        <f>'1 1 Pol'!G956</f>
        <v>0</v>
      </c>
      <c r="J79" s="133" t="str">
        <f>IF(I86=0,"",I79/I86*100)</f>
        <v/>
      </c>
    </row>
    <row r="80" spans="1:10" ht="36.75" customHeight="1" x14ac:dyDescent="0.25">
      <c r="A80" s="124"/>
      <c r="B80" s="129" t="s">
        <v>115</v>
      </c>
      <c r="C80" s="246" t="s">
        <v>116</v>
      </c>
      <c r="D80" s="247"/>
      <c r="E80" s="247"/>
      <c r="F80" s="135" t="s">
        <v>28</v>
      </c>
      <c r="G80" s="136"/>
      <c r="H80" s="136"/>
      <c r="I80" s="136">
        <f>'1 1 Pol'!G961</f>
        <v>0</v>
      </c>
      <c r="J80" s="133" t="str">
        <f>IF(I86=0,"",I80/I86*100)</f>
        <v/>
      </c>
    </row>
    <row r="81" spans="1:10" ht="36.75" customHeight="1" x14ac:dyDescent="0.25">
      <c r="A81" s="124"/>
      <c r="B81" s="129" t="s">
        <v>117</v>
      </c>
      <c r="C81" s="246" t="s">
        <v>118</v>
      </c>
      <c r="D81" s="247"/>
      <c r="E81" s="247"/>
      <c r="F81" s="135" t="s">
        <v>28</v>
      </c>
      <c r="G81" s="136"/>
      <c r="H81" s="136"/>
      <c r="I81" s="136">
        <f>'1 1 Pol'!G1060+'1 1 Pol'!G1079</f>
        <v>0</v>
      </c>
      <c r="J81" s="133" t="str">
        <f>IF(I86=0,"",I81/I86*100)</f>
        <v/>
      </c>
    </row>
    <row r="82" spans="1:10" ht="36.75" customHeight="1" x14ac:dyDescent="0.25">
      <c r="A82" s="124"/>
      <c r="B82" s="129" t="s">
        <v>119</v>
      </c>
      <c r="C82" s="246" t="s">
        <v>120</v>
      </c>
      <c r="D82" s="247"/>
      <c r="E82" s="247"/>
      <c r="F82" s="135" t="s">
        <v>28</v>
      </c>
      <c r="G82" s="136"/>
      <c r="H82" s="136"/>
      <c r="I82" s="136">
        <f>'1 1 Pol'!G672+'1 1 Pol'!G1065</f>
        <v>0</v>
      </c>
      <c r="J82" s="133" t="str">
        <f>IF(I86=0,"",I82/I86*100)</f>
        <v/>
      </c>
    </row>
    <row r="83" spans="1:10" ht="36.75" customHeight="1" x14ac:dyDescent="0.25">
      <c r="A83" s="124"/>
      <c r="B83" s="129" t="s">
        <v>121</v>
      </c>
      <c r="C83" s="246" t="s">
        <v>122</v>
      </c>
      <c r="D83" s="247"/>
      <c r="E83" s="247"/>
      <c r="F83" s="135" t="s">
        <v>123</v>
      </c>
      <c r="G83" s="136"/>
      <c r="H83" s="136"/>
      <c r="I83" s="136">
        <f>'1 1 Pol'!G1099</f>
        <v>0</v>
      </c>
      <c r="J83" s="133" t="str">
        <f>IF(I86=0,"",I83/I86*100)</f>
        <v/>
      </c>
    </row>
    <row r="84" spans="1:10" ht="36.75" customHeight="1" x14ac:dyDescent="0.25">
      <c r="A84" s="124"/>
      <c r="B84" s="129" t="s">
        <v>124</v>
      </c>
      <c r="C84" s="246" t="s">
        <v>29</v>
      </c>
      <c r="D84" s="247"/>
      <c r="E84" s="247"/>
      <c r="F84" s="135" t="s">
        <v>124</v>
      </c>
      <c r="G84" s="136"/>
      <c r="H84" s="136"/>
      <c r="I84" s="136">
        <f>'1 1 Pol'!G1106</f>
        <v>0</v>
      </c>
      <c r="J84" s="133" t="str">
        <f>IF(I86=0,"",I84/I86*100)</f>
        <v/>
      </c>
    </row>
    <row r="85" spans="1:10" ht="36.75" customHeight="1" x14ac:dyDescent="0.25">
      <c r="A85" s="124"/>
      <c r="B85" s="129" t="s">
        <v>125</v>
      </c>
      <c r="C85" s="246" t="s">
        <v>30</v>
      </c>
      <c r="D85" s="247"/>
      <c r="E85" s="247"/>
      <c r="F85" s="135" t="s">
        <v>125</v>
      </c>
      <c r="G85" s="136"/>
      <c r="H85" s="136"/>
      <c r="I85" s="136">
        <f>'1 1 Pol'!G1118</f>
        <v>0</v>
      </c>
      <c r="J85" s="133" t="str">
        <f>IF(I86=0,"",I85/I86*100)</f>
        <v/>
      </c>
    </row>
    <row r="86" spans="1:10" ht="25.5" customHeight="1" x14ac:dyDescent="0.25">
      <c r="A86" s="125"/>
      <c r="B86" s="130" t="s">
        <v>1</v>
      </c>
      <c r="C86" s="131"/>
      <c r="D86" s="132"/>
      <c r="E86" s="132"/>
      <c r="F86" s="137"/>
      <c r="G86" s="138"/>
      <c r="H86" s="138"/>
      <c r="I86" s="138">
        <f>SUM(I49:I85)</f>
        <v>0</v>
      </c>
      <c r="J86" s="134">
        <f>SUM(J49:J85)</f>
        <v>0</v>
      </c>
    </row>
    <row r="87" spans="1:10" x14ac:dyDescent="0.25">
      <c r="F87" s="87"/>
      <c r="G87" s="87"/>
      <c r="H87" s="87"/>
      <c r="I87" s="87"/>
      <c r="J87" s="88"/>
    </row>
    <row r="88" spans="1:10" x14ac:dyDescent="0.25">
      <c r="F88" s="87"/>
      <c r="G88" s="87"/>
      <c r="H88" s="87"/>
      <c r="I88" s="87"/>
      <c r="J88" s="88"/>
    </row>
    <row r="89" spans="1:10" x14ac:dyDescent="0.25">
      <c r="F89" s="87"/>
      <c r="G89" s="87"/>
      <c r="H89" s="87"/>
      <c r="I89" s="87"/>
      <c r="J89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5:E85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8" t="s">
        <v>7</v>
      </c>
      <c r="B1" s="248"/>
      <c r="C1" s="249"/>
      <c r="D1" s="248"/>
      <c r="E1" s="248"/>
      <c r="F1" s="248"/>
      <c r="G1" s="248"/>
    </row>
    <row r="2" spans="1:7" ht="24.9" customHeight="1" x14ac:dyDescent="0.25">
      <c r="A2" s="50" t="s">
        <v>8</v>
      </c>
      <c r="B2" s="49"/>
      <c r="C2" s="250"/>
      <c r="D2" s="250"/>
      <c r="E2" s="250"/>
      <c r="F2" s="250"/>
      <c r="G2" s="251"/>
    </row>
    <row r="3" spans="1:7" ht="24.9" customHeight="1" x14ac:dyDescent="0.25">
      <c r="A3" s="50" t="s">
        <v>9</v>
      </c>
      <c r="B3" s="49"/>
      <c r="C3" s="250"/>
      <c r="D3" s="250"/>
      <c r="E3" s="250"/>
      <c r="F3" s="250"/>
      <c r="G3" s="251"/>
    </row>
    <row r="4" spans="1:7" ht="24.9" customHeight="1" x14ac:dyDescent="0.25">
      <c r="A4" s="50" t="s">
        <v>10</v>
      </c>
      <c r="B4" s="49"/>
      <c r="C4" s="250"/>
      <c r="D4" s="250"/>
      <c r="E4" s="250"/>
      <c r="F4" s="250"/>
      <c r="G4" s="251"/>
    </row>
    <row r="5" spans="1:7" x14ac:dyDescent="0.25">
      <c r="B5" s="4"/>
      <c r="C5" s="5"/>
      <c r="D5" s="6"/>
    </row>
  </sheetData>
  <sheetProtection algorithmName="SHA-512" hashValue="4hE52MB06XarFIy4zTfhlOrhDNHCryqufFw+/ihdFWMkUmJw9H9HAhYTLVp6ybVz5NgVVVdeXkaJQEoUO9FMsQ==" saltValue="yNY7PkHc9ZGNkxKKVEFVI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E0B31-6E14-4288-B2E2-7FBA7D89FC28}">
  <sheetPr>
    <outlinePr summaryBelow="0"/>
  </sheetPr>
  <dimension ref="A1:BH5000"/>
  <sheetViews>
    <sheetView tabSelected="1" workbookViewId="0">
      <pane ySplit="7" topLeftCell="A767" activePane="bottomLeft" state="frozen"/>
      <selection pane="bottomLeft" activeCell="L782" sqref="L782"/>
    </sheetView>
  </sheetViews>
  <sheetFormatPr defaultRowHeight="13.2" outlineLevelRow="1" x14ac:dyDescent="0.25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2" t="s">
        <v>7</v>
      </c>
      <c r="B1" s="252"/>
      <c r="C1" s="252"/>
      <c r="D1" s="252"/>
      <c r="E1" s="252"/>
      <c r="F1" s="252"/>
      <c r="G1" s="252"/>
      <c r="AG1" t="s">
        <v>126</v>
      </c>
    </row>
    <row r="2" spans="1:60" ht="25.05" customHeight="1" x14ac:dyDescent="0.25">
      <c r="A2" s="140" t="s">
        <v>8</v>
      </c>
      <c r="B2" s="49" t="s">
        <v>48</v>
      </c>
      <c r="C2" s="253" t="s">
        <v>1237</v>
      </c>
      <c r="D2" s="254"/>
      <c r="E2" s="254"/>
      <c r="F2" s="254"/>
      <c r="G2" s="255"/>
      <c r="AG2" t="s">
        <v>127</v>
      </c>
    </row>
    <row r="3" spans="1:60" ht="25.05" customHeight="1" x14ac:dyDescent="0.25">
      <c r="A3" s="140" t="s">
        <v>9</v>
      </c>
      <c r="B3" s="49" t="s">
        <v>43</v>
      </c>
      <c r="C3" s="253" t="s">
        <v>1234</v>
      </c>
      <c r="D3" s="254"/>
      <c r="E3" s="254"/>
      <c r="F3" s="254"/>
      <c r="G3" s="255"/>
      <c r="AC3" s="122" t="s">
        <v>127</v>
      </c>
      <c r="AG3" t="s">
        <v>128</v>
      </c>
    </row>
    <row r="4" spans="1:60" ht="25.05" customHeight="1" x14ac:dyDescent="0.25">
      <c r="A4" s="141" t="s">
        <v>10</v>
      </c>
      <c r="B4" s="142" t="s">
        <v>43</v>
      </c>
      <c r="C4" s="256" t="s">
        <v>1235</v>
      </c>
      <c r="D4" s="257"/>
      <c r="E4" s="257"/>
      <c r="F4" s="257"/>
      <c r="G4" s="258"/>
      <c r="AG4" t="s">
        <v>129</v>
      </c>
    </row>
    <row r="5" spans="1:60" x14ac:dyDescent="0.25">
      <c r="D5" s="10"/>
    </row>
    <row r="6" spans="1:60" ht="39.6" x14ac:dyDescent="0.25">
      <c r="A6" s="144" t="s">
        <v>130</v>
      </c>
      <c r="B6" s="146" t="s">
        <v>131</v>
      </c>
      <c r="C6" s="146" t="s">
        <v>132</v>
      </c>
      <c r="D6" s="145" t="s">
        <v>133</v>
      </c>
      <c r="E6" s="144" t="s">
        <v>134</v>
      </c>
      <c r="F6" s="143" t="s">
        <v>135</v>
      </c>
      <c r="G6" s="144" t="s">
        <v>31</v>
      </c>
      <c r="H6" s="147" t="s">
        <v>32</v>
      </c>
      <c r="I6" s="147" t="s">
        <v>136</v>
      </c>
      <c r="J6" s="147" t="s">
        <v>33</v>
      </c>
      <c r="K6" s="147" t="s">
        <v>137</v>
      </c>
      <c r="L6" s="147" t="s">
        <v>138</v>
      </c>
      <c r="M6" s="147" t="s">
        <v>139</v>
      </c>
      <c r="N6" s="147" t="s">
        <v>140</v>
      </c>
      <c r="O6" s="147" t="s">
        <v>141</v>
      </c>
      <c r="P6" s="147" t="s">
        <v>142</v>
      </c>
      <c r="Q6" s="147" t="s">
        <v>143</v>
      </c>
      <c r="R6" s="147" t="s">
        <v>144</v>
      </c>
      <c r="S6" s="147" t="s">
        <v>145</v>
      </c>
      <c r="T6" s="147" t="s">
        <v>146</v>
      </c>
      <c r="U6" s="147" t="s">
        <v>147</v>
      </c>
      <c r="V6" s="147" t="s">
        <v>148</v>
      </c>
      <c r="W6" s="147" t="s">
        <v>149</v>
      </c>
      <c r="X6" s="147" t="s">
        <v>150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58" t="s">
        <v>151</v>
      </c>
      <c r="B8" s="159" t="s">
        <v>43</v>
      </c>
      <c r="C8" s="176" t="s">
        <v>54</v>
      </c>
      <c r="D8" s="160"/>
      <c r="E8" s="161"/>
      <c r="F8" s="162"/>
      <c r="G8" s="162">
        <f>SUMIF(AG9:AG27,"&lt;&gt;NOR",G9:G27)</f>
        <v>0</v>
      </c>
      <c r="H8" s="162"/>
      <c r="I8" s="162">
        <f>SUM(I9:I27)</f>
        <v>0</v>
      </c>
      <c r="J8" s="162"/>
      <c r="K8" s="162">
        <f>SUM(K9:K27)</f>
        <v>0</v>
      </c>
      <c r="L8" s="162"/>
      <c r="M8" s="162">
        <f>SUM(M9:M27)</f>
        <v>0</v>
      </c>
      <c r="N8" s="162"/>
      <c r="O8" s="162">
        <f>SUM(O9:O27)</f>
        <v>8.73</v>
      </c>
      <c r="P8" s="162"/>
      <c r="Q8" s="162">
        <f>SUM(Q9:Q27)</f>
        <v>0</v>
      </c>
      <c r="R8" s="162"/>
      <c r="S8" s="162"/>
      <c r="T8" s="163"/>
      <c r="U8" s="157"/>
      <c r="V8" s="157">
        <f>SUM(V9:V27)</f>
        <v>31.189999999999998</v>
      </c>
      <c r="W8" s="157"/>
      <c r="X8" s="157"/>
      <c r="AG8" t="s">
        <v>152</v>
      </c>
    </row>
    <row r="9" spans="1:60" outlineLevel="1" x14ac:dyDescent="0.25">
      <c r="A9" s="164">
        <v>1</v>
      </c>
      <c r="B9" s="165" t="s">
        <v>153</v>
      </c>
      <c r="C9" s="179" t="s">
        <v>154</v>
      </c>
      <c r="D9" s="180" t="s">
        <v>155</v>
      </c>
      <c r="E9" s="167">
        <v>4.95</v>
      </c>
      <c r="F9" s="166"/>
      <c r="G9" s="167">
        <f>ROUND(E9*F9,2)</f>
        <v>0</v>
      </c>
      <c r="H9" s="166"/>
      <c r="I9" s="167">
        <f>ROUND(E9*H9,2)</f>
        <v>0</v>
      </c>
      <c r="J9" s="166"/>
      <c r="K9" s="167">
        <f>ROUND(E9*J9,2)</f>
        <v>0</v>
      </c>
      <c r="L9" s="167">
        <v>21</v>
      </c>
      <c r="M9" s="167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7"/>
      <c r="S9" s="167" t="s">
        <v>156</v>
      </c>
      <c r="T9" s="168" t="s">
        <v>156</v>
      </c>
      <c r="U9" s="155">
        <v>3.53</v>
      </c>
      <c r="V9" s="155">
        <f>ROUND(E9*U9,2)</f>
        <v>17.47</v>
      </c>
      <c r="W9" s="155"/>
      <c r="X9" s="155" t="s">
        <v>157</v>
      </c>
      <c r="Y9" s="148"/>
      <c r="Z9" s="148"/>
      <c r="AA9" s="148"/>
      <c r="AB9" s="148"/>
      <c r="AC9" s="148"/>
      <c r="AD9" s="148"/>
      <c r="AE9" s="148"/>
      <c r="AF9" s="148"/>
      <c r="AG9" s="148" t="s">
        <v>158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3"/>
      <c r="B10" s="154"/>
      <c r="C10" s="273" t="s">
        <v>159</v>
      </c>
      <c r="D10" s="274"/>
      <c r="E10" s="274"/>
      <c r="F10" s="274"/>
      <c r="G10" s="27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8"/>
      <c r="Z10" s="148"/>
      <c r="AA10" s="148"/>
      <c r="AB10" s="148"/>
      <c r="AC10" s="148"/>
      <c r="AD10" s="148"/>
      <c r="AE10" s="148"/>
      <c r="AF10" s="148"/>
      <c r="AG10" s="148" t="s">
        <v>160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53"/>
      <c r="B11" s="154"/>
      <c r="C11" s="181" t="s">
        <v>161</v>
      </c>
      <c r="D11" s="182"/>
      <c r="E11" s="183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8"/>
      <c r="Z11" s="148"/>
      <c r="AA11" s="148"/>
      <c r="AB11" s="148"/>
      <c r="AC11" s="148"/>
      <c r="AD11" s="148"/>
      <c r="AE11" s="148"/>
      <c r="AF11" s="148"/>
      <c r="AG11" s="148" t="s">
        <v>162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3"/>
      <c r="B12" s="154"/>
      <c r="C12" s="181" t="s">
        <v>163</v>
      </c>
      <c r="D12" s="182"/>
      <c r="E12" s="183">
        <v>4.95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48"/>
      <c r="Z12" s="148"/>
      <c r="AA12" s="148"/>
      <c r="AB12" s="148"/>
      <c r="AC12" s="148"/>
      <c r="AD12" s="148"/>
      <c r="AE12" s="148"/>
      <c r="AF12" s="148"/>
      <c r="AG12" s="148" t="s">
        <v>162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69">
        <v>2</v>
      </c>
      <c r="B13" s="170" t="s">
        <v>164</v>
      </c>
      <c r="C13" s="184" t="s">
        <v>165</v>
      </c>
      <c r="D13" s="185" t="s">
        <v>155</v>
      </c>
      <c r="E13" s="172">
        <v>4.95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156</v>
      </c>
      <c r="T13" s="173" t="s">
        <v>156</v>
      </c>
      <c r="U13" s="155">
        <v>0.01</v>
      </c>
      <c r="V13" s="155">
        <f>ROUND(E13*U13,2)</f>
        <v>0.05</v>
      </c>
      <c r="W13" s="155"/>
      <c r="X13" s="155" t="s">
        <v>157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158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64">
        <v>3</v>
      </c>
      <c r="B14" s="165" t="s">
        <v>166</v>
      </c>
      <c r="C14" s="179" t="s">
        <v>167</v>
      </c>
      <c r="D14" s="180" t="s">
        <v>155</v>
      </c>
      <c r="E14" s="167">
        <v>49.5</v>
      </c>
      <c r="F14" s="166"/>
      <c r="G14" s="167">
        <f>ROUND(E14*F14,2)</f>
        <v>0</v>
      </c>
      <c r="H14" s="166"/>
      <c r="I14" s="167">
        <f>ROUND(E14*H14,2)</f>
        <v>0</v>
      </c>
      <c r="J14" s="166"/>
      <c r="K14" s="167">
        <f>ROUND(E14*J14,2)</f>
        <v>0</v>
      </c>
      <c r="L14" s="167">
        <v>21</v>
      </c>
      <c r="M14" s="167">
        <f>G14*(1+L14/100)</f>
        <v>0</v>
      </c>
      <c r="N14" s="167">
        <v>0</v>
      </c>
      <c r="O14" s="167">
        <f>ROUND(E14*N14,2)</f>
        <v>0</v>
      </c>
      <c r="P14" s="167">
        <v>0</v>
      </c>
      <c r="Q14" s="167">
        <f>ROUND(E14*P14,2)</f>
        <v>0</v>
      </c>
      <c r="R14" s="167"/>
      <c r="S14" s="167" t="s">
        <v>156</v>
      </c>
      <c r="T14" s="168" t="s">
        <v>156</v>
      </c>
      <c r="U14" s="155">
        <v>0</v>
      </c>
      <c r="V14" s="155">
        <f>ROUND(E14*U14,2)</f>
        <v>0</v>
      </c>
      <c r="W14" s="155"/>
      <c r="X14" s="155" t="s">
        <v>157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158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3"/>
      <c r="B15" s="154"/>
      <c r="C15" s="181" t="s">
        <v>168</v>
      </c>
      <c r="D15" s="182"/>
      <c r="E15" s="183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8"/>
      <c r="Z15" s="148"/>
      <c r="AA15" s="148"/>
      <c r="AB15" s="148"/>
      <c r="AC15" s="148"/>
      <c r="AD15" s="148"/>
      <c r="AE15" s="148"/>
      <c r="AF15" s="148"/>
      <c r="AG15" s="148" t="s">
        <v>162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53"/>
      <c r="B16" s="154"/>
      <c r="C16" s="181" t="s">
        <v>169</v>
      </c>
      <c r="D16" s="182"/>
      <c r="E16" s="183">
        <v>49.5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8"/>
      <c r="Z16" s="148"/>
      <c r="AA16" s="148"/>
      <c r="AB16" s="148"/>
      <c r="AC16" s="148"/>
      <c r="AD16" s="148"/>
      <c r="AE16" s="148"/>
      <c r="AF16" s="148"/>
      <c r="AG16" s="148" t="s">
        <v>162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69">
        <v>4</v>
      </c>
      <c r="B17" s="170" t="s">
        <v>170</v>
      </c>
      <c r="C17" s="184" t="s">
        <v>171</v>
      </c>
      <c r="D17" s="185" t="s">
        <v>155</v>
      </c>
      <c r="E17" s="172">
        <v>4.95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156</v>
      </c>
      <c r="T17" s="173" t="s">
        <v>156</v>
      </c>
      <c r="U17" s="155">
        <v>0.67</v>
      </c>
      <c r="V17" s="155">
        <f>ROUND(E17*U17,2)</f>
        <v>3.32</v>
      </c>
      <c r="W17" s="155"/>
      <c r="X17" s="155" t="s">
        <v>157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158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69">
        <v>5</v>
      </c>
      <c r="B18" s="170" t="s">
        <v>172</v>
      </c>
      <c r="C18" s="184" t="s">
        <v>173</v>
      </c>
      <c r="D18" s="185" t="s">
        <v>155</v>
      </c>
      <c r="E18" s="172">
        <v>4.95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156</v>
      </c>
      <c r="T18" s="173" t="s">
        <v>156</v>
      </c>
      <c r="U18" s="155">
        <v>0.59</v>
      </c>
      <c r="V18" s="155">
        <f>ROUND(E18*U18,2)</f>
        <v>2.92</v>
      </c>
      <c r="W18" s="155"/>
      <c r="X18" s="155" t="s">
        <v>157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158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0.399999999999999" outlineLevel="1" x14ac:dyDescent="0.25">
      <c r="A19" s="164">
        <v>6</v>
      </c>
      <c r="B19" s="165" t="s">
        <v>174</v>
      </c>
      <c r="C19" s="179" t="s">
        <v>175</v>
      </c>
      <c r="D19" s="180" t="s">
        <v>155</v>
      </c>
      <c r="E19" s="167">
        <v>3.3</v>
      </c>
      <c r="F19" s="166"/>
      <c r="G19" s="167">
        <f>ROUND(E19*F19,2)</f>
        <v>0</v>
      </c>
      <c r="H19" s="166"/>
      <c r="I19" s="167">
        <f>ROUND(E19*H19,2)</f>
        <v>0</v>
      </c>
      <c r="J19" s="166"/>
      <c r="K19" s="167">
        <f>ROUND(E19*J19,2)</f>
        <v>0</v>
      </c>
      <c r="L19" s="167">
        <v>21</v>
      </c>
      <c r="M19" s="167">
        <f>G19*(1+L19/100)</f>
        <v>0</v>
      </c>
      <c r="N19" s="167">
        <v>1.7</v>
      </c>
      <c r="O19" s="167">
        <f>ROUND(E19*N19,2)</f>
        <v>5.61</v>
      </c>
      <c r="P19" s="167">
        <v>0</v>
      </c>
      <c r="Q19" s="167">
        <f>ROUND(E19*P19,2)</f>
        <v>0</v>
      </c>
      <c r="R19" s="167"/>
      <c r="S19" s="167" t="s">
        <v>156</v>
      </c>
      <c r="T19" s="168" t="s">
        <v>156</v>
      </c>
      <c r="U19" s="155">
        <v>1.59</v>
      </c>
      <c r="V19" s="155">
        <f>ROUND(E19*U19,2)</f>
        <v>5.25</v>
      </c>
      <c r="W19" s="155"/>
      <c r="X19" s="155" t="s">
        <v>157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158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53"/>
      <c r="B20" s="154"/>
      <c r="C20" s="273" t="s">
        <v>159</v>
      </c>
      <c r="D20" s="274"/>
      <c r="E20" s="274"/>
      <c r="F20" s="274"/>
      <c r="G20" s="27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8"/>
      <c r="Z20" s="148"/>
      <c r="AA20" s="148"/>
      <c r="AB20" s="148"/>
      <c r="AC20" s="148"/>
      <c r="AD20" s="148"/>
      <c r="AE20" s="148"/>
      <c r="AF20" s="148"/>
      <c r="AG20" s="148" t="s">
        <v>160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3"/>
      <c r="B21" s="154"/>
      <c r="C21" s="181" t="s">
        <v>176</v>
      </c>
      <c r="D21" s="182"/>
      <c r="E21" s="183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48"/>
      <c r="Z21" s="148"/>
      <c r="AA21" s="148"/>
      <c r="AB21" s="148"/>
      <c r="AC21" s="148"/>
      <c r="AD21" s="148"/>
      <c r="AE21" s="148"/>
      <c r="AF21" s="148"/>
      <c r="AG21" s="148" t="s">
        <v>162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3"/>
      <c r="B22" s="154"/>
      <c r="C22" s="181" t="s">
        <v>177</v>
      </c>
      <c r="D22" s="182"/>
      <c r="E22" s="183">
        <v>3.3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8"/>
      <c r="Z22" s="148"/>
      <c r="AA22" s="148"/>
      <c r="AB22" s="148"/>
      <c r="AC22" s="148"/>
      <c r="AD22" s="148"/>
      <c r="AE22" s="148"/>
      <c r="AF22" s="148"/>
      <c r="AG22" s="148" t="s">
        <v>162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69">
        <v>7</v>
      </c>
      <c r="B23" s="170" t="s">
        <v>178</v>
      </c>
      <c r="C23" s="184" t="s">
        <v>179</v>
      </c>
      <c r="D23" s="185" t="s">
        <v>155</v>
      </c>
      <c r="E23" s="172">
        <v>4.95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156</v>
      </c>
      <c r="T23" s="173" t="s">
        <v>156</v>
      </c>
      <c r="U23" s="155">
        <v>0</v>
      </c>
      <c r="V23" s="155">
        <f>ROUND(E23*U23,2)</f>
        <v>0</v>
      </c>
      <c r="W23" s="155"/>
      <c r="X23" s="155" t="s">
        <v>157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158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64">
        <v>8</v>
      </c>
      <c r="B24" s="165" t="s">
        <v>180</v>
      </c>
      <c r="C24" s="179" t="s">
        <v>181</v>
      </c>
      <c r="D24" s="180" t="s">
        <v>155</v>
      </c>
      <c r="E24" s="167">
        <v>1.65</v>
      </c>
      <c r="F24" s="166"/>
      <c r="G24" s="167">
        <f>ROUND(E24*F24,2)</f>
        <v>0</v>
      </c>
      <c r="H24" s="166"/>
      <c r="I24" s="167">
        <f>ROUND(E24*H24,2)</f>
        <v>0</v>
      </c>
      <c r="J24" s="166"/>
      <c r="K24" s="167">
        <f>ROUND(E24*J24,2)</f>
        <v>0</v>
      </c>
      <c r="L24" s="167">
        <v>21</v>
      </c>
      <c r="M24" s="167">
        <f>G24*(1+L24/100)</f>
        <v>0</v>
      </c>
      <c r="N24" s="167">
        <v>1.8907700000000001</v>
      </c>
      <c r="O24" s="167">
        <f>ROUND(E24*N24,2)</f>
        <v>3.12</v>
      </c>
      <c r="P24" s="167">
        <v>0</v>
      </c>
      <c r="Q24" s="167">
        <f>ROUND(E24*P24,2)</f>
        <v>0</v>
      </c>
      <c r="R24" s="167"/>
      <c r="S24" s="167" t="s">
        <v>156</v>
      </c>
      <c r="T24" s="168" t="s">
        <v>156</v>
      </c>
      <c r="U24" s="155">
        <v>1.32</v>
      </c>
      <c r="V24" s="155">
        <f>ROUND(E24*U24,2)</f>
        <v>2.1800000000000002</v>
      </c>
      <c r="W24" s="155"/>
      <c r="X24" s="155" t="s">
        <v>157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158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3"/>
      <c r="B25" s="154"/>
      <c r="C25" s="273" t="s">
        <v>159</v>
      </c>
      <c r="D25" s="274"/>
      <c r="E25" s="274"/>
      <c r="F25" s="274"/>
      <c r="G25" s="27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8"/>
      <c r="Z25" s="148"/>
      <c r="AA25" s="148"/>
      <c r="AB25" s="148"/>
      <c r="AC25" s="148"/>
      <c r="AD25" s="148"/>
      <c r="AE25" s="148"/>
      <c r="AF25" s="148"/>
      <c r="AG25" s="148" t="s">
        <v>160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3"/>
      <c r="B26" s="154"/>
      <c r="C26" s="181" t="s">
        <v>182</v>
      </c>
      <c r="D26" s="182"/>
      <c r="E26" s="183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48"/>
      <c r="Z26" s="148"/>
      <c r="AA26" s="148"/>
      <c r="AB26" s="148"/>
      <c r="AC26" s="148"/>
      <c r="AD26" s="148"/>
      <c r="AE26" s="148"/>
      <c r="AF26" s="148"/>
      <c r="AG26" s="148" t="s">
        <v>162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3"/>
      <c r="B27" s="154"/>
      <c r="C27" s="181" t="s">
        <v>183</v>
      </c>
      <c r="D27" s="182"/>
      <c r="E27" s="183">
        <v>1.65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48"/>
      <c r="Z27" s="148"/>
      <c r="AA27" s="148"/>
      <c r="AB27" s="148"/>
      <c r="AC27" s="148"/>
      <c r="AD27" s="148"/>
      <c r="AE27" s="148"/>
      <c r="AF27" s="148"/>
      <c r="AG27" s="148" t="s">
        <v>162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5">
      <c r="A28" s="158" t="s">
        <v>151</v>
      </c>
      <c r="B28" s="159" t="s">
        <v>55</v>
      </c>
      <c r="C28" s="186" t="s">
        <v>56</v>
      </c>
      <c r="D28" s="187"/>
      <c r="E28" s="162"/>
      <c r="F28" s="162"/>
      <c r="G28" s="162">
        <f>SUMIF(AG29:AG102,"&lt;&gt;NOR",G29:G102)</f>
        <v>0</v>
      </c>
      <c r="H28" s="162"/>
      <c r="I28" s="162">
        <f>SUM(I29:I102)</f>
        <v>0</v>
      </c>
      <c r="J28" s="162"/>
      <c r="K28" s="162">
        <f>SUM(K29:K102)</f>
        <v>0</v>
      </c>
      <c r="L28" s="162"/>
      <c r="M28" s="162">
        <f>SUM(M29:M102)</f>
        <v>0</v>
      </c>
      <c r="N28" s="162"/>
      <c r="O28" s="162">
        <f>SUM(O29:O102)</f>
        <v>8.26</v>
      </c>
      <c r="P28" s="162"/>
      <c r="Q28" s="162">
        <f>SUM(Q29:Q102)</f>
        <v>0</v>
      </c>
      <c r="R28" s="162"/>
      <c r="S28" s="162"/>
      <c r="T28" s="163"/>
      <c r="U28" s="157"/>
      <c r="V28" s="157">
        <f>SUM(V29:V102)</f>
        <v>185.29999999999998</v>
      </c>
      <c r="W28" s="157"/>
      <c r="X28" s="157"/>
      <c r="AG28" t="s">
        <v>152</v>
      </c>
    </row>
    <row r="29" spans="1:60" outlineLevel="1" x14ac:dyDescent="0.25">
      <c r="A29" s="164">
        <v>9</v>
      </c>
      <c r="B29" s="165" t="s">
        <v>184</v>
      </c>
      <c r="C29" s="179" t="s">
        <v>185</v>
      </c>
      <c r="D29" s="180" t="s">
        <v>155</v>
      </c>
      <c r="E29" s="167">
        <v>9.7470000000000001E-2</v>
      </c>
      <c r="F29" s="166"/>
      <c r="G29" s="167">
        <f>ROUND(E29*F29,2)</f>
        <v>0</v>
      </c>
      <c r="H29" s="166"/>
      <c r="I29" s="167">
        <f>ROUND(E29*H29,2)</f>
        <v>0</v>
      </c>
      <c r="J29" s="166"/>
      <c r="K29" s="167">
        <f>ROUND(E29*J29,2)</f>
        <v>0</v>
      </c>
      <c r="L29" s="167">
        <v>21</v>
      </c>
      <c r="M29" s="167">
        <f>G29*(1+L29/100)</f>
        <v>0</v>
      </c>
      <c r="N29" s="167">
        <v>0.58179999999999998</v>
      </c>
      <c r="O29" s="167">
        <f>ROUND(E29*N29,2)</f>
        <v>0.06</v>
      </c>
      <c r="P29" s="167">
        <v>0</v>
      </c>
      <c r="Q29" s="167">
        <f>ROUND(E29*P29,2)</f>
        <v>0</v>
      </c>
      <c r="R29" s="167"/>
      <c r="S29" s="167" t="s">
        <v>156</v>
      </c>
      <c r="T29" s="168" t="s">
        <v>156</v>
      </c>
      <c r="U29" s="155">
        <v>7.3976800000000003</v>
      </c>
      <c r="V29" s="155">
        <f>ROUND(E29*U29,2)</f>
        <v>0.72</v>
      </c>
      <c r="W29" s="155"/>
      <c r="X29" s="155" t="s">
        <v>157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158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53"/>
      <c r="B30" s="154"/>
      <c r="C30" s="181" t="s">
        <v>186</v>
      </c>
      <c r="D30" s="182"/>
      <c r="E30" s="183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8"/>
      <c r="Z30" s="148"/>
      <c r="AA30" s="148"/>
      <c r="AB30" s="148"/>
      <c r="AC30" s="148"/>
      <c r="AD30" s="148"/>
      <c r="AE30" s="148"/>
      <c r="AF30" s="148"/>
      <c r="AG30" s="148" t="s">
        <v>162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3"/>
      <c r="B31" s="154"/>
      <c r="C31" s="181" t="s">
        <v>187</v>
      </c>
      <c r="D31" s="182"/>
      <c r="E31" s="183">
        <v>0.1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8"/>
      <c r="Z31" s="148"/>
      <c r="AA31" s="148"/>
      <c r="AB31" s="148"/>
      <c r="AC31" s="148"/>
      <c r="AD31" s="148"/>
      <c r="AE31" s="148"/>
      <c r="AF31" s="148"/>
      <c r="AG31" s="148" t="s">
        <v>162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0.399999999999999" outlineLevel="1" x14ac:dyDescent="0.25">
      <c r="A32" s="169">
        <v>10</v>
      </c>
      <c r="B32" s="170" t="s">
        <v>188</v>
      </c>
      <c r="C32" s="184" t="s">
        <v>189</v>
      </c>
      <c r="D32" s="185" t="s">
        <v>190</v>
      </c>
      <c r="E32" s="172">
        <v>6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0.16425000000000001</v>
      </c>
      <c r="O32" s="172">
        <f>ROUND(E32*N32,2)</f>
        <v>0.99</v>
      </c>
      <c r="P32" s="172">
        <v>0</v>
      </c>
      <c r="Q32" s="172">
        <f>ROUND(E32*P32,2)</f>
        <v>0</v>
      </c>
      <c r="R32" s="172"/>
      <c r="S32" s="172" t="s">
        <v>156</v>
      </c>
      <c r="T32" s="173" t="s">
        <v>156</v>
      </c>
      <c r="U32" s="155">
        <v>0.78200000000000003</v>
      </c>
      <c r="V32" s="155">
        <f>ROUND(E32*U32,2)</f>
        <v>4.6900000000000004</v>
      </c>
      <c r="W32" s="155"/>
      <c r="X32" s="155" t="s">
        <v>157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191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0.399999999999999" outlineLevel="1" x14ac:dyDescent="0.25">
      <c r="A33" s="164">
        <v>11</v>
      </c>
      <c r="B33" s="165" t="s">
        <v>192</v>
      </c>
      <c r="C33" s="179" t="s">
        <v>193</v>
      </c>
      <c r="D33" s="180" t="s">
        <v>194</v>
      </c>
      <c r="E33" s="167">
        <v>2.0799999999999999E-2</v>
      </c>
      <c r="F33" s="166"/>
      <c r="G33" s="167">
        <f>ROUND(E33*F33,2)</f>
        <v>0</v>
      </c>
      <c r="H33" s="166"/>
      <c r="I33" s="167">
        <f>ROUND(E33*H33,2)</f>
        <v>0</v>
      </c>
      <c r="J33" s="166"/>
      <c r="K33" s="167">
        <f>ROUND(E33*J33,2)</f>
        <v>0</v>
      </c>
      <c r="L33" s="167">
        <v>21</v>
      </c>
      <c r="M33" s="167">
        <f>G33*(1+L33/100)</f>
        <v>0</v>
      </c>
      <c r="N33" s="167">
        <v>1.09954</v>
      </c>
      <c r="O33" s="167">
        <f>ROUND(E33*N33,2)</f>
        <v>0.02</v>
      </c>
      <c r="P33" s="167">
        <v>0</v>
      </c>
      <c r="Q33" s="167">
        <f>ROUND(E33*P33,2)</f>
        <v>0</v>
      </c>
      <c r="R33" s="167"/>
      <c r="S33" s="167" t="s">
        <v>156</v>
      </c>
      <c r="T33" s="168" t="s">
        <v>156</v>
      </c>
      <c r="U33" s="155">
        <v>18.18</v>
      </c>
      <c r="V33" s="155">
        <f>ROUND(E33*U33,2)</f>
        <v>0.38</v>
      </c>
      <c r="W33" s="155"/>
      <c r="X33" s="155" t="s">
        <v>157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158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53"/>
      <c r="B34" s="154"/>
      <c r="C34" s="181" t="s">
        <v>195</v>
      </c>
      <c r="D34" s="182"/>
      <c r="E34" s="183">
        <v>1.1440000000000001E-2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8"/>
      <c r="Z34" s="148"/>
      <c r="AA34" s="148"/>
      <c r="AB34" s="148"/>
      <c r="AC34" s="148"/>
      <c r="AD34" s="148"/>
      <c r="AE34" s="148"/>
      <c r="AF34" s="148"/>
      <c r="AG34" s="148" t="s">
        <v>162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3"/>
      <c r="B35" s="154"/>
      <c r="C35" s="181" t="s">
        <v>196</v>
      </c>
      <c r="D35" s="182"/>
      <c r="E35" s="183">
        <v>9.3600000000000003E-3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48"/>
      <c r="Z35" s="148"/>
      <c r="AA35" s="148"/>
      <c r="AB35" s="148"/>
      <c r="AC35" s="148"/>
      <c r="AD35" s="148"/>
      <c r="AE35" s="148"/>
      <c r="AF35" s="148"/>
      <c r="AG35" s="148" t="s">
        <v>162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0.399999999999999" outlineLevel="1" x14ac:dyDescent="0.25">
      <c r="A36" s="164">
        <v>12</v>
      </c>
      <c r="B36" s="165" t="s">
        <v>197</v>
      </c>
      <c r="C36" s="179" t="s">
        <v>198</v>
      </c>
      <c r="D36" s="180" t="s">
        <v>194</v>
      </c>
      <c r="E36" s="167">
        <v>9.8559999999999995E-2</v>
      </c>
      <c r="F36" s="166"/>
      <c r="G36" s="167">
        <f>ROUND(E36*F36,2)</f>
        <v>0</v>
      </c>
      <c r="H36" s="166"/>
      <c r="I36" s="167">
        <f>ROUND(E36*H36,2)</f>
        <v>0</v>
      </c>
      <c r="J36" s="166"/>
      <c r="K36" s="167">
        <f>ROUND(E36*J36,2)</f>
        <v>0</v>
      </c>
      <c r="L36" s="167">
        <v>21</v>
      </c>
      <c r="M36" s="167">
        <f>G36*(1+L36/100)</f>
        <v>0</v>
      </c>
      <c r="N36" s="167">
        <v>1.0970899999999999</v>
      </c>
      <c r="O36" s="167">
        <f>ROUND(E36*N36,2)</f>
        <v>0.11</v>
      </c>
      <c r="P36" s="167">
        <v>0</v>
      </c>
      <c r="Q36" s="167">
        <f>ROUND(E36*P36,2)</f>
        <v>0</v>
      </c>
      <c r="R36" s="167"/>
      <c r="S36" s="167" t="s">
        <v>156</v>
      </c>
      <c r="T36" s="168" t="s">
        <v>156</v>
      </c>
      <c r="U36" s="155">
        <v>16.579999999999998</v>
      </c>
      <c r="V36" s="155">
        <f>ROUND(E36*U36,2)</f>
        <v>1.63</v>
      </c>
      <c r="W36" s="155"/>
      <c r="X36" s="155" t="s">
        <v>157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191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53"/>
      <c r="B37" s="154"/>
      <c r="C37" s="181" t="s">
        <v>199</v>
      </c>
      <c r="D37" s="182"/>
      <c r="E37" s="183">
        <v>9.8559999999999995E-2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48"/>
      <c r="Z37" s="148"/>
      <c r="AA37" s="148"/>
      <c r="AB37" s="148"/>
      <c r="AC37" s="148"/>
      <c r="AD37" s="148"/>
      <c r="AE37" s="148"/>
      <c r="AF37" s="148"/>
      <c r="AG37" s="148" t="s">
        <v>162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0.399999999999999" outlineLevel="1" x14ac:dyDescent="0.25">
      <c r="A38" s="164">
        <v>13</v>
      </c>
      <c r="B38" s="165" t="s">
        <v>197</v>
      </c>
      <c r="C38" s="179" t="s">
        <v>200</v>
      </c>
      <c r="D38" s="180" t="s">
        <v>194</v>
      </c>
      <c r="E38" s="167">
        <v>0.25091000000000002</v>
      </c>
      <c r="F38" s="166"/>
      <c r="G38" s="167">
        <f>ROUND(E38*F38,2)</f>
        <v>0</v>
      </c>
      <c r="H38" s="166"/>
      <c r="I38" s="167">
        <f>ROUND(E38*H38,2)</f>
        <v>0</v>
      </c>
      <c r="J38" s="166"/>
      <c r="K38" s="167">
        <f>ROUND(E38*J38,2)</f>
        <v>0</v>
      </c>
      <c r="L38" s="167">
        <v>21</v>
      </c>
      <c r="M38" s="167">
        <f>G38*(1+L38/100)</f>
        <v>0</v>
      </c>
      <c r="N38" s="167">
        <v>1.0970899999999999</v>
      </c>
      <c r="O38" s="167">
        <f>ROUND(E38*N38,2)</f>
        <v>0.28000000000000003</v>
      </c>
      <c r="P38" s="167">
        <v>0</v>
      </c>
      <c r="Q38" s="167">
        <f>ROUND(E38*P38,2)</f>
        <v>0</v>
      </c>
      <c r="R38" s="167"/>
      <c r="S38" s="167" t="s">
        <v>156</v>
      </c>
      <c r="T38" s="168" t="s">
        <v>156</v>
      </c>
      <c r="U38" s="155">
        <v>16.579999999999998</v>
      </c>
      <c r="V38" s="155">
        <f>ROUND(E38*U38,2)</f>
        <v>4.16</v>
      </c>
      <c r="W38" s="155"/>
      <c r="X38" s="155" t="s">
        <v>157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158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3"/>
      <c r="B39" s="154"/>
      <c r="C39" s="181" t="s">
        <v>201</v>
      </c>
      <c r="D39" s="182"/>
      <c r="E39" s="183">
        <v>0.1419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48"/>
      <c r="Z39" s="148"/>
      <c r="AA39" s="148"/>
      <c r="AB39" s="148"/>
      <c r="AC39" s="148"/>
      <c r="AD39" s="148"/>
      <c r="AE39" s="148"/>
      <c r="AF39" s="148"/>
      <c r="AG39" s="148" t="s">
        <v>162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3"/>
      <c r="B40" s="154"/>
      <c r="C40" s="181" t="s">
        <v>202</v>
      </c>
      <c r="D40" s="182"/>
      <c r="E40" s="183">
        <v>1.6129999999999999E-2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48"/>
      <c r="Z40" s="148"/>
      <c r="AA40" s="148"/>
      <c r="AB40" s="148"/>
      <c r="AC40" s="148"/>
      <c r="AD40" s="148"/>
      <c r="AE40" s="148"/>
      <c r="AF40" s="148"/>
      <c r="AG40" s="148" t="s">
        <v>162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53"/>
      <c r="B41" s="154"/>
      <c r="C41" s="181" t="s">
        <v>203</v>
      </c>
      <c r="D41" s="182"/>
      <c r="E41" s="183">
        <v>6.0630000000000003E-2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8"/>
      <c r="Z41" s="148"/>
      <c r="AA41" s="148"/>
      <c r="AB41" s="148"/>
      <c r="AC41" s="148"/>
      <c r="AD41" s="148"/>
      <c r="AE41" s="148"/>
      <c r="AF41" s="148"/>
      <c r="AG41" s="148" t="s">
        <v>162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53"/>
      <c r="B42" s="154"/>
      <c r="C42" s="181" t="s">
        <v>204</v>
      </c>
      <c r="D42" s="182"/>
      <c r="E42" s="183">
        <v>3.2250000000000001E-2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48"/>
      <c r="Z42" s="148"/>
      <c r="AA42" s="148"/>
      <c r="AB42" s="148"/>
      <c r="AC42" s="148"/>
      <c r="AD42" s="148"/>
      <c r="AE42" s="148"/>
      <c r="AF42" s="148"/>
      <c r="AG42" s="148" t="s">
        <v>162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64">
        <v>14</v>
      </c>
      <c r="B43" s="165" t="s">
        <v>205</v>
      </c>
      <c r="C43" s="179" t="s">
        <v>206</v>
      </c>
      <c r="D43" s="180" t="s">
        <v>155</v>
      </c>
      <c r="E43" s="167">
        <v>0.1845</v>
      </c>
      <c r="F43" s="166"/>
      <c r="G43" s="167">
        <f>ROUND(E43*F43,2)</f>
        <v>0</v>
      </c>
      <c r="H43" s="166"/>
      <c r="I43" s="167">
        <f>ROUND(E43*H43,2)</f>
        <v>0</v>
      </c>
      <c r="J43" s="166"/>
      <c r="K43" s="167">
        <f>ROUND(E43*J43,2)</f>
        <v>0</v>
      </c>
      <c r="L43" s="167">
        <v>21</v>
      </c>
      <c r="M43" s="167">
        <f>G43*(1+L43/100)</f>
        <v>0</v>
      </c>
      <c r="N43" s="167">
        <v>0.76182000000000005</v>
      </c>
      <c r="O43" s="167">
        <f>ROUND(E43*N43,2)</f>
        <v>0.14000000000000001</v>
      </c>
      <c r="P43" s="167">
        <v>0</v>
      </c>
      <c r="Q43" s="167">
        <f>ROUND(E43*P43,2)</f>
        <v>0</v>
      </c>
      <c r="R43" s="167"/>
      <c r="S43" s="167" t="s">
        <v>207</v>
      </c>
      <c r="T43" s="168" t="s">
        <v>156</v>
      </c>
      <c r="U43" s="155">
        <v>3.08</v>
      </c>
      <c r="V43" s="155">
        <f>ROUND(E43*U43,2)</f>
        <v>0.56999999999999995</v>
      </c>
      <c r="W43" s="155"/>
      <c r="X43" s="155" t="s">
        <v>208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209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53"/>
      <c r="B44" s="154"/>
      <c r="C44" s="273" t="s">
        <v>210</v>
      </c>
      <c r="D44" s="274"/>
      <c r="E44" s="274"/>
      <c r="F44" s="274"/>
      <c r="G44" s="274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8"/>
      <c r="Z44" s="148"/>
      <c r="AA44" s="148"/>
      <c r="AB44" s="148"/>
      <c r="AC44" s="148"/>
      <c r="AD44" s="148"/>
      <c r="AE44" s="148"/>
      <c r="AF44" s="148"/>
      <c r="AG44" s="148" t="s">
        <v>160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3"/>
      <c r="B45" s="154"/>
      <c r="C45" s="181" t="s">
        <v>211</v>
      </c>
      <c r="D45" s="182"/>
      <c r="E45" s="183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8"/>
      <c r="Z45" s="148"/>
      <c r="AA45" s="148"/>
      <c r="AB45" s="148"/>
      <c r="AC45" s="148"/>
      <c r="AD45" s="148"/>
      <c r="AE45" s="148"/>
      <c r="AF45" s="148"/>
      <c r="AG45" s="148" t="s">
        <v>162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53"/>
      <c r="B46" s="154"/>
      <c r="C46" s="181" t="s">
        <v>212</v>
      </c>
      <c r="D46" s="182"/>
      <c r="E46" s="183">
        <v>0.1845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8"/>
      <c r="Z46" s="148"/>
      <c r="AA46" s="148"/>
      <c r="AB46" s="148"/>
      <c r="AC46" s="148"/>
      <c r="AD46" s="148"/>
      <c r="AE46" s="148"/>
      <c r="AF46" s="148"/>
      <c r="AG46" s="148" t="s">
        <v>162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64">
        <v>15</v>
      </c>
      <c r="B47" s="165" t="s">
        <v>213</v>
      </c>
      <c r="C47" s="179" t="s">
        <v>214</v>
      </c>
      <c r="D47" s="180" t="s">
        <v>155</v>
      </c>
      <c r="E47" s="167">
        <v>0.27675</v>
      </c>
      <c r="F47" s="166"/>
      <c r="G47" s="167">
        <f>ROUND(E47*F47,2)</f>
        <v>0</v>
      </c>
      <c r="H47" s="166"/>
      <c r="I47" s="167">
        <f>ROUND(E47*H47,2)</f>
        <v>0</v>
      </c>
      <c r="J47" s="166"/>
      <c r="K47" s="167">
        <f>ROUND(E47*J47,2)</f>
        <v>0</v>
      </c>
      <c r="L47" s="167">
        <v>21</v>
      </c>
      <c r="M47" s="167">
        <f>G47*(1+L47/100)</f>
        <v>0</v>
      </c>
      <c r="N47" s="167">
        <v>0.76605000000000001</v>
      </c>
      <c r="O47" s="167">
        <f>ROUND(E47*N47,2)</f>
        <v>0.21</v>
      </c>
      <c r="P47" s="167">
        <v>0</v>
      </c>
      <c r="Q47" s="167">
        <f>ROUND(E47*P47,2)</f>
        <v>0</v>
      </c>
      <c r="R47" s="167"/>
      <c r="S47" s="167" t="s">
        <v>156</v>
      </c>
      <c r="T47" s="168" t="s">
        <v>156</v>
      </c>
      <c r="U47" s="155">
        <v>3.32</v>
      </c>
      <c r="V47" s="155">
        <f>ROUND(E47*U47,2)</f>
        <v>0.92</v>
      </c>
      <c r="W47" s="155"/>
      <c r="X47" s="155" t="s">
        <v>157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158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3"/>
      <c r="B48" s="154"/>
      <c r="C48" s="273" t="s">
        <v>210</v>
      </c>
      <c r="D48" s="274"/>
      <c r="E48" s="274"/>
      <c r="F48" s="274"/>
      <c r="G48" s="274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8"/>
      <c r="Z48" s="148"/>
      <c r="AA48" s="148"/>
      <c r="AB48" s="148"/>
      <c r="AC48" s="148"/>
      <c r="AD48" s="148"/>
      <c r="AE48" s="148"/>
      <c r="AF48" s="148"/>
      <c r="AG48" s="148" t="s">
        <v>160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3"/>
      <c r="B49" s="154"/>
      <c r="C49" s="181" t="s">
        <v>215</v>
      </c>
      <c r="D49" s="182"/>
      <c r="E49" s="183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8"/>
      <c r="Z49" s="148"/>
      <c r="AA49" s="148"/>
      <c r="AB49" s="148"/>
      <c r="AC49" s="148"/>
      <c r="AD49" s="148"/>
      <c r="AE49" s="148"/>
      <c r="AF49" s="148"/>
      <c r="AG49" s="148" t="s">
        <v>162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3"/>
      <c r="B50" s="154"/>
      <c r="C50" s="181" t="s">
        <v>216</v>
      </c>
      <c r="D50" s="182"/>
      <c r="E50" s="183">
        <v>0.27675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8"/>
      <c r="Z50" s="148"/>
      <c r="AA50" s="148"/>
      <c r="AB50" s="148"/>
      <c r="AC50" s="148"/>
      <c r="AD50" s="148"/>
      <c r="AE50" s="148"/>
      <c r="AF50" s="148"/>
      <c r="AG50" s="148" t="s">
        <v>162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64">
        <v>16</v>
      </c>
      <c r="B51" s="165" t="s">
        <v>217</v>
      </c>
      <c r="C51" s="179" t="s">
        <v>218</v>
      </c>
      <c r="D51" s="180" t="s">
        <v>219</v>
      </c>
      <c r="E51" s="167">
        <v>28.430050000000001</v>
      </c>
      <c r="F51" s="166"/>
      <c r="G51" s="167">
        <f>ROUND(E51*F51,2)</f>
        <v>0</v>
      </c>
      <c r="H51" s="166"/>
      <c r="I51" s="167">
        <f>ROUND(E51*H51,2)</f>
        <v>0</v>
      </c>
      <c r="J51" s="166"/>
      <c r="K51" s="167">
        <f>ROUND(E51*J51,2)</f>
        <v>0</v>
      </c>
      <c r="L51" s="167">
        <v>21</v>
      </c>
      <c r="M51" s="167">
        <f>G51*(1+L51/100)</f>
        <v>0</v>
      </c>
      <c r="N51" s="167">
        <v>7.4539999999999995E-2</v>
      </c>
      <c r="O51" s="167">
        <f>ROUND(E51*N51,2)</f>
        <v>2.12</v>
      </c>
      <c r="P51" s="167">
        <v>0</v>
      </c>
      <c r="Q51" s="167">
        <f>ROUND(E51*P51,2)</f>
        <v>0</v>
      </c>
      <c r="R51" s="167"/>
      <c r="S51" s="167" t="s">
        <v>156</v>
      </c>
      <c r="T51" s="168" t="s">
        <v>156</v>
      </c>
      <c r="U51" s="155">
        <v>0.54</v>
      </c>
      <c r="V51" s="155">
        <f>ROUND(E51*U51,2)</f>
        <v>15.35</v>
      </c>
      <c r="W51" s="155"/>
      <c r="X51" s="155" t="s">
        <v>157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158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53"/>
      <c r="B52" s="154"/>
      <c r="C52" s="273" t="s">
        <v>210</v>
      </c>
      <c r="D52" s="274"/>
      <c r="E52" s="274"/>
      <c r="F52" s="274"/>
      <c r="G52" s="274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8"/>
      <c r="Z52" s="148"/>
      <c r="AA52" s="148"/>
      <c r="AB52" s="148"/>
      <c r="AC52" s="148"/>
      <c r="AD52" s="148"/>
      <c r="AE52" s="148"/>
      <c r="AF52" s="148"/>
      <c r="AG52" s="148" t="s">
        <v>160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3"/>
      <c r="B53" s="154"/>
      <c r="C53" s="181" t="s">
        <v>220</v>
      </c>
      <c r="D53" s="182"/>
      <c r="E53" s="183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8"/>
      <c r="Z53" s="148"/>
      <c r="AA53" s="148"/>
      <c r="AB53" s="148"/>
      <c r="AC53" s="148"/>
      <c r="AD53" s="148"/>
      <c r="AE53" s="148"/>
      <c r="AF53" s="148"/>
      <c r="AG53" s="148" t="s">
        <v>162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53"/>
      <c r="B54" s="154"/>
      <c r="C54" s="181" t="s">
        <v>221</v>
      </c>
      <c r="D54" s="182"/>
      <c r="E54" s="183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8"/>
      <c r="Z54" s="148"/>
      <c r="AA54" s="148"/>
      <c r="AB54" s="148"/>
      <c r="AC54" s="148"/>
      <c r="AD54" s="148"/>
      <c r="AE54" s="148"/>
      <c r="AF54" s="148"/>
      <c r="AG54" s="148" t="s">
        <v>162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3"/>
      <c r="B55" s="154"/>
      <c r="C55" s="181" t="s">
        <v>222</v>
      </c>
      <c r="D55" s="182"/>
      <c r="E55" s="183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8"/>
      <c r="Z55" s="148"/>
      <c r="AA55" s="148"/>
      <c r="AB55" s="148"/>
      <c r="AC55" s="148"/>
      <c r="AD55" s="148"/>
      <c r="AE55" s="148"/>
      <c r="AF55" s="148"/>
      <c r="AG55" s="148" t="s">
        <v>162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3"/>
      <c r="B56" s="154"/>
      <c r="C56" s="181" t="s">
        <v>223</v>
      </c>
      <c r="D56" s="182"/>
      <c r="E56" s="183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8"/>
      <c r="Z56" s="148"/>
      <c r="AA56" s="148"/>
      <c r="AB56" s="148"/>
      <c r="AC56" s="148"/>
      <c r="AD56" s="148"/>
      <c r="AE56" s="148"/>
      <c r="AF56" s="148"/>
      <c r="AG56" s="148" t="s">
        <v>162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53"/>
      <c r="B57" s="154"/>
      <c r="C57" s="181" t="s">
        <v>224</v>
      </c>
      <c r="D57" s="182"/>
      <c r="E57" s="183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8"/>
      <c r="Z57" s="148"/>
      <c r="AA57" s="148"/>
      <c r="AB57" s="148"/>
      <c r="AC57" s="148"/>
      <c r="AD57" s="148"/>
      <c r="AE57" s="148"/>
      <c r="AF57" s="148"/>
      <c r="AG57" s="148" t="s">
        <v>162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3"/>
      <c r="B58" s="154"/>
      <c r="C58" s="181" t="s">
        <v>225</v>
      </c>
      <c r="D58" s="182"/>
      <c r="E58" s="183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8"/>
      <c r="Z58" s="148"/>
      <c r="AA58" s="148"/>
      <c r="AB58" s="148"/>
      <c r="AC58" s="148"/>
      <c r="AD58" s="148"/>
      <c r="AE58" s="148"/>
      <c r="AF58" s="148"/>
      <c r="AG58" s="148" t="s">
        <v>162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3"/>
      <c r="B59" s="154"/>
      <c r="C59" s="181" t="s">
        <v>226</v>
      </c>
      <c r="D59" s="182"/>
      <c r="E59" s="183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8"/>
      <c r="Z59" s="148"/>
      <c r="AA59" s="148"/>
      <c r="AB59" s="148"/>
      <c r="AC59" s="148"/>
      <c r="AD59" s="148"/>
      <c r="AE59" s="148"/>
      <c r="AF59" s="148"/>
      <c r="AG59" s="148" t="s">
        <v>162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53"/>
      <c r="B60" s="154"/>
      <c r="C60" s="181" t="s">
        <v>227</v>
      </c>
      <c r="D60" s="182"/>
      <c r="E60" s="183">
        <v>28.430050000000001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48"/>
      <c r="Z60" s="148"/>
      <c r="AA60" s="148"/>
      <c r="AB60" s="148"/>
      <c r="AC60" s="148"/>
      <c r="AD60" s="148"/>
      <c r="AE60" s="148"/>
      <c r="AF60" s="148"/>
      <c r="AG60" s="148" t="s">
        <v>162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64">
        <v>17</v>
      </c>
      <c r="B61" s="165" t="s">
        <v>228</v>
      </c>
      <c r="C61" s="179" t="s">
        <v>229</v>
      </c>
      <c r="D61" s="180" t="s">
        <v>219</v>
      </c>
      <c r="E61" s="167">
        <v>8.5484000000000009</v>
      </c>
      <c r="F61" s="166"/>
      <c r="G61" s="167">
        <f>ROUND(E61*F61,2)</f>
        <v>0</v>
      </c>
      <c r="H61" s="166"/>
      <c r="I61" s="167">
        <f>ROUND(E61*H61,2)</f>
        <v>0</v>
      </c>
      <c r="J61" s="166"/>
      <c r="K61" s="167">
        <f>ROUND(E61*J61,2)</f>
        <v>0</v>
      </c>
      <c r="L61" s="167">
        <v>21</v>
      </c>
      <c r="M61" s="167">
        <f>G61*(1+L61/100)</f>
        <v>0</v>
      </c>
      <c r="N61" s="167">
        <v>0.11141</v>
      </c>
      <c r="O61" s="167">
        <f>ROUND(E61*N61,2)</f>
        <v>0.95</v>
      </c>
      <c r="P61" s="167">
        <v>0</v>
      </c>
      <c r="Q61" s="167">
        <f>ROUND(E61*P61,2)</f>
        <v>0</v>
      </c>
      <c r="R61" s="167"/>
      <c r="S61" s="167" t="s">
        <v>156</v>
      </c>
      <c r="T61" s="168" t="s">
        <v>156</v>
      </c>
      <c r="U61" s="155">
        <v>0.62</v>
      </c>
      <c r="V61" s="155">
        <f>ROUND(E61*U61,2)</f>
        <v>5.3</v>
      </c>
      <c r="W61" s="155"/>
      <c r="X61" s="155" t="s">
        <v>157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158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3"/>
      <c r="B62" s="154"/>
      <c r="C62" s="273" t="s">
        <v>210</v>
      </c>
      <c r="D62" s="274"/>
      <c r="E62" s="274"/>
      <c r="F62" s="274"/>
      <c r="G62" s="274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8"/>
      <c r="Z62" s="148"/>
      <c r="AA62" s="148"/>
      <c r="AB62" s="148"/>
      <c r="AC62" s="148"/>
      <c r="AD62" s="148"/>
      <c r="AE62" s="148"/>
      <c r="AF62" s="148"/>
      <c r="AG62" s="148" t="s">
        <v>160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53"/>
      <c r="B63" s="154"/>
      <c r="C63" s="181" t="s">
        <v>230</v>
      </c>
      <c r="D63" s="182"/>
      <c r="E63" s="183">
        <v>8.5484000000000009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8"/>
      <c r="Z63" s="148"/>
      <c r="AA63" s="148"/>
      <c r="AB63" s="148"/>
      <c r="AC63" s="148"/>
      <c r="AD63" s="148"/>
      <c r="AE63" s="148"/>
      <c r="AF63" s="148"/>
      <c r="AG63" s="148" t="s">
        <v>162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64">
        <v>18</v>
      </c>
      <c r="B64" s="165" t="s">
        <v>231</v>
      </c>
      <c r="C64" s="179" t="s">
        <v>232</v>
      </c>
      <c r="D64" s="180" t="s">
        <v>219</v>
      </c>
      <c r="E64" s="167">
        <v>5.8394000000000004</v>
      </c>
      <c r="F64" s="166"/>
      <c r="G64" s="167">
        <f>ROUND(E64*F64,2)</f>
        <v>0</v>
      </c>
      <c r="H64" s="166"/>
      <c r="I64" s="167">
        <f>ROUND(E64*H64,2)</f>
        <v>0</v>
      </c>
      <c r="J64" s="166"/>
      <c r="K64" s="167">
        <f>ROUND(E64*J64,2)</f>
        <v>0</v>
      </c>
      <c r="L64" s="167">
        <v>21</v>
      </c>
      <c r="M64" s="167">
        <f>G64*(1+L64/100)</f>
        <v>0</v>
      </c>
      <c r="N64" s="167">
        <v>0.13719999999999999</v>
      </c>
      <c r="O64" s="167">
        <f>ROUND(E64*N64,2)</f>
        <v>0.8</v>
      </c>
      <c r="P64" s="167">
        <v>0</v>
      </c>
      <c r="Q64" s="167">
        <f>ROUND(E64*P64,2)</f>
        <v>0</v>
      </c>
      <c r="R64" s="167"/>
      <c r="S64" s="167" t="s">
        <v>207</v>
      </c>
      <c r="T64" s="168" t="s">
        <v>233</v>
      </c>
      <c r="U64" s="155">
        <v>0</v>
      </c>
      <c r="V64" s="155">
        <f>ROUND(E64*U64,2)</f>
        <v>0</v>
      </c>
      <c r="W64" s="155"/>
      <c r="X64" s="155" t="s">
        <v>208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209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53"/>
      <c r="B65" s="154"/>
      <c r="C65" s="273" t="s">
        <v>210</v>
      </c>
      <c r="D65" s="274"/>
      <c r="E65" s="274"/>
      <c r="F65" s="274"/>
      <c r="G65" s="274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8"/>
      <c r="Z65" s="148"/>
      <c r="AA65" s="148"/>
      <c r="AB65" s="148"/>
      <c r="AC65" s="148"/>
      <c r="AD65" s="148"/>
      <c r="AE65" s="148"/>
      <c r="AF65" s="148"/>
      <c r="AG65" s="148" t="s">
        <v>160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3"/>
      <c r="B66" s="154"/>
      <c r="C66" s="181" t="s">
        <v>234</v>
      </c>
      <c r="D66" s="182"/>
      <c r="E66" s="183">
        <v>5.8394000000000004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8"/>
      <c r="Z66" s="148"/>
      <c r="AA66" s="148"/>
      <c r="AB66" s="148"/>
      <c r="AC66" s="148"/>
      <c r="AD66" s="148"/>
      <c r="AE66" s="148"/>
      <c r="AF66" s="148"/>
      <c r="AG66" s="148" t="s">
        <v>162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64">
        <v>19</v>
      </c>
      <c r="B67" s="165" t="s">
        <v>235</v>
      </c>
      <c r="C67" s="179" t="s">
        <v>236</v>
      </c>
      <c r="D67" s="180" t="s">
        <v>237</v>
      </c>
      <c r="E67" s="167">
        <v>28.445</v>
      </c>
      <c r="F67" s="166"/>
      <c r="G67" s="167">
        <f>ROUND(E67*F67,2)</f>
        <v>0</v>
      </c>
      <c r="H67" s="166"/>
      <c r="I67" s="167">
        <f>ROUND(E67*H67,2)</f>
        <v>0</v>
      </c>
      <c r="J67" s="166"/>
      <c r="K67" s="167">
        <f>ROUND(E67*J67,2)</f>
        <v>0</v>
      </c>
      <c r="L67" s="167">
        <v>21</v>
      </c>
      <c r="M67" s="167">
        <f>G67*(1+L67/100)</f>
        <v>0</v>
      </c>
      <c r="N67" s="167">
        <v>1.0200000000000001E-3</v>
      </c>
      <c r="O67" s="167">
        <f>ROUND(E67*N67,2)</f>
        <v>0.03</v>
      </c>
      <c r="P67" s="167">
        <v>0</v>
      </c>
      <c r="Q67" s="167">
        <f>ROUND(E67*P67,2)</f>
        <v>0</v>
      </c>
      <c r="R67" s="167"/>
      <c r="S67" s="167" t="s">
        <v>156</v>
      </c>
      <c r="T67" s="168" t="s">
        <v>156</v>
      </c>
      <c r="U67" s="155">
        <v>0.12</v>
      </c>
      <c r="V67" s="155">
        <f>ROUND(E67*U67,2)</f>
        <v>3.41</v>
      </c>
      <c r="W67" s="155"/>
      <c r="X67" s="155" t="s">
        <v>157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158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53"/>
      <c r="B68" s="154"/>
      <c r="C68" s="273" t="s">
        <v>238</v>
      </c>
      <c r="D68" s="274"/>
      <c r="E68" s="274"/>
      <c r="F68" s="274"/>
      <c r="G68" s="274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8"/>
      <c r="Z68" s="148"/>
      <c r="AA68" s="148"/>
      <c r="AB68" s="148"/>
      <c r="AC68" s="148"/>
      <c r="AD68" s="148"/>
      <c r="AE68" s="148"/>
      <c r="AF68" s="148"/>
      <c r="AG68" s="148" t="s">
        <v>160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3"/>
      <c r="B69" s="154"/>
      <c r="C69" s="275" t="s">
        <v>239</v>
      </c>
      <c r="D69" s="276"/>
      <c r="E69" s="276"/>
      <c r="F69" s="276"/>
      <c r="G69" s="276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8"/>
      <c r="Z69" s="148"/>
      <c r="AA69" s="148"/>
      <c r="AB69" s="148"/>
      <c r="AC69" s="148"/>
      <c r="AD69" s="148"/>
      <c r="AE69" s="148"/>
      <c r="AF69" s="148"/>
      <c r="AG69" s="148" t="s">
        <v>160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53"/>
      <c r="B70" s="154"/>
      <c r="C70" s="181" t="s">
        <v>240</v>
      </c>
      <c r="D70" s="182"/>
      <c r="E70" s="183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8"/>
      <c r="Z70" s="148"/>
      <c r="AA70" s="148"/>
      <c r="AB70" s="148"/>
      <c r="AC70" s="148"/>
      <c r="AD70" s="148"/>
      <c r="AE70" s="148"/>
      <c r="AF70" s="148"/>
      <c r="AG70" s="148" t="s">
        <v>162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3"/>
      <c r="B71" s="154"/>
      <c r="C71" s="181" t="s">
        <v>241</v>
      </c>
      <c r="D71" s="182"/>
      <c r="E71" s="183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8"/>
      <c r="Z71" s="148"/>
      <c r="AA71" s="148"/>
      <c r="AB71" s="148"/>
      <c r="AC71" s="148"/>
      <c r="AD71" s="148"/>
      <c r="AE71" s="148"/>
      <c r="AF71" s="148"/>
      <c r="AG71" s="148" t="s">
        <v>162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53"/>
      <c r="B72" s="154"/>
      <c r="C72" s="181" t="s">
        <v>242</v>
      </c>
      <c r="D72" s="182"/>
      <c r="E72" s="183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48"/>
      <c r="Z72" s="148"/>
      <c r="AA72" s="148"/>
      <c r="AB72" s="148"/>
      <c r="AC72" s="148"/>
      <c r="AD72" s="148"/>
      <c r="AE72" s="148"/>
      <c r="AF72" s="148"/>
      <c r="AG72" s="148" t="s">
        <v>162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3"/>
      <c r="B73" s="154"/>
      <c r="C73" s="181" t="s">
        <v>243</v>
      </c>
      <c r="D73" s="182"/>
      <c r="E73" s="183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8"/>
      <c r="Z73" s="148"/>
      <c r="AA73" s="148"/>
      <c r="AB73" s="148"/>
      <c r="AC73" s="148"/>
      <c r="AD73" s="148"/>
      <c r="AE73" s="148"/>
      <c r="AF73" s="148"/>
      <c r="AG73" s="148" t="s">
        <v>162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53"/>
      <c r="B74" s="154"/>
      <c r="C74" s="181" t="s">
        <v>244</v>
      </c>
      <c r="D74" s="182"/>
      <c r="E74" s="183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8"/>
      <c r="Z74" s="148"/>
      <c r="AA74" s="148"/>
      <c r="AB74" s="148"/>
      <c r="AC74" s="148"/>
      <c r="AD74" s="148"/>
      <c r="AE74" s="148"/>
      <c r="AF74" s="148"/>
      <c r="AG74" s="148" t="s">
        <v>162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53"/>
      <c r="B75" s="154"/>
      <c r="C75" s="181" t="s">
        <v>245</v>
      </c>
      <c r="D75" s="182"/>
      <c r="E75" s="183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8"/>
      <c r="Z75" s="148"/>
      <c r="AA75" s="148"/>
      <c r="AB75" s="148"/>
      <c r="AC75" s="148"/>
      <c r="AD75" s="148"/>
      <c r="AE75" s="148"/>
      <c r="AF75" s="148"/>
      <c r="AG75" s="148" t="s">
        <v>162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153"/>
      <c r="B76" s="154"/>
      <c r="C76" s="181" t="s">
        <v>246</v>
      </c>
      <c r="D76" s="182"/>
      <c r="E76" s="183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8"/>
      <c r="Z76" s="148"/>
      <c r="AA76" s="148"/>
      <c r="AB76" s="148"/>
      <c r="AC76" s="148"/>
      <c r="AD76" s="148"/>
      <c r="AE76" s="148"/>
      <c r="AF76" s="148"/>
      <c r="AG76" s="148" t="s">
        <v>162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53"/>
      <c r="B77" s="154"/>
      <c r="C77" s="181" t="s">
        <v>247</v>
      </c>
      <c r="D77" s="182"/>
      <c r="E77" s="183">
        <v>28.445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8"/>
      <c r="Z77" s="148"/>
      <c r="AA77" s="148"/>
      <c r="AB77" s="148"/>
      <c r="AC77" s="148"/>
      <c r="AD77" s="148"/>
      <c r="AE77" s="148"/>
      <c r="AF77" s="148"/>
      <c r="AG77" s="148" t="s">
        <v>162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64">
        <v>20</v>
      </c>
      <c r="B78" s="165" t="s">
        <v>248</v>
      </c>
      <c r="C78" s="179" t="s">
        <v>249</v>
      </c>
      <c r="D78" s="180" t="s">
        <v>219</v>
      </c>
      <c r="E78" s="167">
        <v>2.2050000000000001</v>
      </c>
      <c r="F78" s="166"/>
      <c r="G78" s="167">
        <f>ROUND(E78*F78,2)</f>
        <v>0</v>
      </c>
      <c r="H78" s="166"/>
      <c r="I78" s="167">
        <f>ROUND(E78*H78,2)</f>
        <v>0</v>
      </c>
      <c r="J78" s="166"/>
      <c r="K78" s="167">
        <f>ROUND(E78*J78,2)</f>
        <v>0</v>
      </c>
      <c r="L78" s="167">
        <v>21</v>
      </c>
      <c r="M78" s="167">
        <f>G78*(1+L78/100)</f>
        <v>0</v>
      </c>
      <c r="N78" s="167">
        <v>0.17444000000000001</v>
      </c>
      <c r="O78" s="167">
        <f>ROUND(E78*N78,2)</f>
        <v>0.38</v>
      </c>
      <c r="P78" s="167">
        <v>0</v>
      </c>
      <c r="Q78" s="167">
        <f>ROUND(E78*P78,2)</f>
        <v>0</v>
      </c>
      <c r="R78" s="167"/>
      <c r="S78" s="167" t="s">
        <v>156</v>
      </c>
      <c r="T78" s="168" t="s">
        <v>156</v>
      </c>
      <c r="U78" s="155">
        <v>1.21</v>
      </c>
      <c r="V78" s="155">
        <f>ROUND(E78*U78,2)</f>
        <v>2.67</v>
      </c>
      <c r="W78" s="155"/>
      <c r="X78" s="155" t="s">
        <v>157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158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3"/>
      <c r="B79" s="154"/>
      <c r="C79" s="273" t="s">
        <v>210</v>
      </c>
      <c r="D79" s="274"/>
      <c r="E79" s="274"/>
      <c r="F79" s="274"/>
      <c r="G79" s="274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48"/>
      <c r="Z79" s="148"/>
      <c r="AA79" s="148"/>
      <c r="AB79" s="148"/>
      <c r="AC79" s="148"/>
      <c r="AD79" s="148"/>
      <c r="AE79" s="148"/>
      <c r="AF79" s="148"/>
      <c r="AG79" s="148" t="s">
        <v>160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53"/>
      <c r="B80" s="154"/>
      <c r="C80" s="181" t="s">
        <v>250</v>
      </c>
      <c r="D80" s="182"/>
      <c r="E80" s="183">
        <v>0.16500000000000001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48"/>
      <c r="Z80" s="148"/>
      <c r="AA80" s="148"/>
      <c r="AB80" s="148"/>
      <c r="AC80" s="148"/>
      <c r="AD80" s="148"/>
      <c r="AE80" s="148"/>
      <c r="AF80" s="148"/>
      <c r="AG80" s="148" t="s">
        <v>162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53"/>
      <c r="B81" s="154"/>
      <c r="C81" s="181" t="s">
        <v>251</v>
      </c>
      <c r="D81" s="182"/>
      <c r="E81" s="183">
        <v>0.1875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48"/>
      <c r="Z81" s="148"/>
      <c r="AA81" s="148"/>
      <c r="AB81" s="148"/>
      <c r="AC81" s="148"/>
      <c r="AD81" s="148"/>
      <c r="AE81" s="148"/>
      <c r="AF81" s="148"/>
      <c r="AG81" s="148" t="s">
        <v>162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53"/>
      <c r="B82" s="154"/>
      <c r="C82" s="181" t="s">
        <v>252</v>
      </c>
      <c r="D82" s="182"/>
      <c r="E82" s="183">
        <v>0.16500000000000001</v>
      </c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48"/>
      <c r="Z82" s="148"/>
      <c r="AA82" s="148"/>
      <c r="AB82" s="148"/>
      <c r="AC82" s="148"/>
      <c r="AD82" s="148"/>
      <c r="AE82" s="148"/>
      <c r="AF82" s="148"/>
      <c r="AG82" s="148" t="s">
        <v>162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3"/>
      <c r="B83" s="154"/>
      <c r="C83" s="181" t="s">
        <v>253</v>
      </c>
      <c r="D83" s="182"/>
      <c r="E83" s="183">
        <v>0.13500000000000001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8"/>
      <c r="Z83" s="148"/>
      <c r="AA83" s="148"/>
      <c r="AB83" s="148"/>
      <c r="AC83" s="148"/>
      <c r="AD83" s="148"/>
      <c r="AE83" s="148"/>
      <c r="AF83" s="148"/>
      <c r="AG83" s="148" t="s">
        <v>162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53"/>
      <c r="B84" s="154"/>
      <c r="C84" s="181" t="s">
        <v>254</v>
      </c>
      <c r="D84" s="182"/>
      <c r="E84" s="183">
        <v>0.70499999999999996</v>
      </c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48"/>
      <c r="Z84" s="148"/>
      <c r="AA84" s="148"/>
      <c r="AB84" s="148"/>
      <c r="AC84" s="148"/>
      <c r="AD84" s="148"/>
      <c r="AE84" s="148"/>
      <c r="AF84" s="148"/>
      <c r="AG84" s="148" t="s">
        <v>162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53"/>
      <c r="B85" s="154"/>
      <c r="C85" s="181" t="s">
        <v>255</v>
      </c>
      <c r="D85" s="182"/>
      <c r="E85" s="183">
        <v>0.66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8"/>
      <c r="Z85" s="148"/>
      <c r="AA85" s="148"/>
      <c r="AB85" s="148"/>
      <c r="AC85" s="148"/>
      <c r="AD85" s="148"/>
      <c r="AE85" s="148"/>
      <c r="AF85" s="148"/>
      <c r="AG85" s="148" t="s">
        <v>162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53"/>
      <c r="B86" s="154"/>
      <c r="C86" s="181" t="s">
        <v>256</v>
      </c>
      <c r="D86" s="182"/>
      <c r="E86" s="183">
        <v>0.1875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8"/>
      <c r="Z86" s="148"/>
      <c r="AA86" s="148"/>
      <c r="AB86" s="148"/>
      <c r="AC86" s="148"/>
      <c r="AD86" s="148"/>
      <c r="AE86" s="148"/>
      <c r="AF86" s="148"/>
      <c r="AG86" s="148" t="s">
        <v>162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64">
        <v>21</v>
      </c>
      <c r="B87" s="165" t="s">
        <v>257</v>
      </c>
      <c r="C87" s="179" t="s">
        <v>258</v>
      </c>
      <c r="D87" s="180" t="s">
        <v>219</v>
      </c>
      <c r="E87" s="167">
        <v>3.2206999999999999</v>
      </c>
      <c r="F87" s="166"/>
      <c r="G87" s="167">
        <f>ROUND(E87*F87,2)</f>
        <v>0</v>
      </c>
      <c r="H87" s="166"/>
      <c r="I87" s="167">
        <f>ROUND(E87*H87,2)</f>
        <v>0</v>
      </c>
      <c r="J87" s="166"/>
      <c r="K87" s="167">
        <f>ROUND(E87*J87,2)</f>
        <v>0</v>
      </c>
      <c r="L87" s="167">
        <v>21</v>
      </c>
      <c r="M87" s="167">
        <f>G87*(1+L87/100)</f>
        <v>0</v>
      </c>
      <c r="N87" s="167">
        <v>9.3579999999999997E-2</v>
      </c>
      <c r="O87" s="167">
        <f>ROUND(E87*N87,2)</f>
        <v>0.3</v>
      </c>
      <c r="P87" s="167">
        <v>0</v>
      </c>
      <c r="Q87" s="167">
        <f>ROUND(E87*P87,2)</f>
        <v>0</v>
      </c>
      <c r="R87" s="167"/>
      <c r="S87" s="167" t="s">
        <v>156</v>
      </c>
      <c r="T87" s="168" t="s">
        <v>156</v>
      </c>
      <c r="U87" s="155">
        <v>0.67</v>
      </c>
      <c r="V87" s="155">
        <f>ROUND(E87*U87,2)</f>
        <v>2.16</v>
      </c>
      <c r="W87" s="155"/>
      <c r="X87" s="155" t="s">
        <v>157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158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53"/>
      <c r="B88" s="154"/>
      <c r="C88" s="273" t="s">
        <v>210</v>
      </c>
      <c r="D88" s="274"/>
      <c r="E88" s="274"/>
      <c r="F88" s="274"/>
      <c r="G88" s="274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8"/>
      <c r="Z88" s="148"/>
      <c r="AA88" s="148"/>
      <c r="AB88" s="148"/>
      <c r="AC88" s="148"/>
      <c r="AD88" s="148"/>
      <c r="AE88" s="148"/>
      <c r="AF88" s="148"/>
      <c r="AG88" s="148" t="s">
        <v>160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3"/>
      <c r="B89" s="154"/>
      <c r="C89" s="181" t="s">
        <v>259</v>
      </c>
      <c r="D89" s="182"/>
      <c r="E89" s="18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8"/>
      <c r="Z89" s="148"/>
      <c r="AA89" s="148"/>
      <c r="AB89" s="148"/>
      <c r="AC89" s="148"/>
      <c r="AD89" s="148"/>
      <c r="AE89" s="148"/>
      <c r="AF89" s="148"/>
      <c r="AG89" s="148" t="s">
        <v>162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53"/>
      <c r="B90" s="154"/>
      <c r="C90" s="181" t="s">
        <v>260</v>
      </c>
      <c r="D90" s="182"/>
      <c r="E90" s="183">
        <v>3.2206999999999999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8"/>
      <c r="Z90" s="148"/>
      <c r="AA90" s="148"/>
      <c r="AB90" s="148"/>
      <c r="AC90" s="148"/>
      <c r="AD90" s="148"/>
      <c r="AE90" s="148"/>
      <c r="AF90" s="148"/>
      <c r="AG90" s="148" t="s">
        <v>162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5">
      <c r="A91" s="164">
        <v>22</v>
      </c>
      <c r="B91" s="165" t="s">
        <v>261</v>
      </c>
      <c r="C91" s="179" t="s">
        <v>262</v>
      </c>
      <c r="D91" s="180" t="s">
        <v>219</v>
      </c>
      <c r="E91" s="167">
        <v>1.2943</v>
      </c>
      <c r="F91" s="166"/>
      <c r="G91" s="167">
        <f>ROUND(E91*F91,2)</f>
        <v>0</v>
      </c>
      <c r="H91" s="166"/>
      <c r="I91" s="167">
        <f>ROUND(E91*H91,2)</f>
        <v>0</v>
      </c>
      <c r="J91" s="166"/>
      <c r="K91" s="167">
        <f>ROUND(E91*J91,2)</f>
        <v>0</v>
      </c>
      <c r="L91" s="167">
        <v>21</v>
      </c>
      <c r="M91" s="167">
        <f>G91*(1+L91/100)</f>
        <v>0</v>
      </c>
      <c r="N91" s="167">
        <v>0.12182999999999999</v>
      </c>
      <c r="O91" s="167">
        <f>ROUND(E91*N91,2)</f>
        <v>0.16</v>
      </c>
      <c r="P91" s="167">
        <v>0</v>
      </c>
      <c r="Q91" s="167">
        <f>ROUND(E91*P91,2)</f>
        <v>0</v>
      </c>
      <c r="R91" s="167"/>
      <c r="S91" s="167" t="s">
        <v>156</v>
      </c>
      <c r="T91" s="168" t="s">
        <v>156</v>
      </c>
      <c r="U91" s="155">
        <v>0.67</v>
      </c>
      <c r="V91" s="155">
        <f>ROUND(E91*U91,2)</f>
        <v>0.87</v>
      </c>
      <c r="W91" s="155"/>
      <c r="X91" s="155" t="s">
        <v>157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158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5">
      <c r="A92" s="153"/>
      <c r="B92" s="154"/>
      <c r="C92" s="273" t="s">
        <v>210</v>
      </c>
      <c r="D92" s="274"/>
      <c r="E92" s="274"/>
      <c r="F92" s="274"/>
      <c r="G92" s="274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48"/>
      <c r="Z92" s="148"/>
      <c r="AA92" s="148"/>
      <c r="AB92" s="148"/>
      <c r="AC92" s="148"/>
      <c r="AD92" s="148"/>
      <c r="AE92" s="148"/>
      <c r="AF92" s="148"/>
      <c r="AG92" s="148" t="s">
        <v>160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53"/>
      <c r="B93" s="154"/>
      <c r="C93" s="181" t="s">
        <v>263</v>
      </c>
      <c r="D93" s="182"/>
      <c r="E93" s="183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8"/>
      <c r="Z93" s="148"/>
      <c r="AA93" s="148"/>
      <c r="AB93" s="148"/>
      <c r="AC93" s="148"/>
      <c r="AD93" s="148"/>
      <c r="AE93" s="148"/>
      <c r="AF93" s="148"/>
      <c r="AG93" s="148" t="s">
        <v>162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153"/>
      <c r="B94" s="154"/>
      <c r="C94" s="181" t="s">
        <v>264</v>
      </c>
      <c r="D94" s="182"/>
      <c r="E94" s="183">
        <v>1.2943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8"/>
      <c r="Z94" s="148"/>
      <c r="AA94" s="148"/>
      <c r="AB94" s="148"/>
      <c r="AC94" s="148"/>
      <c r="AD94" s="148"/>
      <c r="AE94" s="148"/>
      <c r="AF94" s="148"/>
      <c r="AG94" s="148" t="s">
        <v>162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0.399999999999999" outlineLevel="1" x14ac:dyDescent="0.25">
      <c r="A95" s="164">
        <v>23</v>
      </c>
      <c r="B95" s="165" t="s">
        <v>265</v>
      </c>
      <c r="C95" s="179" t="s">
        <v>266</v>
      </c>
      <c r="D95" s="180" t="s">
        <v>219</v>
      </c>
      <c r="E95" s="167">
        <v>122.09</v>
      </c>
      <c r="F95" s="166"/>
      <c r="G95" s="167">
        <f>ROUND(E95*F95,2)</f>
        <v>0</v>
      </c>
      <c r="H95" s="166"/>
      <c r="I95" s="167">
        <f>ROUND(E95*H95,2)</f>
        <v>0</v>
      </c>
      <c r="J95" s="166"/>
      <c r="K95" s="167">
        <f>ROUND(E95*J95,2)</f>
        <v>0</v>
      </c>
      <c r="L95" s="167">
        <v>21</v>
      </c>
      <c r="M95" s="167">
        <f>G95*(1+L95/100)</f>
        <v>0</v>
      </c>
      <c r="N95" s="167">
        <v>1.2149999999999999E-2</v>
      </c>
      <c r="O95" s="167">
        <f>ROUND(E95*N95,2)</f>
        <v>1.48</v>
      </c>
      <c r="P95" s="167">
        <v>0</v>
      </c>
      <c r="Q95" s="167">
        <f>ROUND(E95*P95,2)</f>
        <v>0</v>
      </c>
      <c r="R95" s="167"/>
      <c r="S95" s="167" t="s">
        <v>156</v>
      </c>
      <c r="T95" s="168" t="s">
        <v>156</v>
      </c>
      <c r="U95" s="155">
        <v>1.01</v>
      </c>
      <c r="V95" s="155">
        <f>ROUND(E95*U95,2)</f>
        <v>123.31</v>
      </c>
      <c r="W95" s="155"/>
      <c r="X95" s="155" t="s">
        <v>157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158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53"/>
      <c r="B96" s="154"/>
      <c r="C96" s="273" t="s">
        <v>210</v>
      </c>
      <c r="D96" s="274"/>
      <c r="E96" s="274"/>
      <c r="F96" s="274"/>
      <c r="G96" s="274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8"/>
      <c r="Z96" s="148"/>
      <c r="AA96" s="148"/>
      <c r="AB96" s="148"/>
      <c r="AC96" s="148"/>
      <c r="AD96" s="148"/>
      <c r="AE96" s="148"/>
      <c r="AF96" s="148"/>
      <c r="AG96" s="148" t="s">
        <v>160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153"/>
      <c r="B97" s="154"/>
      <c r="C97" s="181" t="s">
        <v>267</v>
      </c>
      <c r="D97" s="182"/>
      <c r="E97" s="183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8"/>
      <c r="Z97" s="148"/>
      <c r="AA97" s="148"/>
      <c r="AB97" s="148"/>
      <c r="AC97" s="148"/>
      <c r="AD97" s="148"/>
      <c r="AE97" s="148"/>
      <c r="AF97" s="148"/>
      <c r="AG97" s="148" t="s">
        <v>162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5">
      <c r="A98" s="153"/>
      <c r="B98" s="154"/>
      <c r="C98" s="181" t="s">
        <v>268</v>
      </c>
      <c r="D98" s="182"/>
      <c r="E98" s="183">
        <v>122.09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48"/>
      <c r="Z98" s="148"/>
      <c r="AA98" s="148"/>
      <c r="AB98" s="148"/>
      <c r="AC98" s="148"/>
      <c r="AD98" s="148"/>
      <c r="AE98" s="148"/>
      <c r="AF98" s="148"/>
      <c r="AG98" s="148" t="s">
        <v>162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0.399999999999999" outlineLevel="1" x14ac:dyDescent="0.25">
      <c r="A99" s="164">
        <v>24</v>
      </c>
      <c r="B99" s="165" t="s">
        <v>265</v>
      </c>
      <c r="C99" s="179" t="s">
        <v>269</v>
      </c>
      <c r="D99" s="180" t="s">
        <v>219</v>
      </c>
      <c r="E99" s="167">
        <v>18.97</v>
      </c>
      <c r="F99" s="166"/>
      <c r="G99" s="167">
        <f>ROUND(E99*F99,2)</f>
        <v>0</v>
      </c>
      <c r="H99" s="166"/>
      <c r="I99" s="167">
        <f>ROUND(E99*H99,2)</f>
        <v>0</v>
      </c>
      <c r="J99" s="166"/>
      <c r="K99" s="167">
        <f>ROUND(E99*J99,2)</f>
        <v>0</v>
      </c>
      <c r="L99" s="167">
        <v>21</v>
      </c>
      <c r="M99" s="167">
        <f>G99*(1+L99/100)</f>
        <v>0</v>
      </c>
      <c r="N99" s="167">
        <v>1.2149999999999999E-2</v>
      </c>
      <c r="O99" s="167">
        <f>ROUND(E99*N99,2)</f>
        <v>0.23</v>
      </c>
      <c r="P99" s="167">
        <v>0</v>
      </c>
      <c r="Q99" s="167">
        <f>ROUND(E99*P99,2)</f>
        <v>0</v>
      </c>
      <c r="R99" s="167"/>
      <c r="S99" s="167" t="s">
        <v>156</v>
      </c>
      <c r="T99" s="168" t="s">
        <v>156</v>
      </c>
      <c r="U99" s="155">
        <v>1.01</v>
      </c>
      <c r="V99" s="155">
        <f>ROUND(E99*U99,2)</f>
        <v>19.16</v>
      </c>
      <c r="W99" s="155"/>
      <c r="X99" s="155" t="s">
        <v>157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158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3"/>
      <c r="B100" s="154"/>
      <c r="C100" s="273" t="s">
        <v>210</v>
      </c>
      <c r="D100" s="274"/>
      <c r="E100" s="274"/>
      <c r="F100" s="274"/>
      <c r="G100" s="274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160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53"/>
      <c r="B101" s="154"/>
      <c r="C101" s="181" t="s">
        <v>270</v>
      </c>
      <c r="D101" s="182"/>
      <c r="E101" s="183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162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5">
      <c r="A102" s="153"/>
      <c r="B102" s="154"/>
      <c r="C102" s="181" t="s">
        <v>271</v>
      </c>
      <c r="D102" s="182"/>
      <c r="E102" s="183">
        <v>18.97</v>
      </c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162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5">
      <c r="A103" s="158" t="s">
        <v>151</v>
      </c>
      <c r="B103" s="159" t="s">
        <v>59</v>
      </c>
      <c r="C103" s="186" t="s">
        <v>60</v>
      </c>
      <c r="D103" s="187"/>
      <c r="E103" s="162"/>
      <c r="F103" s="162"/>
      <c r="G103" s="162">
        <f>SUMIF(AG104:AG261,"&lt;&gt;NOR",G104:G261)</f>
        <v>0</v>
      </c>
      <c r="H103" s="162"/>
      <c r="I103" s="162">
        <f>SUM(I104:I261)</f>
        <v>0</v>
      </c>
      <c r="J103" s="162"/>
      <c r="K103" s="162">
        <f>SUM(K104:K261)</f>
        <v>0</v>
      </c>
      <c r="L103" s="162"/>
      <c r="M103" s="162">
        <f>SUM(M104:M261)</f>
        <v>0</v>
      </c>
      <c r="N103" s="162"/>
      <c r="O103" s="162">
        <f>SUM(O104:O261)</f>
        <v>4.33</v>
      </c>
      <c r="P103" s="162"/>
      <c r="Q103" s="162">
        <f>SUM(Q104:Q261)</f>
        <v>0</v>
      </c>
      <c r="R103" s="162"/>
      <c r="S103" s="162"/>
      <c r="T103" s="163"/>
      <c r="U103" s="157"/>
      <c r="V103" s="157">
        <f>SUM(V104:V261)</f>
        <v>247.24</v>
      </c>
      <c r="W103" s="157"/>
      <c r="X103" s="157"/>
      <c r="AG103" t="s">
        <v>152</v>
      </c>
    </row>
    <row r="104" spans="1:60" outlineLevel="1" x14ac:dyDescent="0.25">
      <c r="A104" s="164">
        <v>25</v>
      </c>
      <c r="B104" s="165" t="s">
        <v>272</v>
      </c>
      <c r="C104" s="179" t="s">
        <v>273</v>
      </c>
      <c r="D104" s="180" t="s">
        <v>219</v>
      </c>
      <c r="E104" s="167">
        <v>303.52945</v>
      </c>
      <c r="F104" s="166"/>
      <c r="G104" s="167">
        <f>ROUND(E104*F104,2)</f>
        <v>0</v>
      </c>
      <c r="H104" s="166"/>
      <c r="I104" s="167">
        <f>ROUND(E104*H104,2)</f>
        <v>0</v>
      </c>
      <c r="J104" s="166"/>
      <c r="K104" s="167">
        <f>ROUND(E104*J104,2)</f>
        <v>0</v>
      </c>
      <c r="L104" s="167">
        <v>21</v>
      </c>
      <c r="M104" s="167">
        <f>G104*(1+L104/100)</f>
        <v>0</v>
      </c>
      <c r="N104" s="167">
        <v>2.9999999999999997E-4</v>
      </c>
      <c r="O104" s="167">
        <f>ROUND(E104*N104,2)</f>
        <v>0.09</v>
      </c>
      <c r="P104" s="167">
        <v>0</v>
      </c>
      <c r="Q104" s="167">
        <f>ROUND(E104*P104,2)</f>
        <v>0</v>
      </c>
      <c r="R104" s="167"/>
      <c r="S104" s="167" t="s">
        <v>156</v>
      </c>
      <c r="T104" s="168" t="s">
        <v>156</v>
      </c>
      <c r="U104" s="155">
        <v>7.0000000000000007E-2</v>
      </c>
      <c r="V104" s="155">
        <f>ROUND(E104*U104,2)</f>
        <v>21.25</v>
      </c>
      <c r="W104" s="155"/>
      <c r="X104" s="155" t="s">
        <v>157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158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53"/>
      <c r="B105" s="154"/>
      <c r="C105" s="273" t="s">
        <v>274</v>
      </c>
      <c r="D105" s="274"/>
      <c r="E105" s="274"/>
      <c r="F105" s="274"/>
      <c r="G105" s="274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160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53"/>
      <c r="B106" s="154"/>
      <c r="C106" s="181" t="s">
        <v>225</v>
      </c>
      <c r="D106" s="182"/>
      <c r="E106" s="183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162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53"/>
      <c r="B107" s="154"/>
      <c r="C107" s="181" t="s">
        <v>275</v>
      </c>
      <c r="D107" s="182"/>
      <c r="E107" s="183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162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5">
      <c r="A108" s="153"/>
      <c r="B108" s="154"/>
      <c r="C108" s="181" t="s">
        <v>276</v>
      </c>
      <c r="D108" s="182"/>
      <c r="E108" s="183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162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5">
      <c r="A109" s="153"/>
      <c r="B109" s="154"/>
      <c r="C109" s="181" t="s">
        <v>225</v>
      </c>
      <c r="D109" s="182"/>
      <c r="E109" s="183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162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53"/>
      <c r="B110" s="154"/>
      <c r="C110" s="181" t="s">
        <v>277</v>
      </c>
      <c r="D110" s="182"/>
      <c r="E110" s="183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162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3"/>
      <c r="B111" s="154"/>
      <c r="C111" s="181" t="s">
        <v>278</v>
      </c>
      <c r="D111" s="182"/>
      <c r="E111" s="183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162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53"/>
      <c r="B112" s="154"/>
      <c r="C112" s="181" t="s">
        <v>225</v>
      </c>
      <c r="D112" s="182"/>
      <c r="E112" s="183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162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3"/>
      <c r="B113" s="154"/>
      <c r="C113" s="181" t="s">
        <v>279</v>
      </c>
      <c r="D113" s="182"/>
      <c r="E113" s="183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162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5">
      <c r="A114" s="153"/>
      <c r="B114" s="154"/>
      <c r="C114" s="181" t="s">
        <v>280</v>
      </c>
      <c r="D114" s="182"/>
      <c r="E114" s="183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162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53"/>
      <c r="B115" s="154"/>
      <c r="C115" s="181" t="s">
        <v>281</v>
      </c>
      <c r="D115" s="182"/>
      <c r="E115" s="183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162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53"/>
      <c r="B116" s="154"/>
      <c r="C116" s="181" t="s">
        <v>223</v>
      </c>
      <c r="D116" s="182"/>
      <c r="E116" s="183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162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5">
      <c r="A117" s="153"/>
      <c r="B117" s="154"/>
      <c r="C117" s="181" t="s">
        <v>282</v>
      </c>
      <c r="D117" s="182"/>
      <c r="E117" s="183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162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5">
      <c r="A118" s="153"/>
      <c r="B118" s="154"/>
      <c r="C118" s="181" t="s">
        <v>283</v>
      </c>
      <c r="D118" s="182"/>
      <c r="E118" s="183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162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53"/>
      <c r="B119" s="154"/>
      <c r="C119" s="181" t="s">
        <v>284</v>
      </c>
      <c r="D119" s="182"/>
      <c r="E119" s="183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162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3"/>
      <c r="B120" s="154"/>
      <c r="C120" s="181" t="s">
        <v>285</v>
      </c>
      <c r="D120" s="182"/>
      <c r="E120" s="183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162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53"/>
      <c r="B121" s="154"/>
      <c r="C121" s="181" t="s">
        <v>286</v>
      </c>
      <c r="D121" s="182"/>
      <c r="E121" s="183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162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3"/>
      <c r="B122" s="154"/>
      <c r="C122" s="181" t="s">
        <v>287</v>
      </c>
      <c r="D122" s="182"/>
      <c r="E122" s="183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162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53"/>
      <c r="B123" s="154"/>
      <c r="C123" s="181" t="s">
        <v>288</v>
      </c>
      <c r="D123" s="182"/>
      <c r="E123" s="183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162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53"/>
      <c r="B124" s="154"/>
      <c r="C124" s="181" t="s">
        <v>281</v>
      </c>
      <c r="D124" s="182"/>
      <c r="E124" s="183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162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5">
      <c r="A125" s="153"/>
      <c r="B125" s="154"/>
      <c r="C125" s="181" t="s">
        <v>289</v>
      </c>
      <c r="D125" s="182"/>
      <c r="E125" s="183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162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53"/>
      <c r="B126" s="154"/>
      <c r="C126" s="181" t="s">
        <v>290</v>
      </c>
      <c r="D126" s="182"/>
      <c r="E126" s="183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162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53"/>
      <c r="B127" s="154"/>
      <c r="C127" s="181" t="s">
        <v>221</v>
      </c>
      <c r="D127" s="182"/>
      <c r="E127" s="183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162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53"/>
      <c r="B128" s="154"/>
      <c r="C128" s="181" t="s">
        <v>291</v>
      </c>
      <c r="D128" s="182"/>
      <c r="E128" s="183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162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53"/>
      <c r="B129" s="154"/>
      <c r="C129" s="181" t="s">
        <v>292</v>
      </c>
      <c r="D129" s="182"/>
      <c r="E129" s="183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162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53"/>
      <c r="B130" s="154"/>
      <c r="C130" s="181" t="s">
        <v>293</v>
      </c>
      <c r="D130" s="182"/>
      <c r="E130" s="183">
        <v>303.52945</v>
      </c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162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64">
        <v>26</v>
      </c>
      <c r="B131" s="165" t="s">
        <v>294</v>
      </c>
      <c r="C131" s="179" t="s">
        <v>295</v>
      </c>
      <c r="D131" s="180" t="s">
        <v>219</v>
      </c>
      <c r="E131" s="167">
        <v>36.257150000000003</v>
      </c>
      <c r="F131" s="166"/>
      <c r="G131" s="167">
        <f>ROUND(E131*F131,2)</f>
        <v>0</v>
      </c>
      <c r="H131" s="166"/>
      <c r="I131" s="167">
        <f>ROUND(E131*H131,2)</f>
        <v>0</v>
      </c>
      <c r="J131" s="166"/>
      <c r="K131" s="167">
        <f>ROUND(E131*J131,2)</f>
        <v>0</v>
      </c>
      <c r="L131" s="167">
        <v>21</v>
      </c>
      <c r="M131" s="167">
        <f>G131*(1+L131/100)</f>
        <v>0</v>
      </c>
      <c r="N131" s="167">
        <v>4.0000000000000003E-5</v>
      </c>
      <c r="O131" s="167">
        <f>ROUND(E131*N131,2)</f>
        <v>0</v>
      </c>
      <c r="P131" s="167">
        <v>0</v>
      </c>
      <c r="Q131" s="167">
        <f>ROUND(E131*P131,2)</f>
        <v>0</v>
      </c>
      <c r="R131" s="167"/>
      <c r="S131" s="167" t="s">
        <v>156</v>
      </c>
      <c r="T131" s="168" t="s">
        <v>156</v>
      </c>
      <c r="U131" s="155">
        <v>0.08</v>
      </c>
      <c r="V131" s="155">
        <f>ROUND(E131*U131,2)</f>
        <v>2.9</v>
      </c>
      <c r="W131" s="155"/>
      <c r="X131" s="155" t="s">
        <v>157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158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5">
      <c r="A132" s="153"/>
      <c r="B132" s="154"/>
      <c r="C132" s="273" t="s">
        <v>210</v>
      </c>
      <c r="D132" s="274"/>
      <c r="E132" s="274"/>
      <c r="F132" s="274"/>
      <c r="G132" s="274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160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5">
      <c r="A133" s="153"/>
      <c r="B133" s="154"/>
      <c r="C133" s="181" t="s">
        <v>296</v>
      </c>
      <c r="D133" s="182"/>
      <c r="E133" s="183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162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53"/>
      <c r="B134" s="154"/>
      <c r="C134" s="181" t="s">
        <v>297</v>
      </c>
      <c r="D134" s="182"/>
      <c r="E134" s="183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162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53"/>
      <c r="B135" s="154"/>
      <c r="C135" s="181" t="s">
        <v>298</v>
      </c>
      <c r="D135" s="182"/>
      <c r="E135" s="183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162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5">
      <c r="A136" s="153"/>
      <c r="B136" s="154"/>
      <c r="C136" s="181" t="s">
        <v>299</v>
      </c>
      <c r="D136" s="182"/>
      <c r="E136" s="183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162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53"/>
      <c r="B137" s="154"/>
      <c r="C137" s="181" t="s">
        <v>300</v>
      </c>
      <c r="D137" s="182"/>
      <c r="E137" s="183">
        <v>36.257150000000003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162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64">
        <v>27</v>
      </c>
      <c r="B138" s="165" t="s">
        <v>301</v>
      </c>
      <c r="C138" s="179" t="s">
        <v>302</v>
      </c>
      <c r="D138" s="180" t="s">
        <v>219</v>
      </c>
      <c r="E138" s="167">
        <v>223.25165000000001</v>
      </c>
      <c r="F138" s="166"/>
      <c r="G138" s="167">
        <f>ROUND(E138*F138,2)</f>
        <v>0</v>
      </c>
      <c r="H138" s="166"/>
      <c r="I138" s="167">
        <f>ROUND(E138*H138,2)</f>
        <v>0</v>
      </c>
      <c r="J138" s="166"/>
      <c r="K138" s="167">
        <f>ROUND(E138*J138,2)</f>
        <v>0</v>
      </c>
      <c r="L138" s="167">
        <v>21</v>
      </c>
      <c r="M138" s="167">
        <f>G138*(1+L138/100)</f>
        <v>0</v>
      </c>
      <c r="N138" s="167">
        <v>5.3400000000000001E-3</v>
      </c>
      <c r="O138" s="167">
        <f>ROUND(E138*N138,2)</f>
        <v>1.19</v>
      </c>
      <c r="P138" s="167">
        <v>0</v>
      </c>
      <c r="Q138" s="167">
        <f>ROUND(E138*P138,2)</f>
        <v>0</v>
      </c>
      <c r="R138" s="167"/>
      <c r="S138" s="167" t="s">
        <v>156</v>
      </c>
      <c r="T138" s="168" t="s">
        <v>156</v>
      </c>
      <c r="U138" s="155">
        <v>0.11</v>
      </c>
      <c r="V138" s="155">
        <f>ROUND(E138*U138,2)</f>
        <v>24.56</v>
      </c>
      <c r="W138" s="155"/>
      <c r="X138" s="155" t="s">
        <v>157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158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5">
      <c r="A139" s="153"/>
      <c r="B139" s="154"/>
      <c r="C139" s="273" t="s">
        <v>210</v>
      </c>
      <c r="D139" s="274"/>
      <c r="E139" s="274"/>
      <c r="F139" s="274"/>
      <c r="G139" s="274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160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53"/>
      <c r="B140" s="154"/>
      <c r="C140" s="181" t="s">
        <v>303</v>
      </c>
      <c r="D140" s="182"/>
      <c r="E140" s="183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162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5">
      <c r="A141" s="153"/>
      <c r="B141" s="154"/>
      <c r="C141" s="181" t="s">
        <v>304</v>
      </c>
      <c r="D141" s="182"/>
      <c r="E141" s="183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162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5">
      <c r="A142" s="153"/>
      <c r="B142" s="154"/>
      <c r="C142" s="181" t="s">
        <v>305</v>
      </c>
      <c r="D142" s="182"/>
      <c r="E142" s="183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162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5">
      <c r="A143" s="153"/>
      <c r="B143" s="154"/>
      <c r="C143" s="181" t="s">
        <v>306</v>
      </c>
      <c r="D143" s="182"/>
      <c r="E143" s="183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162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53"/>
      <c r="B144" s="154"/>
      <c r="C144" s="181" t="s">
        <v>307</v>
      </c>
      <c r="D144" s="182"/>
      <c r="E144" s="183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162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5">
      <c r="A145" s="153"/>
      <c r="B145" s="154"/>
      <c r="C145" s="181" t="s">
        <v>308</v>
      </c>
      <c r="D145" s="182"/>
      <c r="E145" s="183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162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5">
      <c r="A146" s="153"/>
      <c r="B146" s="154"/>
      <c r="C146" s="181" t="s">
        <v>309</v>
      </c>
      <c r="D146" s="182"/>
      <c r="E146" s="183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162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5">
      <c r="A147" s="153"/>
      <c r="B147" s="154"/>
      <c r="C147" s="181" t="s">
        <v>310</v>
      </c>
      <c r="D147" s="182"/>
      <c r="E147" s="183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162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53"/>
      <c r="B148" s="154"/>
      <c r="C148" s="181" t="s">
        <v>225</v>
      </c>
      <c r="D148" s="182"/>
      <c r="E148" s="183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162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5">
      <c r="A149" s="153"/>
      <c r="B149" s="154"/>
      <c r="C149" s="181" t="s">
        <v>311</v>
      </c>
      <c r="D149" s="182"/>
      <c r="E149" s="183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162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5">
      <c r="A150" s="153"/>
      <c r="B150" s="154"/>
      <c r="C150" s="181" t="s">
        <v>276</v>
      </c>
      <c r="D150" s="182"/>
      <c r="E150" s="183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162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53"/>
      <c r="B151" s="154"/>
      <c r="C151" s="181" t="s">
        <v>225</v>
      </c>
      <c r="D151" s="182"/>
      <c r="E151" s="183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162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5">
      <c r="A152" s="153"/>
      <c r="B152" s="154"/>
      <c r="C152" s="181" t="s">
        <v>312</v>
      </c>
      <c r="D152" s="182"/>
      <c r="E152" s="183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162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5">
      <c r="A153" s="153"/>
      <c r="B153" s="154"/>
      <c r="C153" s="181" t="s">
        <v>278</v>
      </c>
      <c r="D153" s="182"/>
      <c r="E153" s="183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162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5">
      <c r="A154" s="153"/>
      <c r="B154" s="154"/>
      <c r="C154" s="181" t="s">
        <v>225</v>
      </c>
      <c r="D154" s="182"/>
      <c r="E154" s="183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162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5">
      <c r="A155" s="153"/>
      <c r="B155" s="154"/>
      <c r="C155" s="181" t="s">
        <v>313</v>
      </c>
      <c r="D155" s="182"/>
      <c r="E155" s="183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162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5">
      <c r="A156" s="153"/>
      <c r="B156" s="154"/>
      <c r="C156" s="181" t="s">
        <v>280</v>
      </c>
      <c r="D156" s="182"/>
      <c r="E156" s="183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162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5">
      <c r="A157" s="153"/>
      <c r="B157" s="154"/>
      <c r="C157" s="181" t="s">
        <v>281</v>
      </c>
      <c r="D157" s="182"/>
      <c r="E157" s="183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162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5">
      <c r="A158" s="153"/>
      <c r="B158" s="154"/>
      <c r="C158" s="181" t="s">
        <v>223</v>
      </c>
      <c r="D158" s="182"/>
      <c r="E158" s="183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162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5">
      <c r="A159" s="153"/>
      <c r="B159" s="154"/>
      <c r="C159" s="181" t="s">
        <v>314</v>
      </c>
      <c r="D159" s="182"/>
      <c r="E159" s="183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162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5">
      <c r="A160" s="153"/>
      <c r="B160" s="154"/>
      <c r="C160" s="181" t="s">
        <v>283</v>
      </c>
      <c r="D160" s="182"/>
      <c r="E160" s="183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162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5">
      <c r="A161" s="153"/>
      <c r="B161" s="154"/>
      <c r="C161" s="181" t="s">
        <v>284</v>
      </c>
      <c r="D161" s="182"/>
      <c r="E161" s="183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162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5">
      <c r="A162" s="153"/>
      <c r="B162" s="154"/>
      <c r="C162" s="181" t="s">
        <v>285</v>
      </c>
      <c r="D162" s="182"/>
      <c r="E162" s="183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162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5">
      <c r="A163" s="153"/>
      <c r="B163" s="154"/>
      <c r="C163" s="181" t="s">
        <v>286</v>
      </c>
      <c r="D163" s="182"/>
      <c r="E163" s="183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162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5">
      <c r="A164" s="153"/>
      <c r="B164" s="154"/>
      <c r="C164" s="181" t="s">
        <v>315</v>
      </c>
      <c r="D164" s="182"/>
      <c r="E164" s="183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162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5">
      <c r="A165" s="153"/>
      <c r="B165" s="154"/>
      <c r="C165" s="181" t="s">
        <v>288</v>
      </c>
      <c r="D165" s="182"/>
      <c r="E165" s="183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162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5">
      <c r="A166" s="153"/>
      <c r="B166" s="154"/>
      <c r="C166" s="181" t="s">
        <v>281</v>
      </c>
      <c r="D166" s="182"/>
      <c r="E166" s="183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162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5">
      <c r="A167" s="153"/>
      <c r="B167" s="154"/>
      <c r="C167" s="181" t="s">
        <v>316</v>
      </c>
      <c r="D167" s="182"/>
      <c r="E167" s="183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162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5">
      <c r="A168" s="153"/>
      <c r="B168" s="154"/>
      <c r="C168" s="181" t="s">
        <v>290</v>
      </c>
      <c r="D168" s="182"/>
      <c r="E168" s="183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162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5">
      <c r="A169" s="153"/>
      <c r="B169" s="154"/>
      <c r="C169" s="181" t="s">
        <v>221</v>
      </c>
      <c r="D169" s="182"/>
      <c r="E169" s="183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162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5">
      <c r="A170" s="153"/>
      <c r="B170" s="154"/>
      <c r="C170" s="181" t="s">
        <v>291</v>
      </c>
      <c r="D170" s="182"/>
      <c r="E170" s="183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162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5">
      <c r="A171" s="153"/>
      <c r="B171" s="154"/>
      <c r="C171" s="181" t="s">
        <v>317</v>
      </c>
      <c r="D171" s="182"/>
      <c r="E171" s="183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162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5">
      <c r="A172" s="153"/>
      <c r="B172" s="154"/>
      <c r="C172" s="181" t="s">
        <v>318</v>
      </c>
      <c r="D172" s="182"/>
      <c r="E172" s="183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162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5">
      <c r="A173" s="153"/>
      <c r="B173" s="154"/>
      <c r="C173" s="181" t="s">
        <v>319</v>
      </c>
      <c r="D173" s="182"/>
      <c r="E173" s="183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162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5">
      <c r="A174" s="153"/>
      <c r="B174" s="154"/>
      <c r="C174" s="181" t="s">
        <v>320</v>
      </c>
      <c r="D174" s="182"/>
      <c r="E174" s="183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162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5">
      <c r="A175" s="153"/>
      <c r="B175" s="154"/>
      <c r="C175" s="181" t="s">
        <v>321</v>
      </c>
      <c r="D175" s="182"/>
      <c r="E175" s="183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162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5">
      <c r="A176" s="153"/>
      <c r="B176" s="154"/>
      <c r="C176" s="181" t="s">
        <v>322</v>
      </c>
      <c r="D176" s="182"/>
      <c r="E176" s="183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162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5">
      <c r="A177" s="153"/>
      <c r="B177" s="154"/>
      <c r="C177" s="181" t="s">
        <v>323</v>
      </c>
      <c r="D177" s="182"/>
      <c r="E177" s="183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162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5">
      <c r="A178" s="153"/>
      <c r="B178" s="154"/>
      <c r="C178" s="181" t="s">
        <v>324</v>
      </c>
      <c r="D178" s="182"/>
      <c r="E178" s="183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162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5">
      <c r="A179" s="153"/>
      <c r="B179" s="154"/>
      <c r="C179" s="181" t="s">
        <v>311</v>
      </c>
      <c r="D179" s="182"/>
      <c r="E179" s="183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162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5">
      <c r="A180" s="153"/>
      <c r="B180" s="154"/>
      <c r="C180" s="181" t="s">
        <v>325</v>
      </c>
      <c r="D180" s="182"/>
      <c r="E180" s="183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162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5">
      <c r="A181" s="153"/>
      <c r="B181" s="154"/>
      <c r="C181" s="181" t="s">
        <v>326</v>
      </c>
      <c r="D181" s="182"/>
      <c r="E181" s="183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162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5">
      <c r="A182" s="153"/>
      <c r="B182" s="154"/>
      <c r="C182" s="181" t="s">
        <v>314</v>
      </c>
      <c r="D182" s="182"/>
      <c r="E182" s="183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162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5">
      <c r="A183" s="153"/>
      <c r="B183" s="154"/>
      <c r="C183" s="181" t="s">
        <v>327</v>
      </c>
      <c r="D183" s="182"/>
      <c r="E183" s="183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162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5">
      <c r="A184" s="153"/>
      <c r="B184" s="154"/>
      <c r="C184" s="181" t="s">
        <v>315</v>
      </c>
      <c r="D184" s="182"/>
      <c r="E184" s="183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162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5">
      <c r="A185" s="153"/>
      <c r="B185" s="154"/>
      <c r="C185" s="181" t="s">
        <v>328</v>
      </c>
      <c r="D185" s="182"/>
      <c r="E185" s="183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162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5">
      <c r="A186" s="153"/>
      <c r="B186" s="154"/>
      <c r="C186" s="181" t="s">
        <v>329</v>
      </c>
      <c r="D186" s="182"/>
      <c r="E186" s="183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162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5">
      <c r="A187" s="153"/>
      <c r="B187" s="154"/>
      <c r="C187" s="181" t="s">
        <v>330</v>
      </c>
      <c r="D187" s="182"/>
      <c r="E187" s="183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162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5">
      <c r="A188" s="153"/>
      <c r="B188" s="154"/>
      <c r="C188" s="181" t="s">
        <v>331</v>
      </c>
      <c r="D188" s="182"/>
      <c r="E188" s="183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162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5">
      <c r="A189" s="153"/>
      <c r="B189" s="154"/>
      <c r="C189" s="181" t="s">
        <v>332</v>
      </c>
      <c r="D189" s="182"/>
      <c r="E189" s="183">
        <v>223.25165000000001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162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5">
      <c r="A190" s="164">
        <v>28</v>
      </c>
      <c r="B190" s="165" t="s">
        <v>333</v>
      </c>
      <c r="C190" s="179" t="s">
        <v>334</v>
      </c>
      <c r="D190" s="180" t="s">
        <v>219</v>
      </c>
      <c r="E190" s="167">
        <v>3.798</v>
      </c>
      <c r="F190" s="166"/>
      <c r="G190" s="167">
        <f>ROUND(E190*F190,2)</f>
        <v>0</v>
      </c>
      <c r="H190" s="166"/>
      <c r="I190" s="167">
        <f>ROUND(E190*H190,2)</f>
        <v>0</v>
      </c>
      <c r="J190" s="166"/>
      <c r="K190" s="167">
        <f>ROUND(E190*J190,2)</f>
        <v>0</v>
      </c>
      <c r="L190" s="167">
        <v>21</v>
      </c>
      <c r="M190" s="167">
        <f>G190*(1+L190/100)</f>
        <v>0</v>
      </c>
      <c r="N190" s="167">
        <v>5.3690000000000002E-2</v>
      </c>
      <c r="O190" s="167">
        <f>ROUND(E190*N190,2)</f>
        <v>0.2</v>
      </c>
      <c r="P190" s="167">
        <v>0</v>
      </c>
      <c r="Q190" s="167">
        <f>ROUND(E190*P190,2)</f>
        <v>0</v>
      </c>
      <c r="R190" s="167"/>
      <c r="S190" s="167" t="s">
        <v>156</v>
      </c>
      <c r="T190" s="168" t="s">
        <v>156</v>
      </c>
      <c r="U190" s="155">
        <v>1.18</v>
      </c>
      <c r="V190" s="155">
        <f>ROUND(E190*U190,2)</f>
        <v>4.4800000000000004</v>
      </c>
      <c r="W190" s="155"/>
      <c r="X190" s="155" t="s">
        <v>157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158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5">
      <c r="A191" s="153"/>
      <c r="B191" s="154"/>
      <c r="C191" s="273" t="s">
        <v>210</v>
      </c>
      <c r="D191" s="274"/>
      <c r="E191" s="274"/>
      <c r="F191" s="274"/>
      <c r="G191" s="274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160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5">
      <c r="A192" s="153"/>
      <c r="B192" s="154"/>
      <c r="C192" s="181" t="s">
        <v>318</v>
      </c>
      <c r="D192" s="182"/>
      <c r="E192" s="183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162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5">
      <c r="A193" s="153"/>
      <c r="B193" s="154"/>
      <c r="C193" s="181" t="s">
        <v>319</v>
      </c>
      <c r="D193" s="182"/>
      <c r="E193" s="183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162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5">
      <c r="A194" s="153"/>
      <c r="B194" s="154"/>
      <c r="C194" s="181" t="s">
        <v>335</v>
      </c>
      <c r="D194" s="182"/>
      <c r="E194" s="183">
        <v>3.798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162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5">
      <c r="A195" s="164">
        <v>29</v>
      </c>
      <c r="B195" s="165" t="s">
        <v>336</v>
      </c>
      <c r="C195" s="179" t="s">
        <v>337</v>
      </c>
      <c r="D195" s="180" t="s">
        <v>219</v>
      </c>
      <c r="E195" s="167">
        <v>264.93144999999998</v>
      </c>
      <c r="F195" s="166"/>
      <c r="G195" s="167">
        <f>ROUND(E195*F195,2)</f>
        <v>0</v>
      </c>
      <c r="H195" s="166"/>
      <c r="I195" s="167">
        <f>ROUND(E195*H195,2)</f>
        <v>0</v>
      </c>
      <c r="J195" s="166"/>
      <c r="K195" s="167">
        <f>ROUND(E195*J195,2)</f>
        <v>0</v>
      </c>
      <c r="L195" s="167">
        <v>21</v>
      </c>
      <c r="M195" s="167">
        <f>G195*(1+L195/100)</f>
        <v>0</v>
      </c>
      <c r="N195" s="167">
        <v>6.5799999999999999E-3</v>
      </c>
      <c r="O195" s="167">
        <f>ROUND(E195*N195,2)</f>
        <v>1.74</v>
      </c>
      <c r="P195" s="167">
        <v>0</v>
      </c>
      <c r="Q195" s="167">
        <f>ROUND(E195*P195,2)</f>
        <v>0</v>
      </c>
      <c r="R195" s="167"/>
      <c r="S195" s="167" t="s">
        <v>156</v>
      </c>
      <c r="T195" s="168" t="s">
        <v>156</v>
      </c>
      <c r="U195" s="155">
        <v>0.32</v>
      </c>
      <c r="V195" s="155">
        <f>ROUND(E195*U195,2)</f>
        <v>84.78</v>
      </c>
      <c r="W195" s="155"/>
      <c r="X195" s="155" t="s">
        <v>157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158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53"/>
      <c r="B196" s="154"/>
      <c r="C196" s="273" t="s">
        <v>210</v>
      </c>
      <c r="D196" s="274"/>
      <c r="E196" s="274"/>
      <c r="F196" s="274"/>
      <c r="G196" s="274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160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5">
      <c r="A197" s="153"/>
      <c r="B197" s="154"/>
      <c r="C197" s="181" t="s">
        <v>321</v>
      </c>
      <c r="D197" s="182"/>
      <c r="E197" s="183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162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5">
      <c r="A198" s="153"/>
      <c r="B198" s="154"/>
      <c r="C198" s="181" t="s">
        <v>322</v>
      </c>
      <c r="D198" s="182"/>
      <c r="E198" s="183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162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5">
      <c r="A199" s="153"/>
      <c r="B199" s="154"/>
      <c r="C199" s="181" t="s">
        <v>323</v>
      </c>
      <c r="D199" s="182"/>
      <c r="E199" s="183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162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5">
      <c r="A200" s="153"/>
      <c r="B200" s="154"/>
      <c r="C200" s="181" t="s">
        <v>324</v>
      </c>
      <c r="D200" s="182"/>
      <c r="E200" s="183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162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5">
      <c r="A201" s="153"/>
      <c r="B201" s="154"/>
      <c r="C201" s="181" t="s">
        <v>311</v>
      </c>
      <c r="D201" s="182"/>
      <c r="E201" s="183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162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5">
      <c r="A202" s="153"/>
      <c r="B202" s="154"/>
      <c r="C202" s="181" t="s">
        <v>325</v>
      </c>
      <c r="D202" s="182"/>
      <c r="E202" s="183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162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5">
      <c r="A203" s="153"/>
      <c r="B203" s="154"/>
      <c r="C203" s="181" t="s">
        <v>326</v>
      </c>
      <c r="D203" s="182"/>
      <c r="E203" s="183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162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5">
      <c r="A204" s="153"/>
      <c r="B204" s="154"/>
      <c r="C204" s="181" t="s">
        <v>314</v>
      </c>
      <c r="D204" s="182"/>
      <c r="E204" s="183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162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5">
      <c r="A205" s="153"/>
      <c r="B205" s="154"/>
      <c r="C205" s="181" t="s">
        <v>327</v>
      </c>
      <c r="D205" s="182"/>
      <c r="E205" s="183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162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5">
      <c r="A206" s="153"/>
      <c r="B206" s="154"/>
      <c r="C206" s="181" t="s">
        <v>315</v>
      </c>
      <c r="D206" s="182"/>
      <c r="E206" s="183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162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5">
      <c r="A207" s="153"/>
      <c r="B207" s="154"/>
      <c r="C207" s="181" t="s">
        <v>328</v>
      </c>
      <c r="D207" s="182"/>
      <c r="E207" s="183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162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5">
      <c r="A208" s="153"/>
      <c r="B208" s="154"/>
      <c r="C208" s="181" t="s">
        <v>329</v>
      </c>
      <c r="D208" s="182"/>
      <c r="E208" s="183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162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5">
      <c r="A209" s="153"/>
      <c r="B209" s="154"/>
      <c r="C209" s="181" t="s">
        <v>330</v>
      </c>
      <c r="D209" s="182"/>
      <c r="E209" s="183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162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5">
      <c r="A210" s="153"/>
      <c r="B210" s="154"/>
      <c r="C210" s="181" t="s">
        <v>331</v>
      </c>
      <c r="D210" s="182"/>
      <c r="E210" s="183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162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5">
      <c r="A211" s="153"/>
      <c r="B211" s="154"/>
      <c r="C211" s="181" t="s">
        <v>292</v>
      </c>
      <c r="D211" s="182"/>
      <c r="E211" s="183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162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5">
      <c r="A212" s="153"/>
      <c r="B212" s="154"/>
      <c r="C212" s="181" t="s">
        <v>338</v>
      </c>
      <c r="D212" s="182"/>
      <c r="E212" s="183">
        <v>264.93144999999998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162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20.399999999999999" outlineLevel="1" x14ac:dyDescent="0.25">
      <c r="A213" s="164">
        <v>30</v>
      </c>
      <c r="B213" s="165" t="s">
        <v>339</v>
      </c>
      <c r="C213" s="179" t="s">
        <v>340</v>
      </c>
      <c r="D213" s="180" t="s">
        <v>219</v>
      </c>
      <c r="E213" s="167">
        <v>303.52945</v>
      </c>
      <c r="F213" s="166"/>
      <c r="G213" s="167">
        <f>ROUND(E213*F213,2)</f>
        <v>0</v>
      </c>
      <c r="H213" s="166"/>
      <c r="I213" s="167">
        <f>ROUND(E213*H213,2)</f>
        <v>0</v>
      </c>
      <c r="J213" s="166"/>
      <c r="K213" s="167">
        <f>ROUND(E213*J213,2)</f>
        <v>0</v>
      </c>
      <c r="L213" s="167">
        <v>21</v>
      </c>
      <c r="M213" s="167">
        <f>G213*(1+L213/100)</f>
        <v>0</v>
      </c>
      <c r="N213" s="167">
        <v>3.6700000000000001E-3</v>
      </c>
      <c r="O213" s="167">
        <f>ROUND(E213*N213,2)</f>
        <v>1.1100000000000001</v>
      </c>
      <c r="P213" s="167">
        <v>0</v>
      </c>
      <c r="Q213" s="167">
        <f>ROUND(E213*P213,2)</f>
        <v>0</v>
      </c>
      <c r="R213" s="167"/>
      <c r="S213" s="167" t="s">
        <v>156</v>
      </c>
      <c r="T213" s="168" t="s">
        <v>156</v>
      </c>
      <c r="U213" s="155">
        <v>0.36</v>
      </c>
      <c r="V213" s="155">
        <f>ROUND(E213*U213,2)</f>
        <v>109.27</v>
      </c>
      <c r="W213" s="155"/>
      <c r="X213" s="155" t="s">
        <v>157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158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5">
      <c r="A214" s="153"/>
      <c r="B214" s="154"/>
      <c r="C214" s="273" t="s">
        <v>210</v>
      </c>
      <c r="D214" s="274"/>
      <c r="E214" s="274"/>
      <c r="F214" s="274"/>
      <c r="G214" s="274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160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5">
      <c r="A215" s="153"/>
      <c r="B215" s="154"/>
      <c r="C215" s="181" t="s">
        <v>341</v>
      </c>
      <c r="D215" s="182"/>
      <c r="E215" s="183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162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5">
      <c r="A216" s="153"/>
      <c r="B216" s="154"/>
      <c r="C216" s="181" t="s">
        <v>342</v>
      </c>
      <c r="D216" s="182"/>
      <c r="E216" s="183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162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5">
      <c r="A217" s="153"/>
      <c r="B217" s="154"/>
      <c r="C217" s="181" t="s">
        <v>343</v>
      </c>
      <c r="D217" s="182"/>
      <c r="E217" s="183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162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5">
      <c r="A218" s="153"/>
      <c r="B218" s="154"/>
      <c r="C218" s="181" t="s">
        <v>344</v>
      </c>
      <c r="D218" s="182"/>
      <c r="E218" s="183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162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5">
      <c r="A219" s="153"/>
      <c r="B219" s="154"/>
      <c r="C219" s="181" t="s">
        <v>345</v>
      </c>
      <c r="D219" s="182"/>
      <c r="E219" s="183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162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5">
      <c r="A220" s="153"/>
      <c r="B220" s="154"/>
      <c r="C220" s="181" t="s">
        <v>346</v>
      </c>
      <c r="D220" s="182"/>
      <c r="E220" s="183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162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5">
      <c r="A221" s="153"/>
      <c r="B221" s="154"/>
      <c r="C221" s="181" t="s">
        <v>347</v>
      </c>
      <c r="D221" s="182"/>
      <c r="E221" s="183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162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5">
      <c r="A222" s="153"/>
      <c r="B222" s="154"/>
      <c r="C222" s="181" t="s">
        <v>348</v>
      </c>
      <c r="D222" s="182"/>
      <c r="E222" s="183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162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5">
      <c r="A223" s="153"/>
      <c r="B223" s="154"/>
      <c r="C223" s="181" t="s">
        <v>349</v>
      </c>
      <c r="D223" s="182"/>
      <c r="E223" s="183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162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5">
      <c r="A224" s="153"/>
      <c r="B224" s="154"/>
      <c r="C224" s="181" t="s">
        <v>350</v>
      </c>
      <c r="D224" s="182"/>
      <c r="E224" s="183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162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5">
      <c r="A225" s="153"/>
      <c r="B225" s="154"/>
      <c r="C225" s="181" t="s">
        <v>351</v>
      </c>
      <c r="D225" s="182"/>
      <c r="E225" s="183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162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5">
      <c r="A226" s="153"/>
      <c r="B226" s="154"/>
      <c r="C226" s="181" t="s">
        <v>352</v>
      </c>
      <c r="D226" s="182"/>
      <c r="E226" s="183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162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5">
      <c r="A227" s="153"/>
      <c r="B227" s="154"/>
      <c r="C227" s="181" t="s">
        <v>353</v>
      </c>
      <c r="D227" s="182"/>
      <c r="E227" s="183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162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5">
      <c r="A228" s="153"/>
      <c r="B228" s="154"/>
      <c r="C228" s="181" t="s">
        <v>354</v>
      </c>
      <c r="D228" s="182"/>
      <c r="E228" s="183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162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5">
      <c r="A229" s="153"/>
      <c r="B229" s="154"/>
      <c r="C229" s="181" t="s">
        <v>355</v>
      </c>
      <c r="D229" s="182"/>
      <c r="E229" s="183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162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5">
      <c r="A230" s="153"/>
      <c r="B230" s="154"/>
      <c r="C230" s="181" t="s">
        <v>304</v>
      </c>
      <c r="D230" s="182"/>
      <c r="E230" s="183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162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5">
      <c r="A231" s="153"/>
      <c r="B231" s="154"/>
      <c r="C231" s="181" t="s">
        <v>305</v>
      </c>
      <c r="D231" s="182"/>
      <c r="E231" s="183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162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5">
      <c r="A232" s="153"/>
      <c r="B232" s="154"/>
      <c r="C232" s="181" t="s">
        <v>306</v>
      </c>
      <c r="D232" s="182"/>
      <c r="E232" s="183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162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5">
      <c r="A233" s="153"/>
      <c r="B233" s="154"/>
      <c r="C233" s="181" t="s">
        <v>307</v>
      </c>
      <c r="D233" s="182"/>
      <c r="E233" s="183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162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5">
      <c r="A234" s="153"/>
      <c r="B234" s="154"/>
      <c r="C234" s="181" t="s">
        <v>308</v>
      </c>
      <c r="D234" s="182"/>
      <c r="E234" s="183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162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5">
      <c r="A235" s="153"/>
      <c r="B235" s="154"/>
      <c r="C235" s="181" t="s">
        <v>356</v>
      </c>
      <c r="D235" s="182"/>
      <c r="E235" s="183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162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5">
      <c r="A236" s="153"/>
      <c r="B236" s="154"/>
      <c r="C236" s="181" t="s">
        <v>310</v>
      </c>
      <c r="D236" s="182"/>
      <c r="E236" s="183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162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5">
      <c r="A237" s="153"/>
      <c r="B237" s="154"/>
      <c r="C237" s="181" t="s">
        <v>225</v>
      </c>
      <c r="D237" s="182"/>
      <c r="E237" s="183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162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5">
      <c r="A238" s="153"/>
      <c r="B238" s="154"/>
      <c r="C238" s="181" t="s">
        <v>275</v>
      </c>
      <c r="D238" s="182"/>
      <c r="E238" s="183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162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5">
      <c r="A239" s="153"/>
      <c r="B239" s="154"/>
      <c r="C239" s="181" t="s">
        <v>276</v>
      </c>
      <c r="D239" s="182"/>
      <c r="E239" s="183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162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5">
      <c r="A240" s="153"/>
      <c r="B240" s="154"/>
      <c r="C240" s="181" t="s">
        <v>225</v>
      </c>
      <c r="D240" s="182"/>
      <c r="E240" s="183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162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5">
      <c r="A241" s="153"/>
      <c r="B241" s="154"/>
      <c r="C241" s="181" t="s">
        <v>277</v>
      </c>
      <c r="D241" s="182"/>
      <c r="E241" s="183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162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5">
      <c r="A242" s="153"/>
      <c r="B242" s="154"/>
      <c r="C242" s="181" t="s">
        <v>278</v>
      </c>
      <c r="D242" s="182"/>
      <c r="E242" s="183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162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5">
      <c r="A243" s="153"/>
      <c r="B243" s="154"/>
      <c r="C243" s="181" t="s">
        <v>225</v>
      </c>
      <c r="D243" s="182"/>
      <c r="E243" s="183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162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5">
      <c r="A244" s="153"/>
      <c r="B244" s="154"/>
      <c r="C244" s="181" t="s">
        <v>279</v>
      </c>
      <c r="D244" s="182"/>
      <c r="E244" s="183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162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5">
      <c r="A245" s="153"/>
      <c r="B245" s="154"/>
      <c r="C245" s="181" t="s">
        <v>280</v>
      </c>
      <c r="D245" s="182"/>
      <c r="E245" s="183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162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5">
      <c r="A246" s="153"/>
      <c r="B246" s="154"/>
      <c r="C246" s="181" t="s">
        <v>281</v>
      </c>
      <c r="D246" s="182"/>
      <c r="E246" s="183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162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5">
      <c r="A247" s="153"/>
      <c r="B247" s="154"/>
      <c r="C247" s="181" t="s">
        <v>223</v>
      </c>
      <c r="D247" s="182"/>
      <c r="E247" s="183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162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5">
      <c r="A248" s="153"/>
      <c r="B248" s="154"/>
      <c r="C248" s="181" t="s">
        <v>282</v>
      </c>
      <c r="D248" s="182"/>
      <c r="E248" s="183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162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5">
      <c r="A249" s="153"/>
      <c r="B249" s="154"/>
      <c r="C249" s="181" t="s">
        <v>283</v>
      </c>
      <c r="D249" s="182"/>
      <c r="E249" s="183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162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5">
      <c r="A250" s="153"/>
      <c r="B250" s="154"/>
      <c r="C250" s="181" t="s">
        <v>284</v>
      </c>
      <c r="D250" s="182"/>
      <c r="E250" s="183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162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5">
      <c r="A251" s="153"/>
      <c r="B251" s="154"/>
      <c r="C251" s="181" t="s">
        <v>285</v>
      </c>
      <c r="D251" s="182"/>
      <c r="E251" s="183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162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5">
      <c r="A252" s="153"/>
      <c r="B252" s="154"/>
      <c r="C252" s="181" t="s">
        <v>286</v>
      </c>
      <c r="D252" s="182"/>
      <c r="E252" s="183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162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5">
      <c r="A253" s="153"/>
      <c r="B253" s="154"/>
      <c r="C253" s="181" t="s">
        <v>287</v>
      </c>
      <c r="D253" s="182"/>
      <c r="E253" s="183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162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5">
      <c r="A254" s="153"/>
      <c r="B254" s="154"/>
      <c r="C254" s="181" t="s">
        <v>288</v>
      </c>
      <c r="D254" s="182"/>
      <c r="E254" s="183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162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5">
      <c r="A255" s="153"/>
      <c r="B255" s="154"/>
      <c r="C255" s="181" t="s">
        <v>281</v>
      </c>
      <c r="D255" s="182"/>
      <c r="E255" s="183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162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5">
      <c r="A256" s="153"/>
      <c r="B256" s="154"/>
      <c r="C256" s="181" t="s">
        <v>289</v>
      </c>
      <c r="D256" s="182"/>
      <c r="E256" s="183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162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5">
      <c r="A257" s="153"/>
      <c r="B257" s="154"/>
      <c r="C257" s="181" t="s">
        <v>290</v>
      </c>
      <c r="D257" s="182"/>
      <c r="E257" s="183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162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5">
      <c r="A258" s="153"/>
      <c r="B258" s="154"/>
      <c r="C258" s="181" t="s">
        <v>221</v>
      </c>
      <c r="D258" s="182"/>
      <c r="E258" s="183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162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5">
      <c r="A259" s="153"/>
      <c r="B259" s="154"/>
      <c r="C259" s="181" t="s">
        <v>291</v>
      </c>
      <c r="D259" s="182"/>
      <c r="E259" s="183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162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5">
      <c r="A260" s="153"/>
      <c r="B260" s="154"/>
      <c r="C260" s="181" t="s">
        <v>292</v>
      </c>
      <c r="D260" s="182"/>
      <c r="E260" s="183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162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5">
      <c r="A261" s="153"/>
      <c r="B261" s="154"/>
      <c r="C261" s="181" t="s">
        <v>293</v>
      </c>
      <c r="D261" s="182"/>
      <c r="E261" s="183">
        <v>303.52945</v>
      </c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162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x14ac:dyDescent="0.25">
      <c r="A262" s="158" t="s">
        <v>151</v>
      </c>
      <c r="B262" s="159" t="s">
        <v>63</v>
      </c>
      <c r="C262" s="186" t="s">
        <v>64</v>
      </c>
      <c r="D262" s="187"/>
      <c r="E262" s="162"/>
      <c r="F262" s="162"/>
      <c r="G262" s="162">
        <f>SUMIF(AG263:AG277,"&lt;&gt;NOR",G263:G277)</f>
        <v>0</v>
      </c>
      <c r="H262" s="162"/>
      <c r="I262" s="162">
        <f>SUM(I263:I277)</f>
        <v>0</v>
      </c>
      <c r="J262" s="162"/>
      <c r="K262" s="162">
        <f>SUM(K263:K277)</f>
        <v>0</v>
      </c>
      <c r="L262" s="162"/>
      <c r="M262" s="162">
        <f>SUM(M263:M277)</f>
        <v>0</v>
      </c>
      <c r="N262" s="162"/>
      <c r="O262" s="162">
        <f>SUM(O263:O277)</f>
        <v>26.95</v>
      </c>
      <c r="P262" s="162"/>
      <c r="Q262" s="162">
        <f>SUM(Q263:Q277)</f>
        <v>0</v>
      </c>
      <c r="R262" s="162"/>
      <c r="S262" s="162"/>
      <c r="T262" s="163"/>
      <c r="U262" s="157"/>
      <c r="V262" s="157">
        <f>SUM(V263:V277)</f>
        <v>143.02000000000001</v>
      </c>
      <c r="W262" s="157"/>
      <c r="X262" s="157"/>
      <c r="AG262" t="s">
        <v>152</v>
      </c>
    </row>
    <row r="263" spans="1:60" outlineLevel="1" x14ac:dyDescent="0.25">
      <c r="A263" s="164">
        <v>31</v>
      </c>
      <c r="B263" s="165" t="s">
        <v>357</v>
      </c>
      <c r="C263" s="179" t="s">
        <v>358</v>
      </c>
      <c r="D263" s="180" t="s">
        <v>155</v>
      </c>
      <c r="E263" s="167">
        <v>10.125</v>
      </c>
      <c r="F263" s="166"/>
      <c r="G263" s="167">
        <f>ROUND(E263*F263,2)</f>
        <v>0</v>
      </c>
      <c r="H263" s="166"/>
      <c r="I263" s="167">
        <f>ROUND(E263*H263,2)</f>
        <v>0</v>
      </c>
      <c r="J263" s="166"/>
      <c r="K263" s="167">
        <f>ROUND(E263*J263,2)</f>
        <v>0</v>
      </c>
      <c r="L263" s="167">
        <v>21</v>
      </c>
      <c r="M263" s="167">
        <f>G263*(1+L263/100)</f>
        <v>0</v>
      </c>
      <c r="N263" s="167">
        <v>2.5</v>
      </c>
      <c r="O263" s="167">
        <f>ROUND(E263*N263,2)</f>
        <v>25.31</v>
      </c>
      <c r="P263" s="167">
        <v>0</v>
      </c>
      <c r="Q263" s="167">
        <f>ROUND(E263*P263,2)</f>
        <v>0</v>
      </c>
      <c r="R263" s="167"/>
      <c r="S263" s="167" t="s">
        <v>156</v>
      </c>
      <c r="T263" s="168" t="s">
        <v>156</v>
      </c>
      <c r="U263" s="155">
        <v>5.33</v>
      </c>
      <c r="V263" s="155">
        <f>ROUND(E263*U263,2)</f>
        <v>53.97</v>
      </c>
      <c r="W263" s="155"/>
      <c r="X263" s="155" t="s">
        <v>157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158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5">
      <c r="A264" s="153"/>
      <c r="B264" s="154"/>
      <c r="C264" s="273" t="s">
        <v>210</v>
      </c>
      <c r="D264" s="274"/>
      <c r="E264" s="274"/>
      <c r="F264" s="274"/>
      <c r="G264" s="274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160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5">
      <c r="A265" s="153"/>
      <c r="B265" s="154"/>
      <c r="C265" s="181" t="s">
        <v>359</v>
      </c>
      <c r="D265" s="182"/>
      <c r="E265" s="183">
        <v>10.125</v>
      </c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162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5">
      <c r="A266" s="164">
        <v>32</v>
      </c>
      <c r="B266" s="165" t="s">
        <v>360</v>
      </c>
      <c r="C266" s="179" t="s">
        <v>361</v>
      </c>
      <c r="D266" s="180" t="s">
        <v>219</v>
      </c>
      <c r="E266" s="167">
        <v>141.06</v>
      </c>
      <c r="F266" s="166"/>
      <c r="G266" s="167">
        <f>ROUND(E266*F266,2)</f>
        <v>0</v>
      </c>
      <c r="H266" s="166"/>
      <c r="I266" s="167">
        <f>ROUND(E266*H266,2)</f>
        <v>0</v>
      </c>
      <c r="J266" s="166"/>
      <c r="K266" s="167">
        <f>ROUND(E266*J266,2)</f>
        <v>0</v>
      </c>
      <c r="L266" s="167">
        <v>21</v>
      </c>
      <c r="M266" s="167">
        <f>G266*(1+L266/100)</f>
        <v>0</v>
      </c>
      <c r="N266" s="167">
        <v>8.9200000000000008E-3</v>
      </c>
      <c r="O266" s="167">
        <f>ROUND(E266*N266,2)</f>
        <v>1.26</v>
      </c>
      <c r="P266" s="167">
        <v>0</v>
      </c>
      <c r="Q266" s="167">
        <f>ROUND(E266*P266,2)</f>
        <v>0</v>
      </c>
      <c r="R266" s="167"/>
      <c r="S266" s="167" t="s">
        <v>156</v>
      </c>
      <c r="T266" s="168" t="s">
        <v>156</v>
      </c>
      <c r="U266" s="155">
        <v>0.26</v>
      </c>
      <c r="V266" s="155">
        <f>ROUND(E266*U266,2)</f>
        <v>36.68</v>
      </c>
      <c r="W266" s="155"/>
      <c r="X266" s="155" t="s">
        <v>157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158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5">
      <c r="A267" s="153"/>
      <c r="B267" s="154"/>
      <c r="C267" s="273" t="s">
        <v>210</v>
      </c>
      <c r="D267" s="274"/>
      <c r="E267" s="274"/>
      <c r="F267" s="274"/>
      <c r="G267" s="274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160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5">
      <c r="A268" s="153"/>
      <c r="B268" s="154"/>
      <c r="C268" s="181" t="s">
        <v>267</v>
      </c>
      <c r="D268" s="182"/>
      <c r="E268" s="183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162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5">
      <c r="A269" s="153"/>
      <c r="B269" s="154"/>
      <c r="C269" s="181" t="s">
        <v>270</v>
      </c>
      <c r="D269" s="182"/>
      <c r="E269" s="183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162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5">
      <c r="A270" s="153"/>
      <c r="B270" s="154"/>
      <c r="C270" s="181" t="s">
        <v>362</v>
      </c>
      <c r="D270" s="182"/>
      <c r="E270" s="183">
        <v>141.06</v>
      </c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162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5">
      <c r="A271" s="164">
        <v>33</v>
      </c>
      <c r="B271" s="165" t="s">
        <v>363</v>
      </c>
      <c r="C271" s="179" t="s">
        <v>364</v>
      </c>
      <c r="D271" s="180" t="s">
        <v>219</v>
      </c>
      <c r="E271" s="167">
        <v>145.46619999999999</v>
      </c>
      <c r="F271" s="166"/>
      <c r="G271" s="167">
        <f>ROUND(E271*F271,2)</f>
        <v>0</v>
      </c>
      <c r="H271" s="166"/>
      <c r="I271" s="167">
        <f>ROUND(E271*H271,2)</f>
        <v>0</v>
      </c>
      <c r="J271" s="166"/>
      <c r="K271" s="167">
        <f>ROUND(E271*J271,2)</f>
        <v>0</v>
      </c>
      <c r="L271" s="167">
        <v>21</v>
      </c>
      <c r="M271" s="167">
        <f>G271*(1+L271/100)</f>
        <v>0</v>
      </c>
      <c r="N271" s="167">
        <v>2.63E-3</v>
      </c>
      <c r="O271" s="167">
        <f>ROUND(E271*N271,2)</f>
        <v>0.38</v>
      </c>
      <c r="P271" s="167">
        <v>0</v>
      </c>
      <c r="Q271" s="167">
        <f>ROUND(E271*P271,2)</f>
        <v>0</v>
      </c>
      <c r="R271" s="167"/>
      <c r="S271" s="167" t="s">
        <v>156</v>
      </c>
      <c r="T271" s="168" t="s">
        <v>156</v>
      </c>
      <c r="U271" s="155">
        <v>0.36</v>
      </c>
      <c r="V271" s="155">
        <f>ROUND(E271*U271,2)</f>
        <v>52.37</v>
      </c>
      <c r="W271" s="155"/>
      <c r="X271" s="155" t="s">
        <v>157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158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5">
      <c r="A272" s="153"/>
      <c r="B272" s="154"/>
      <c r="C272" s="273" t="s">
        <v>210</v>
      </c>
      <c r="D272" s="274"/>
      <c r="E272" s="274"/>
      <c r="F272" s="274"/>
      <c r="G272" s="274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160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5">
      <c r="A273" s="153"/>
      <c r="B273" s="154"/>
      <c r="C273" s="181" t="s">
        <v>267</v>
      </c>
      <c r="D273" s="182"/>
      <c r="E273" s="183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162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5">
      <c r="A274" s="153"/>
      <c r="B274" s="154"/>
      <c r="C274" s="181" t="s">
        <v>270</v>
      </c>
      <c r="D274" s="182"/>
      <c r="E274" s="183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162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5">
      <c r="A275" s="153"/>
      <c r="B275" s="154"/>
      <c r="C275" s="181" t="s">
        <v>365</v>
      </c>
      <c r="D275" s="182"/>
      <c r="E275" s="183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162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5">
      <c r="A276" s="153"/>
      <c r="B276" s="154"/>
      <c r="C276" s="181" t="s">
        <v>366</v>
      </c>
      <c r="D276" s="182"/>
      <c r="E276" s="183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162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5">
      <c r="A277" s="153"/>
      <c r="B277" s="154"/>
      <c r="C277" s="181" t="s">
        <v>367</v>
      </c>
      <c r="D277" s="182"/>
      <c r="E277" s="183">
        <v>145.46619999999999</v>
      </c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162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x14ac:dyDescent="0.25">
      <c r="A278" s="158" t="s">
        <v>151</v>
      </c>
      <c r="B278" s="159" t="s">
        <v>65</v>
      </c>
      <c r="C278" s="186" t="s">
        <v>66</v>
      </c>
      <c r="D278" s="187"/>
      <c r="E278" s="162"/>
      <c r="F278" s="162"/>
      <c r="G278" s="162">
        <f>SUMIF(AG279:AG284,"&lt;&gt;NOR",G279:G284)</f>
        <v>0</v>
      </c>
      <c r="H278" s="162"/>
      <c r="I278" s="162">
        <f>SUM(I279:I284)</f>
        <v>0</v>
      </c>
      <c r="J278" s="162"/>
      <c r="K278" s="162">
        <f>SUM(K279:K284)</f>
        <v>0</v>
      </c>
      <c r="L278" s="162"/>
      <c r="M278" s="162">
        <f>SUM(M279:M284)</f>
        <v>0</v>
      </c>
      <c r="N278" s="162"/>
      <c r="O278" s="162">
        <f>SUM(O279:O284)</f>
        <v>0.03</v>
      </c>
      <c r="P278" s="162"/>
      <c r="Q278" s="162">
        <f>SUM(Q279:Q284)</f>
        <v>0</v>
      </c>
      <c r="R278" s="162"/>
      <c r="S278" s="162"/>
      <c r="T278" s="163"/>
      <c r="U278" s="157"/>
      <c r="V278" s="157">
        <f>SUM(V279:V284)</f>
        <v>1.86</v>
      </c>
      <c r="W278" s="157"/>
      <c r="X278" s="157"/>
      <c r="AG278" t="s">
        <v>152</v>
      </c>
    </row>
    <row r="279" spans="1:60" outlineLevel="1" x14ac:dyDescent="0.25">
      <c r="A279" s="169">
        <v>34</v>
      </c>
      <c r="B279" s="170" t="s">
        <v>368</v>
      </c>
      <c r="C279" s="184" t="s">
        <v>369</v>
      </c>
      <c r="D279" s="185" t="s">
        <v>190</v>
      </c>
      <c r="E279" s="172">
        <v>1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2">
        <v>1.8970000000000001E-2</v>
      </c>
      <c r="O279" s="172">
        <f>ROUND(E279*N279,2)</f>
        <v>0.02</v>
      </c>
      <c r="P279" s="172">
        <v>0</v>
      </c>
      <c r="Q279" s="172">
        <f>ROUND(E279*P279,2)</f>
        <v>0</v>
      </c>
      <c r="R279" s="172"/>
      <c r="S279" s="172" t="s">
        <v>156</v>
      </c>
      <c r="T279" s="173" t="s">
        <v>156</v>
      </c>
      <c r="U279" s="155">
        <v>1.86</v>
      </c>
      <c r="V279" s="155">
        <f>ROUND(E279*U279,2)</f>
        <v>1.86</v>
      </c>
      <c r="W279" s="155"/>
      <c r="X279" s="155" t="s">
        <v>157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158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ht="20.399999999999999" outlineLevel="1" x14ac:dyDescent="0.25">
      <c r="A280" s="164">
        <v>35</v>
      </c>
      <c r="B280" s="165" t="s">
        <v>370</v>
      </c>
      <c r="C280" s="179" t="s">
        <v>371</v>
      </c>
      <c r="D280" s="180" t="s">
        <v>190</v>
      </c>
      <c r="E280" s="167">
        <v>1</v>
      </c>
      <c r="F280" s="166"/>
      <c r="G280" s="167">
        <f>ROUND(E280*F280,2)</f>
        <v>0</v>
      </c>
      <c r="H280" s="166"/>
      <c r="I280" s="167">
        <f>ROUND(E280*H280,2)</f>
        <v>0</v>
      </c>
      <c r="J280" s="166"/>
      <c r="K280" s="167">
        <f>ROUND(E280*J280,2)</f>
        <v>0</v>
      </c>
      <c r="L280" s="167">
        <v>21</v>
      </c>
      <c r="M280" s="167">
        <f>G280*(1+L280/100)</f>
        <v>0</v>
      </c>
      <c r="N280" s="167">
        <v>1.32E-2</v>
      </c>
      <c r="O280" s="167">
        <f>ROUND(E280*N280,2)</f>
        <v>0.01</v>
      </c>
      <c r="P280" s="167">
        <v>0</v>
      </c>
      <c r="Q280" s="167">
        <f>ROUND(E280*P280,2)</f>
        <v>0</v>
      </c>
      <c r="R280" s="167" t="s">
        <v>372</v>
      </c>
      <c r="S280" s="167" t="s">
        <v>156</v>
      </c>
      <c r="T280" s="168" t="s">
        <v>156</v>
      </c>
      <c r="U280" s="155">
        <v>0</v>
      </c>
      <c r="V280" s="155">
        <f>ROUND(E280*U280,2)</f>
        <v>0</v>
      </c>
      <c r="W280" s="155"/>
      <c r="X280" s="155" t="s">
        <v>373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374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5">
      <c r="A281" s="153"/>
      <c r="B281" s="154"/>
      <c r="C281" s="181" t="s">
        <v>375</v>
      </c>
      <c r="D281" s="182"/>
      <c r="E281" s="183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162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5">
      <c r="A282" s="153"/>
      <c r="B282" s="154"/>
      <c r="C282" s="181" t="s">
        <v>43</v>
      </c>
      <c r="D282" s="182"/>
      <c r="E282" s="183">
        <v>1</v>
      </c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162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5">
      <c r="A283" s="164">
        <v>36</v>
      </c>
      <c r="B283" s="165" t="s">
        <v>376</v>
      </c>
      <c r="C283" s="179" t="s">
        <v>377</v>
      </c>
      <c r="D283" s="180" t="s">
        <v>190</v>
      </c>
      <c r="E283" s="167">
        <v>6</v>
      </c>
      <c r="F283" s="166"/>
      <c r="G283" s="167">
        <f>ROUND(E283*F283,2)</f>
        <v>0</v>
      </c>
      <c r="H283" s="166"/>
      <c r="I283" s="167">
        <f>ROUND(E283*H283,2)</f>
        <v>0</v>
      </c>
      <c r="J283" s="166"/>
      <c r="K283" s="167">
        <f>ROUND(E283*J283,2)</f>
        <v>0</v>
      </c>
      <c r="L283" s="167">
        <v>21</v>
      </c>
      <c r="M283" s="167">
        <f>G283*(1+L283/100)</f>
        <v>0</v>
      </c>
      <c r="N283" s="167">
        <v>2.0000000000000002E-5</v>
      </c>
      <c r="O283" s="167">
        <f>ROUND(E283*N283,2)</f>
        <v>0</v>
      </c>
      <c r="P283" s="167">
        <v>0</v>
      </c>
      <c r="Q283" s="167">
        <f>ROUND(E283*P283,2)</f>
        <v>0</v>
      </c>
      <c r="R283" s="167" t="s">
        <v>372</v>
      </c>
      <c r="S283" s="167" t="s">
        <v>156</v>
      </c>
      <c r="T283" s="168" t="s">
        <v>156</v>
      </c>
      <c r="U283" s="155">
        <v>0</v>
      </c>
      <c r="V283" s="155">
        <f>ROUND(E283*U283,2)</f>
        <v>0</v>
      </c>
      <c r="W283" s="155"/>
      <c r="X283" s="155" t="s">
        <v>373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374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5">
      <c r="A284" s="153"/>
      <c r="B284" s="154"/>
      <c r="C284" s="273" t="s">
        <v>210</v>
      </c>
      <c r="D284" s="274"/>
      <c r="E284" s="274"/>
      <c r="F284" s="274"/>
      <c r="G284" s="274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160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x14ac:dyDescent="0.25">
      <c r="A285" s="158" t="s">
        <v>151</v>
      </c>
      <c r="B285" s="159" t="s">
        <v>67</v>
      </c>
      <c r="C285" s="186" t="s">
        <v>68</v>
      </c>
      <c r="D285" s="187"/>
      <c r="E285" s="162"/>
      <c r="F285" s="162"/>
      <c r="G285" s="162">
        <f>SUMIF(AG286:AG289,"&lt;&gt;NOR",G286:G289)</f>
        <v>0</v>
      </c>
      <c r="H285" s="162"/>
      <c r="I285" s="162">
        <f>SUM(I286:I289)</f>
        <v>0</v>
      </c>
      <c r="J285" s="162"/>
      <c r="K285" s="162">
        <f>SUM(K286:K289)</f>
        <v>0</v>
      </c>
      <c r="L285" s="162"/>
      <c r="M285" s="162">
        <f>SUM(M286:M289)</f>
        <v>0</v>
      </c>
      <c r="N285" s="162"/>
      <c r="O285" s="162">
        <f>SUM(O286:O289)</f>
        <v>0.21</v>
      </c>
      <c r="P285" s="162"/>
      <c r="Q285" s="162">
        <f>SUM(Q286:Q289)</f>
        <v>0</v>
      </c>
      <c r="R285" s="162"/>
      <c r="S285" s="162"/>
      <c r="T285" s="163"/>
      <c r="U285" s="157"/>
      <c r="V285" s="157">
        <f>SUM(V286:V289)</f>
        <v>28.14</v>
      </c>
      <c r="W285" s="157"/>
      <c r="X285" s="157"/>
      <c r="AG285" t="s">
        <v>152</v>
      </c>
    </row>
    <row r="286" spans="1:60" outlineLevel="1" x14ac:dyDescent="0.25">
      <c r="A286" s="164">
        <v>37</v>
      </c>
      <c r="B286" s="165" t="s">
        <v>378</v>
      </c>
      <c r="C286" s="179" t="s">
        <v>379</v>
      </c>
      <c r="D286" s="180" t="s">
        <v>219</v>
      </c>
      <c r="E286" s="167">
        <v>134</v>
      </c>
      <c r="F286" s="166"/>
      <c r="G286" s="167">
        <f>ROUND(E286*F286,2)</f>
        <v>0</v>
      </c>
      <c r="H286" s="166"/>
      <c r="I286" s="167">
        <f>ROUND(E286*H286,2)</f>
        <v>0</v>
      </c>
      <c r="J286" s="166"/>
      <c r="K286" s="167">
        <f>ROUND(E286*J286,2)</f>
        <v>0</v>
      </c>
      <c r="L286" s="167">
        <v>21</v>
      </c>
      <c r="M286" s="167">
        <f>G286*(1+L286/100)</f>
        <v>0</v>
      </c>
      <c r="N286" s="167">
        <v>1.58E-3</v>
      </c>
      <c r="O286" s="167">
        <f>ROUND(E286*N286,2)</f>
        <v>0.21</v>
      </c>
      <c r="P286" s="167">
        <v>0</v>
      </c>
      <c r="Q286" s="167">
        <f>ROUND(E286*P286,2)</f>
        <v>0</v>
      </c>
      <c r="R286" s="167"/>
      <c r="S286" s="167" t="s">
        <v>156</v>
      </c>
      <c r="T286" s="168" t="s">
        <v>156</v>
      </c>
      <c r="U286" s="155">
        <v>0.21</v>
      </c>
      <c r="V286" s="155">
        <f>ROUND(E286*U286,2)</f>
        <v>28.14</v>
      </c>
      <c r="W286" s="155"/>
      <c r="X286" s="155" t="s">
        <v>157</v>
      </c>
      <c r="Y286" s="148"/>
      <c r="Z286" s="148"/>
      <c r="AA286" s="148"/>
      <c r="AB286" s="148"/>
      <c r="AC286" s="148"/>
      <c r="AD286" s="148"/>
      <c r="AE286" s="148"/>
      <c r="AF286" s="148"/>
      <c r="AG286" s="148" t="s">
        <v>158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5">
      <c r="A287" s="153"/>
      <c r="B287" s="154"/>
      <c r="C287" s="273" t="s">
        <v>210</v>
      </c>
      <c r="D287" s="274"/>
      <c r="E287" s="274"/>
      <c r="F287" s="274"/>
      <c r="G287" s="274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160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5">
      <c r="A288" s="153"/>
      <c r="B288" s="154"/>
      <c r="C288" s="181" t="s">
        <v>380</v>
      </c>
      <c r="D288" s="182"/>
      <c r="E288" s="183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162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5">
      <c r="A289" s="153"/>
      <c r="B289" s="154"/>
      <c r="C289" s="181" t="s">
        <v>381</v>
      </c>
      <c r="D289" s="182"/>
      <c r="E289" s="183">
        <v>134</v>
      </c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162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ht="26.4" x14ac:dyDescent="0.25">
      <c r="A290" s="158" t="s">
        <v>151</v>
      </c>
      <c r="B290" s="159" t="s">
        <v>69</v>
      </c>
      <c r="C290" s="186" t="s">
        <v>70</v>
      </c>
      <c r="D290" s="187"/>
      <c r="E290" s="162"/>
      <c r="F290" s="162"/>
      <c r="G290" s="162">
        <f>SUMIF(AG291:AG300,"&lt;&gt;NOR",G291:G300)</f>
        <v>0</v>
      </c>
      <c r="H290" s="162"/>
      <c r="I290" s="162">
        <f>SUM(I291:I300)</f>
        <v>0</v>
      </c>
      <c r="J290" s="162"/>
      <c r="K290" s="162">
        <f>SUM(K291:K300)</f>
        <v>0</v>
      </c>
      <c r="L290" s="162"/>
      <c r="M290" s="162">
        <f>SUM(M291:M300)</f>
        <v>0</v>
      </c>
      <c r="N290" s="162"/>
      <c r="O290" s="162">
        <f>SUM(O291:O300)</f>
        <v>0.04</v>
      </c>
      <c r="P290" s="162"/>
      <c r="Q290" s="162">
        <f>SUM(Q291:Q300)</f>
        <v>0</v>
      </c>
      <c r="R290" s="162"/>
      <c r="S290" s="162"/>
      <c r="T290" s="163"/>
      <c r="U290" s="157"/>
      <c r="V290" s="157">
        <f>SUM(V291:V300)</f>
        <v>44.309999999999995</v>
      </c>
      <c r="W290" s="157"/>
      <c r="X290" s="157"/>
      <c r="AG290" t="s">
        <v>152</v>
      </c>
    </row>
    <row r="291" spans="1:60" outlineLevel="1" x14ac:dyDescent="0.25">
      <c r="A291" s="164">
        <v>38</v>
      </c>
      <c r="B291" s="165" t="s">
        <v>382</v>
      </c>
      <c r="C291" s="179" t="s">
        <v>383</v>
      </c>
      <c r="D291" s="180" t="s">
        <v>219</v>
      </c>
      <c r="E291" s="167">
        <v>141.06</v>
      </c>
      <c r="F291" s="166"/>
      <c r="G291" s="167">
        <f>ROUND(E291*F291,2)</f>
        <v>0</v>
      </c>
      <c r="H291" s="166"/>
      <c r="I291" s="167">
        <f>ROUND(E291*H291,2)</f>
        <v>0</v>
      </c>
      <c r="J291" s="166"/>
      <c r="K291" s="167">
        <f>ROUND(E291*J291,2)</f>
        <v>0</v>
      </c>
      <c r="L291" s="167">
        <v>21</v>
      </c>
      <c r="M291" s="167">
        <f>G291*(1+L291/100)</f>
        <v>0</v>
      </c>
      <c r="N291" s="167">
        <v>4.0000000000000003E-5</v>
      </c>
      <c r="O291" s="167">
        <f>ROUND(E291*N291,2)</f>
        <v>0.01</v>
      </c>
      <c r="P291" s="167">
        <v>0</v>
      </c>
      <c r="Q291" s="167">
        <f>ROUND(E291*P291,2)</f>
        <v>0</v>
      </c>
      <c r="R291" s="167"/>
      <c r="S291" s="167" t="s">
        <v>156</v>
      </c>
      <c r="T291" s="168" t="s">
        <v>156</v>
      </c>
      <c r="U291" s="155">
        <v>0.31</v>
      </c>
      <c r="V291" s="155">
        <f>ROUND(E291*U291,2)</f>
        <v>43.73</v>
      </c>
      <c r="W291" s="155"/>
      <c r="X291" s="155" t="s">
        <v>157</v>
      </c>
      <c r="Y291" s="148"/>
      <c r="Z291" s="148"/>
      <c r="AA291" s="148"/>
      <c r="AB291" s="148"/>
      <c r="AC291" s="148"/>
      <c r="AD291" s="148"/>
      <c r="AE291" s="148"/>
      <c r="AF291" s="148"/>
      <c r="AG291" s="148" t="s">
        <v>158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5">
      <c r="A292" s="153"/>
      <c r="B292" s="154"/>
      <c r="C292" s="181" t="s">
        <v>384</v>
      </c>
      <c r="D292" s="182"/>
      <c r="E292" s="183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162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5">
      <c r="A293" s="153"/>
      <c r="B293" s="154"/>
      <c r="C293" s="181" t="s">
        <v>362</v>
      </c>
      <c r="D293" s="182"/>
      <c r="E293" s="183">
        <v>141.06</v>
      </c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162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5">
      <c r="A294" s="164">
        <v>39</v>
      </c>
      <c r="B294" s="165" t="s">
        <v>385</v>
      </c>
      <c r="C294" s="179" t="s">
        <v>386</v>
      </c>
      <c r="D294" s="180" t="s">
        <v>190</v>
      </c>
      <c r="E294" s="167">
        <v>2</v>
      </c>
      <c r="F294" s="166"/>
      <c r="G294" s="167">
        <f>ROUND(E294*F294,2)</f>
        <v>0</v>
      </c>
      <c r="H294" s="166"/>
      <c r="I294" s="167">
        <f>ROUND(E294*H294,2)</f>
        <v>0</v>
      </c>
      <c r="J294" s="166"/>
      <c r="K294" s="167">
        <f>ROUND(E294*J294,2)</f>
        <v>0</v>
      </c>
      <c r="L294" s="167">
        <v>21</v>
      </c>
      <c r="M294" s="167">
        <f>G294*(1+L294/100)</f>
        <v>0</v>
      </c>
      <c r="N294" s="167">
        <v>8.0000000000000007E-5</v>
      </c>
      <c r="O294" s="167">
        <f>ROUND(E294*N294,2)</f>
        <v>0</v>
      </c>
      <c r="P294" s="167">
        <v>0</v>
      </c>
      <c r="Q294" s="167">
        <f>ROUND(E294*P294,2)</f>
        <v>0</v>
      </c>
      <c r="R294" s="167"/>
      <c r="S294" s="167" t="s">
        <v>156</v>
      </c>
      <c r="T294" s="168" t="s">
        <v>156</v>
      </c>
      <c r="U294" s="155">
        <v>0.28999999999999998</v>
      </c>
      <c r="V294" s="155">
        <f>ROUND(E294*U294,2)</f>
        <v>0.57999999999999996</v>
      </c>
      <c r="W294" s="155"/>
      <c r="X294" s="155" t="s">
        <v>157</v>
      </c>
      <c r="Y294" s="148"/>
      <c r="Z294" s="148"/>
      <c r="AA294" s="148"/>
      <c r="AB294" s="148"/>
      <c r="AC294" s="148"/>
      <c r="AD294" s="148"/>
      <c r="AE294" s="148"/>
      <c r="AF294" s="148"/>
      <c r="AG294" s="148" t="s">
        <v>158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5">
      <c r="A295" s="153"/>
      <c r="B295" s="154"/>
      <c r="C295" s="181" t="s">
        <v>387</v>
      </c>
      <c r="D295" s="182"/>
      <c r="E295" s="183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162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5">
      <c r="A296" s="153"/>
      <c r="B296" s="154"/>
      <c r="C296" s="181" t="s">
        <v>388</v>
      </c>
      <c r="D296" s="182"/>
      <c r="E296" s="183">
        <v>2</v>
      </c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162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5">
      <c r="A297" s="164">
        <v>40</v>
      </c>
      <c r="B297" s="165" t="s">
        <v>389</v>
      </c>
      <c r="C297" s="179" t="s">
        <v>390</v>
      </c>
      <c r="D297" s="180" t="s">
        <v>391</v>
      </c>
      <c r="E297" s="167">
        <v>1</v>
      </c>
      <c r="F297" s="166"/>
      <c r="G297" s="167">
        <f>ROUND(E297*F297,2)</f>
        <v>0</v>
      </c>
      <c r="H297" s="166"/>
      <c r="I297" s="167">
        <f>ROUND(E297*H297,2)</f>
        <v>0</v>
      </c>
      <c r="J297" s="166"/>
      <c r="K297" s="167">
        <f>ROUND(E297*J297,2)</f>
        <v>0</v>
      </c>
      <c r="L297" s="167">
        <v>21</v>
      </c>
      <c r="M297" s="167">
        <f>G297*(1+L297/100)</f>
        <v>0</v>
      </c>
      <c r="N297" s="167">
        <v>0</v>
      </c>
      <c r="O297" s="167">
        <f>ROUND(E297*N297,2)</f>
        <v>0</v>
      </c>
      <c r="P297" s="167">
        <v>0</v>
      </c>
      <c r="Q297" s="167">
        <f>ROUND(E297*P297,2)</f>
        <v>0</v>
      </c>
      <c r="R297" s="167"/>
      <c r="S297" s="167" t="s">
        <v>207</v>
      </c>
      <c r="T297" s="168" t="s">
        <v>233</v>
      </c>
      <c r="U297" s="155">
        <v>0</v>
      </c>
      <c r="V297" s="155">
        <f>ROUND(E297*U297,2)</f>
        <v>0</v>
      </c>
      <c r="W297" s="155"/>
      <c r="X297" s="155" t="s">
        <v>157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158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5">
      <c r="A298" s="153"/>
      <c r="B298" s="154"/>
      <c r="C298" s="273" t="s">
        <v>210</v>
      </c>
      <c r="D298" s="274"/>
      <c r="E298" s="274"/>
      <c r="F298" s="274"/>
      <c r="G298" s="274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160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5">
      <c r="A299" s="164">
        <v>41</v>
      </c>
      <c r="B299" s="165" t="s">
        <v>392</v>
      </c>
      <c r="C299" s="179" t="s">
        <v>393</v>
      </c>
      <c r="D299" s="180" t="s">
        <v>190</v>
      </c>
      <c r="E299" s="167">
        <v>2</v>
      </c>
      <c r="F299" s="166"/>
      <c r="G299" s="167">
        <f>ROUND(E299*F299,2)</f>
        <v>0</v>
      </c>
      <c r="H299" s="166"/>
      <c r="I299" s="167">
        <f>ROUND(E299*H299,2)</f>
        <v>0</v>
      </c>
      <c r="J299" s="166"/>
      <c r="K299" s="167">
        <f>ROUND(E299*J299,2)</f>
        <v>0</v>
      </c>
      <c r="L299" s="167">
        <v>21</v>
      </c>
      <c r="M299" s="167">
        <f>G299*(1+L299/100)</f>
        <v>0</v>
      </c>
      <c r="N299" s="167">
        <v>1.55E-2</v>
      </c>
      <c r="O299" s="167">
        <f>ROUND(E299*N299,2)</f>
        <v>0.03</v>
      </c>
      <c r="P299" s="167">
        <v>0</v>
      </c>
      <c r="Q299" s="167">
        <f>ROUND(E299*P299,2)</f>
        <v>0</v>
      </c>
      <c r="R299" s="167" t="s">
        <v>372</v>
      </c>
      <c r="S299" s="167" t="s">
        <v>156</v>
      </c>
      <c r="T299" s="168" t="s">
        <v>156</v>
      </c>
      <c r="U299" s="155">
        <v>0</v>
      </c>
      <c r="V299" s="155">
        <f>ROUND(E299*U299,2)</f>
        <v>0</v>
      </c>
      <c r="W299" s="155"/>
      <c r="X299" s="155" t="s">
        <v>373</v>
      </c>
      <c r="Y299" s="148"/>
      <c r="Z299" s="148"/>
      <c r="AA299" s="148"/>
      <c r="AB299" s="148"/>
      <c r="AC299" s="148"/>
      <c r="AD299" s="148"/>
      <c r="AE299" s="148"/>
      <c r="AF299" s="148"/>
      <c r="AG299" s="148" t="s">
        <v>374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5">
      <c r="A300" s="153"/>
      <c r="B300" s="154"/>
      <c r="C300" s="273" t="s">
        <v>210</v>
      </c>
      <c r="D300" s="274"/>
      <c r="E300" s="274"/>
      <c r="F300" s="274"/>
      <c r="G300" s="274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160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x14ac:dyDescent="0.25">
      <c r="A301" s="158" t="s">
        <v>151</v>
      </c>
      <c r="B301" s="159" t="s">
        <v>71</v>
      </c>
      <c r="C301" s="186" t="s">
        <v>72</v>
      </c>
      <c r="D301" s="187"/>
      <c r="E301" s="162"/>
      <c r="F301" s="162"/>
      <c r="G301" s="162">
        <f>SUMIF(AG302:AG391,"&lt;&gt;NOR",G302:G391)</f>
        <v>0</v>
      </c>
      <c r="H301" s="162"/>
      <c r="I301" s="162">
        <f>SUM(I302:I391)</f>
        <v>0</v>
      </c>
      <c r="J301" s="162"/>
      <c r="K301" s="162">
        <f>SUM(K302:K391)</f>
        <v>0</v>
      </c>
      <c r="L301" s="162"/>
      <c r="M301" s="162">
        <f>SUM(M302:M391)</f>
        <v>0</v>
      </c>
      <c r="N301" s="162"/>
      <c r="O301" s="162">
        <f>SUM(O302:O391)</f>
        <v>0.11000000000000001</v>
      </c>
      <c r="P301" s="162"/>
      <c r="Q301" s="162">
        <f>SUM(Q302:Q391)</f>
        <v>42.879999999999995</v>
      </c>
      <c r="R301" s="162"/>
      <c r="S301" s="162"/>
      <c r="T301" s="163"/>
      <c r="U301" s="157"/>
      <c r="V301" s="157">
        <f>SUM(V302:V391)</f>
        <v>175.07999999999998</v>
      </c>
      <c r="W301" s="157"/>
      <c r="X301" s="157"/>
      <c r="AG301" t="s">
        <v>152</v>
      </c>
    </row>
    <row r="302" spans="1:60" outlineLevel="1" x14ac:dyDescent="0.25">
      <c r="A302" s="164">
        <v>42</v>
      </c>
      <c r="B302" s="165" t="s">
        <v>394</v>
      </c>
      <c r="C302" s="179" t="s">
        <v>395</v>
      </c>
      <c r="D302" s="180" t="s">
        <v>237</v>
      </c>
      <c r="E302" s="167">
        <v>57.5</v>
      </c>
      <c r="F302" s="166"/>
      <c r="G302" s="167">
        <f>ROUND(E302*F302,2)</f>
        <v>0</v>
      </c>
      <c r="H302" s="166"/>
      <c r="I302" s="167">
        <f>ROUND(E302*H302,2)</f>
        <v>0</v>
      </c>
      <c r="J302" s="166"/>
      <c r="K302" s="167">
        <f>ROUND(E302*J302,2)</f>
        <v>0</v>
      </c>
      <c r="L302" s="167">
        <v>21</v>
      </c>
      <c r="M302" s="167">
        <f>G302*(1+L302/100)</f>
        <v>0</v>
      </c>
      <c r="N302" s="167">
        <v>0</v>
      </c>
      <c r="O302" s="167">
        <f>ROUND(E302*N302,2)</f>
        <v>0</v>
      </c>
      <c r="P302" s="167">
        <v>0</v>
      </c>
      <c r="Q302" s="167">
        <f>ROUND(E302*P302,2)</f>
        <v>0</v>
      </c>
      <c r="R302" s="167"/>
      <c r="S302" s="167" t="s">
        <v>156</v>
      </c>
      <c r="T302" s="168" t="s">
        <v>156</v>
      </c>
      <c r="U302" s="155">
        <v>0.13</v>
      </c>
      <c r="V302" s="155">
        <f>ROUND(E302*U302,2)</f>
        <v>7.48</v>
      </c>
      <c r="W302" s="155"/>
      <c r="X302" s="155" t="s">
        <v>157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158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5">
      <c r="A303" s="153"/>
      <c r="B303" s="154"/>
      <c r="C303" s="273" t="s">
        <v>159</v>
      </c>
      <c r="D303" s="274"/>
      <c r="E303" s="274"/>
      <c r="F303" s="274"/>
      <c r="G303" s="274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160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5">
      <c r="A304" s="153"/>
      <c r="B304" s="154"/>
      <c r="C304" s="181" t="s">
        <v>396</v>
      </c>
      <c r="D304" s="182"/>
      <c r="E304" s="183">
        <v>57.5</v>
      </c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162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5">
      <c r="A305" s="164">
        <v>43</v>
      </c>
      <c r="B305" s="165" t="s">
        <v>397</v>
      </c>
      <c r="C305" s="179" t="s">
        <v>398</v>
      </c>
      <c r="D305" s="180" t="s">
        <v>219</v>
      </c>
      <c r="E305" s="167">
        <v>45.769649999999999</v>
      </c>
      <c r="F305" s="166"/>
      <c r="G305" s="167">
        <f>ROUND(E305*F305,2)</f>
        <v>0</v>
      </c>
      <c r="H305" s="166"/>
      <c r="I305" s="167">
        <f>ROUND(E305*H305,2)</f>
        <v>0</v>
      </c>
      <c r="J305" s="166"/>
      <c r="K305" s="167">
        <f>ROUND(E305*J305,2)</f>
        <v>0</v>
      </c>
      <c r="L305" s="167">
        <v>21</v>
      </c>
      <c r="M305" s="167">
        <f>G305*(1+L305/100)</f>
        <v>0</v>
      </c>
      <c r="N305" s="167">
        <v>6.7000000000000002E-4</v>
      </c>
      <c r="O305" s="167">
        <f>ROUND(E305*N305,2)</f>
        <v>0.03</v>
      </c>
      <c r="P305" s="167">
        <v>0.184</v>
      </c>
      <c r="Q305" s="167">
        <f>ROUND(E305*P305,2)</f>
        <v>8.42</v>
      </c>
      <c r="R305" s="167"/>
      <c r="S305" s="167" t="s">
        <v>156</v>
      </c>
      <c r="T305" s="168" t="s">
        <v>156</v>
      </c>
      <c r="U305" s="155">
        <v>0.23</v>
      </c>
      <c r="V305" s="155">
        <f>ROUND(E305*U305,2)</f>
        <v>10.53</v>
      </c>
      <c r="W305" s="155"/>
      <c r="X305" s="155" t="s">
        <v>157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158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5">
      <c r="A306" s="153"/>
      <c r="B306" s="154"/>
      <c r="C306" s="273" t="s">
        <v>399</v>
      </c>
      <c r="D306" s="274"/>
      <c r="E306" s="274"/>
      <c r="F306" s="274"/>
      <c r="G306" s="274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160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5">
      <c r="A307" s="153"/>
      <c r="B307" s="154"/>
      <c r="C307" s="275" t="s">
        <v>400</v>
      </c>
      <c r="D307" s="276"/>
      <c r="E307" s="276"/>
      <c r="F307" s="276"/>
      <c r="G307" s="276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160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5">
      <c r="A308" s="153"/>
      <c r="B308" s="154"/>
      <c r="C308" s="275" t="s">
        <v>401</v>
      </c>
      <c r="D308" s="276"/>
      <c r="E308" s="276"/>
      <c r="F308" s="276"/>
      <c r="G308" s="276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160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5">
      <c r="A309" s="153"/>
      <c r="B309" s="154"/>
      <c r="C309" s="275" t="s">
        <v>402</v>
      </c>
      <c r="D309" s="276"/>
      <c r="E309" s="276"/>
      <c r="F309" s="276"/>
      <c r="G309" s="276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160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5">
      <c r="A310" s="153"/>
      <c r="B310" s="154"/>
      <c r="C310" s="181" t="s">
        <v>403</v>
      </c>
      <c r="D310" s="182"/>
      <c r="E310" s="183">
        <v>9.5115999999999996</v>
      </c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162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5">
      <c r="A311" s="153"/>
      <c r="B311" s="154"/>
      <c r="C311" s="181" t="s">
        <v>404</v>
      </c>
      <c r="D311" s="182"/>
      <c r="E311" s="183">
        <v>-1.6</v>
      </c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162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ht="30.6" outlineLevel="1" x14ac:dyDescent="0.25">
      <c r="A312" s="153"/>
      <c r="B312" s="154"/>
      <c r="C312" s="181" t="s">
        <v>405</v>
      </c>
      <c r="D312" s="182"/>
      <c r="E312" s="183">
        <v>25.585000000000001</v>
      </c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162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5">
      <c r="A313" s="153"/>
      <c r="B313" s="154"/>
      <c r="C313" s="181" t="s">
        <v>406</v>
      </c>
      <c r="D313" s="182"/>
      <c r="E313" s="183">
        <v>-2.4</v>
      </c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162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5">
      <c r="A314" s="153"/>
      <c r="B314" s="154"/>
      <c r="C314" s="181" t="s">
        <v>407</v>
      </c>
      <c r="D314" s="182"/>
      <c r="E314" s="183">
        <v>4.2140000000000004</v>
      </c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162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5">
      <c r="A315" s="153"/>
      <c r="B315" s="154"/>
      <c r="C315" s="181" t="s">
        <v>408</v>
      </c>
      <c r="D315" s="182"/>
      <c r="E315" s="183">
        <v>-1.2</v>
      </c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162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5">
      <c r="A316" s="153"/>
      <c r="B316" s="154"/>
      <c r="C316" s="181" t="s">
        <v>409</v>
      </c>
      <c r="D316" s="182"/>
      <c r="E316" s="183">
        <v>11.18215</v>
      </c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162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5">
      <c r="A317" s="153"/>
      <c r="B317" s="154"/>
      <c r="C317" s="181" t="s">
        <v>410</v>
      </c>
      <c r="D317" s="182"/>
      <c r="E317" s="183">
        <v>2.0769000000000002</v>
      </c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162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5">
      <c r="A318" s="153"/>
      <c r="B318" s="154"/>
      <c r="C318" s="181" t="s">
        <v>404</v>
      </c>
      <c r="D318" s="182"/>
      <c r="E318" s="183">
        <v>-1.6</v>
      </c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162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5">
      <c r="A319" s="164">
        <v>44</v>
      </c>
      <c r="B319" s="165" t="s">
        <v>411</v>
      </c>
      <c r="C319" s="179" t="s">
        <v>412</v>
      </c>
      <c r="D319" s="180" t="s">
        <v>219</v>
      </c>
      <c r="E319" s="167">
        <v>18.2011</v>
      </c>
      <c r="F319" s="166"/>
      <c r="G319" s="167">
        <f>ROUND(E319*F319,2)</f>
        <v>0</v>
      </c>
      <c r="H319" s="166"/>
      <c r="I319" s="167">
        <f>ROUND(E319*H319,2)</f>
        <v>0</v>
      </c>
      <c r="J319" s="166"/>
      <c r="K319" s="167">
        <f>ROUND(E319*J319,2)</f>
        <v>0</v>
      </c>
      <c r="L319" s="167">
        <v>21</v>
      </c>
      <c r="M319" s="167">
        <f>G319*(1+L319/100)</f>
        <v>0</v>
      </c>
      <c r="N319" s="167">
        <v>6.7000000000000002E-4</v>
      </c>
      <c r="O319" s="167">
        <f>ROUND(E319*N319,2)</f>
        <v>0.01</v>
      </c>
      <c r="P319" s="167">
        <v>0.31900000000000001</v>
      </c>
      <c r="Q319" s="167">
        <f>ROUND(E319*P319,2)</f>
        <v>5.81</v>
      </c>
      <c r="R319" s="167"/>
      <c r="S319" s="167" t="s">
        <v>156</v>
      </c>
      <c r="T319" s="168" t="s">
        <v>156</v>
      </c>
      <c r="U319" s="155">
        <v>0.32</v>
      </c>
      <c r="V319" s="155">
        <f>ROUND(E319*U319,2)</f>
        <v>5.82</v>
      </c>
      <c r="W319" s="155"/>
      <c r="X319" s="155" t="s">
        <v>157</v>
      </c>
      <c r="Y319" s="148"/>
      <c r="Z319" s="148"/>
      <c r="AA319" s="148"/>
      <c r="AB319" s="148"/>
      <c r="AC319" s="148"/>
      <c r="AD319" s="148"/>
      <c r="AE319" s="148"/>
      <c r="AF319" s="148"/>
      <c r="AG319" s="148" t="s">
        <v>158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5">
      <c r="A320" s="153"/>
      <c r="B320" s="154"/>
      <c r="C320" s="273" t="s">
        <v>402</v>
      </c>
      <c r="D320" s="274"/>
      <c r="E320" s="274"/>
      <c r="F320" s="274"/>
      <c r="G320" s="274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160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5">
      <c r="A321" s="153"/>
      <c r="B321" s="154"/>
      <c r="C321" s="275" t="s">
        <v>413</v>
      </c>
      <c r="D321" s="276"/>
      <c r="E321" s="276"/>
      <c r="F321" s="276"/>
      <c r="G321" s="276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160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5">
      <c r="A322" s="153"/>
      <c r="B322" s="154"/>
      <c r="C322" s="275" t="s">
        <v>414</v>
      </c>
      <c r="D322" s="276"/>
      <c r="E322" s="276"/>
      <c r="F322" s="276"/>
      <c r="G322" s="276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160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5">
      <c r="A323" s="153"/>
      <c r="B323" s="154"/>
      <c r="C323" s="181" t="s">
        <v>415</v>
      </c>
      <c r="D323" s="182"/>
      <c r="E323" s="183">
        <v>13.454700000000001</v>
      </c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162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5">
      <c r="A324" s="153"/>
      <c r="B324" s="154"/>
      <c r="C324" s="181" t="s">
        <v>404</v>
      </c>
      <c r="D324" s="182"/>
      <c r="E324" s="183">
        <v>-1.6</v>
      </c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162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5">
      <c r="A325" s="153"/>
      <c r="B325" s="154"/>
      <c r="C325" s="181" t="s">
        <v>416</v>
      </c>
      <c r="D325" s="182"/>
      <c r="E325" s="183">
        <v>2.0769000000000002</v>
      </c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162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5">
      <c r="A326" s="153"/>
      <c r="B326" s="154"/>
      <c r="C326" s="181" t="s">
        <v>417</v>
      </c>
      <c r="D326" s="182"/>
      <c r="E326" s="183">
        <v>5.8695000000000004</v>
      </c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162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5">
      <c r="A327" s="153"/>
      <c r="B327" s="154"/>
      <c r="C327" s="181" t="s">
        <v>404</v>
      </c>
      <c r="D327" s="182"/>
      <c r="E327" s="183">
        <v>-1.6</v>
      </c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162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5">
      <c r="A328" s="164">
        <v>45</v>
      </c>
      <c r="B328" s="165" t="s">
        <v>418</v>
      </c>
      <c r="C328" s="179" t="s">
        <v>419</v>
      </c>
      <c r="D328" s="180" t="s">
        <v>219</v>
      </c>
      <c r="E328" s="167">
        <v>10.388500000000001</v>
      </c>
      <c r="F328" s="166"/>
      <c r="G328" s="167">
        <f>ROUND(E328*F328,2)</f>
        <v>0</v>
      </c>
      <c r="H328" s="166"/>
      <c r="I328" s="167">
        <f>ROUND(E328*H328,2)</f>
        <v>0</v>
      </c>
      <c r="J328" s="166"/>
      <c r="K328" s="167">
        <f>ROUND(E328*J328,2)</f>
        <v>0</v>
      </c>
      <c r="L328" s="167">
        <v>21</v>
      </c>
      <c r="M328" s="167">
        <f>G328*(1+L328/100)</f>
        <v>0</v>
      </c>
      <c r="N328" s="167">
        <v>3.3E-4</v>
      </c>
      <c r="O328" s="167">
        <f>ROUND(E328*N328,2)</f>
        <v>0</v>
      </c>
      <c r="P328" s="167">
        <v>2.198E-2</v>
      </c>
      <c r="Q328" s="167">
        <f>ROUND(E328*P328,2)</f>
        <v>0.23</v>
      </c>
      <c r="R328" s="167"/>
      <c r="S328" s="167" t="s">
        <v>156</v>
      </c>
      <c r="T328" s="168" t="s">
        <v>156</v>
      </c>
      <c r="U328" s="155">
        <v>0.33</v>
      </c>
      <c r="V328" s="155">
        <f>ROUND(E328*U328,2)</f>
        <v>3.43</v>
      </c>
      <c r="W328" s="155"/>
      <c r="X328" s="155" t="s">
        <v>157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158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5">
      <c r="A329" s="153"/>
      <c r="B329" s="154"/>
      <c r="C329" s="181" t="s">
        <v>420</v>
      </c>
      <c r="D329" s="182"/>
      <c r="E329" s="183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162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5">
      <c r="A330" s="153"/>
      <c r="B330" s="154"/>
      <c r="C330" s="181" t="s">
        <v>225</v>
      </c>
      <c r="D330" s="182"/>
      <c r="E330" s="183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162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5">
      <c r="A331" s="153"/>
      <c r="B331" s="154"/>
      <c r="C331" s="181" t="s">
        <v>421</v>
      </c>
      <c r="D331" s="182"/>
      <c r="E331" s="183">
        <v>10.388500000000001</v>
      </c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162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5">
      <c r="A332" s="164">
        <v>46</v>
      </c>
      <c r="B332" s="165" t="s">
        <v>422</v>
      </c>
      <c r="C332" s="179" t="s">
        <v>423</v>
      </c>
      <c r="D332" s="180" t="s">
        <v>155</v>
      </c>
      <c r="E332" s="167">
        <v>3.3401999999999998</v>
      </c>
      <c r="F332" s="166"/>
      <c r="G332" s="167">
        <f>ROUND(E332*F332,2)</f>
        <v>0</v>
      </c>
      <c r="H332" s="166"/>
      <c r="I332" s="167">
        <f>ROUND(E332*H332,2)</f>
        <v>0</v>
      </c>
      <c r="J332" s="166"/>
      <c r="K332" s="167">
        <f>ROUND(E332*J332,2)</f>
        <v>0</v>
      </c>
      <c r="L332" s="167">
        <v>21</v>
      </c>
      <c r="M332" s="167">
        <f>G332*(1+L332/100)</f>
        <v>0</v>
      </c>
      <c r="N332" s="167">
        <v>1.47E-3</v>
      </c>
      <c r="O332" s="167">
        <f>ROUND(E332*N332,2)</f>
        <v>0</v>
      </c>
      <c r="P332" s="167">
        <v>2.4</v>
      </c>
      <c r="Q332" s="167">
        <f>ROUND(E332*P332,2)</f>
        <v>8.02</v>
      </c>
      <c r="R332" s="167"/>
      <c r="S332" s="167" t="s">
        <v>156</v>
      </c>
      <c r="T332" s="168" t="s">
        <v>156</v>
      </c>
      <c r="U332" s="155">
        <v>8.5</v>
      </c>
      <c r="V332" s="155">
        <f>ROUND(E332*U332,2)</f>
        <v>28.39</v>
      </c>
      <c r="W332" s="155"/>
      <c r="X332" s="155" t="s">
        <v>157</v>
      </c>
      <c r="Y332" s="148"/>
      <c r="Z332" s="148"/>
      <c r="AA332" s="148"/>
      <c r="AB332" s="148"/>
      <c r="AC332" s="148"/>
      <c r="AD332" s="148"/>
      <c r="AE332" s="148"/>
      <c r="AF332" s="148"/>
      <c r="AG332" s="148" t="s">
        <v>158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5">
      <c r="A333" s="153"/>
      <c r="B333" s="154"/>
      <c r="C333" s="273" t="s">
        <v>413</v>
      </c>
      <c r="D333" s="274"/>
      <c r="E333" s="274"/>
      <c r="F333" s="274"/>
      <c r="G333" s="274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160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5">
      <c r="A334" s="153"/>
      <c r="B334" s="154"/>
      <c r="C334" s="181" t="s">
        <v>424</v>
      </c>
      <c r="D334" s="182"/>
      <c r="E334" s="183"/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162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5">
      <c r="A335" s="153"/>
      <c r="B335" s="154"/>
      <c r="C335" s="181" t="s">
        <v>425</v>
      </c>
      <c r="D335" s="182"/>
      <c r="E335" s="183">
        <v>3.3401999999999998</v>
      </c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162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ht="20.399999999999999" outlineLevel="1" x14ac:dyDescent="0.25">
      <c r="A336" s="164">
        <v>47</v>
      </c>
      <c r="B336" s="165" t="s">
        <v>426</v>
      </c>
      <c r="C336" s="179" t="s">
        <v>427</v>
      </c>
      <c r="D336" s="180" t="s">
        <v>190</v>
      </c>
      <c r="E336" s="167">
        <v>3</v>
      </c>
      <c r="F336" s="166"/>
      <c r="G336" s="167">
        <f>ROUND(E336*F336,2)</f>
        <v>0</v>
      </c>
      <c r="H336" s="166"/>
      <c r="I336" s="167">
        <f>ROUND(E336*H336,2)</f>
        <v>0</v>
      </c>
      <c r="J336" s="166"/>
      <c r="K336" s="167">
        <f>ROUND(E336*J336,2)</f>
        <v>0</v>
      </c>
      <c r="L336" s="167">
        <v>21</v>
      </c>
      <c r="M336" s="167">
        <f>G336*(1+L336/100)</f>
        <v>0</v>
      </c>
      <c r="N336" s="167">
        <v>5.5000000000000003E-4</v>
      </c>
      <c r="O336" s="167">
        <f>ROUND(E336*N336,2)</f>
        <v>0</v>
      </c>
      <c r="P336" s="167">
        <v>0.72</v>
      </c>
      <c r="Q336" s="167">
        <f>ROUND(E336*P336,2)</f>
        <v>2.16</v>
      </c>
      <c r="R336" s="167"/>
      <c r="S336" s="167" t="s">
        <v>156</v>
      </c>
      <c r="T336" s="168" t="s">
        <v>233</v>
      </c>
      <c r="U336" s="155">
        <v>0</v>
      </c>
      <c r="V336" s="155">
        <f>ROUND(E336*U336,2)</f>
        <v>0</v>
      </c>
      <c r="W336" s="155"/>
      <c r="X336" s="155" t="s">
        <v>208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209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5">
      <c r="A337" s="153"/>
      <c r="B337" s="154"/>
      <c r="C337" s="181" t="s">
        <v>428</v>
      </c>
      <c r="D337" s="182"/>
      <c r="E337" s="183">
        <v>3</v>
      </c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162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5">
      <c r="A338" s="164">
        <v>48</v>
      </c>
      <c r="B338" s="165" t="s">
        <v>429</v>
      </c>
      <c r="C338" s="179" t="s">
        <v>430</v>
      </c>
      <c r="D338" s="180" t="s">
        <v>155</v>
      </c>
      <c r="E338" s="167">
        <v>4.125</v>
      </c>
      <c r="F338" s="166"/>
      <c r="G338" s="167">
        <f>ROUND(E338*F338,2)</f>
        <v>0</v>
      </c>
      <c r="H338" s="166"/>
      <c r="I338" s="167">
        <f>ROUND(E338*H338,2)</f>
        <v>0</v>
      </c>
      <c r="J338" s="166"/>
      <c r="K338" s="167">
        <f>ROUND(E338*J338,2)</f>
        <v>0</v>
      </c>
      <c r="L338" s="167">
        <v>21</v>
      </c>
      <c r="M338" s="167">
        <f>G338*(1+L338/100)</f>
        <v>0</v>
      </c>
      <c r="N338" s="167">
        <v>0</v>
      </c>
      <c r="O338" s="167">
        <f>ROUND(E338*N338,2)</f>
        <v>0</v>
      </c>
      <c r="P338" s="167">
        <v>2.2000000000000002</v>
      </c>
      <c r="Q338" s="167">
        <f>ROUND(E338*P338,2)</f>
        <v>9.08</v>
      </c>
      <c r="R338" s="167"/>
      <c r="S338" s="167" t="s">
        <v>156</v>
      </c>
      <c r="T338" s="168" t="s">
        <v>156</v>
      </c>
      <c r="U338" s="155">
        <v>5.87</v>
      </c>
      <c r="V338" s="155">
        <f>ROUND(E338*U338,2)</f>
        <v>24.21</v>
      </c>
      <c r="W338" s="155"/>
      <c r="X338" s="155" t="s">
        <v>157</v>
      </c>
      <c r="Y338" s="148"/>
      <c r="Z338" s="148"/>
      <c r="AA338" s="148"/>
      <c r="AB338" s="148"/>
      <c r="AC338" s="148"/>
      <c r="AD338" s="148"/>
      <c r="AE338" s="148"/>
      <c r="AF338" s="148"/>
      <c r="AG338" s="148" t="s">
        <v>158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5">
      <c r="A339" s="153"/>
      <c r="B339" s="154"/>
      <c r="C339" s="273" t="s">
        <v>159</v>
      </c>
      <c r="D339" s="274"/>
      <c r="E339" s="274"/>
      <c r="F339" s="274"/>
      <c r="G339" s="274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160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5">
      <c r="A340" s="153"/>
      <c r="B340" s="154"/>
      <c r="C340" s="181" t="s">
        <v>431</v>
      </c>
      <c r="D340" s="182"/>
      <c r="E340" s="183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162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5">
      <c r="A341" s="153"/>
      <c r="B341" s="154"/>
      <c r="C341" s="181" t="s">
        <v>432</v>
      </c>
      <c r="D341" s="182"/>
      <c r="E341" s="183">
        <v>4.125</v>
      </c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162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5">
      <c r="A342" s="164">
        <v>49</v>
      </c>
      <c r="B342" s="165" t="s">
        <v>433</v>
      </c>
      <c r="C342" s="179" t="s">
        <v>434</v>
      </c>
      <c r="D342" s="180" t="s">
        <v>219</v>
      </c>
      <c r="E342" s="167">
        <v>41.424999999999997</v>
      </c>
      <c r="F342" s="166"/>
      <c r="G342" s="167">
        <f>ROUND(E342*F342,2)</f>
        <v>0</v>
      </c>
      <c r="H342" s="166"/>
      <c r="I342" s="167">
        <f>ROUND(E342*H342,2)</f>
        <v>0</v>
      </c>
      <c r="J342" s="166"/>
      <c r="K342" s="167">
        <f>ROUND(E342*J342,2)</f>
        <v>0</v>
      </c>
      <c r="L342" s="167">
        <v>21</v>
      </c>
      <c r="M342" s="167">
        <f>G342*(1+L342/100)</f>
        <v>0</v>
      </c>
      <c r="N342" s="167">
        <v>0</v>
      </c>
      <c r="O342" s="167">
        <f>ROUND(E342*N342,2)</f>
        <v>0</v>
      </c>
      <c r="P342" s="167">
        <v>0.02</v>
      </c>
      <c r="Q342" s="167">
        <f>ROUND(E342*P342,2)</f>
        <v>0.83</v>
      </c>
      <c r="R342" s="167"/>
      <c r="S342" s="167" t="s">
        <v>156</v>
      </c>
      <c r="T342" s="168" t="s">
        <v>156</v>
      </c>
      <c r="U342" s="155">
        <v>0.15</v>
      </c>
      <c r="V342" s="155">
        <f>ROUND(E342*U342,2)</f>
        <v>6.21</v>
      </c>
      <c r="W342" s="155"/>
      <c r="X342" s="155" t="s">
        <v>157</v>
      </c>
      <c r="Y342" s="148"/>
      <c r="Z342" s="148"/>
      <c r="AA342" s="148"/>
      <c r="AB342" s="148"/>
      <c r="AC342" s="148"/>
      <c r="AD342" s="148"/>
      <c r="AE342" s="148"/>
      <c r="AF342" s="148"/>
      <c r="AG342" s="148" t="s">
        <v>158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5">
      <c r="A343" s="153"/>
      <c r="B343" s="154"/>
      <c r="C343" s="181" t="s">
        <v>435</v>
      </c>
      <c r="D343" s="182"/>
      <c r="E343" s="183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162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5">
      <c r="A344" s="153"/>
      <c r="B344" s="154"/>
      <c r="C344" s="181" t="s">
        <v>436</v>
      </c>
      <c r="D344" s="182"/>
      <c r="E344" s="183"/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162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5">
      <c r="A345" s="153"/>
      <c r="B345" s="154"/>
      <c r="C345" s="181" t="s">
        <v>437</v>
      </c>
      <c r="D345" s="182"/>
      <c r="E345" s="183">
        <v>41.424999999999997</v>
      </c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162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5">
      <c r="A346" s="164">
        <v>50</v>
      </c>
      <c r="B346" s="165" t="s">
        <v>438</v>
      </c>
      <c r="C346" s="179" t="s">
        <v>439</v>
      </c>
      <c r="D346" s="180" t="s">
        <v>219</v>
      </c>
      <c r="E346" s="167">
        <v>4.4062000000000001</v>
      </c>
      <c r="F346" s="166"/>
      <c r="G346" s="167">
        <f>ROUND(E346*F346,2)</f>
        <v>0</v>
      </c>
      <c r="H346" s="166"/>
      <c r="I346" s="167">
        <f>ROUND(E346*H346,2)</f>
        <v>0</v>
      </c>
      <c r="J346" s="166"/>
      <c r="K346" s="167">
        <f>ROUND(E346*J346,2)</f>
        <v>0</v>
      </c>
      <c r="L346" s="167">
        <v>21</v>
      </c>
      <c r="M346" s="167">
        <f>G346*(1+L346/100)</f>
        <v>0</v>
      </c>
      <c r="N346" s="167">
        <v>0</v>
      </c>
      <c r="O346" s="167">
        <f>ROUND(E346*N346,2)</f>
        <v>0</v>
      </c>
      <c r="P346" s="167">
        <v>8.6999999999999994E-2</v>
      </c>
      <c r="Q346" s="167">
        <f>ROUND(E346*P346,2)</f>
        <v>0.38</v>
      </c>
      <c r="R346" s="167"/>
      <c r="S346" s="167" t="s">
        <v>156</v>
      </c>
      <c r="T346" s="168" t="s">
        <v>156</v>
      </c>
      <c r="U346" s="155">
        <v>0.26</v>
      </c>
      <c r="V346" s="155">
        <f>ROUND(E346*U346,2)</f>
        <v>1.1499999999999999</v>
      </c>
      <c r="W346" s="155"/>
      <c r="X346" s="155" t="s">
        <v>157</v>
      </c>
      <c r="Y346" s="148"/>
      <c r="Z346" s="148"/>
      <c r="AA346" s="148"/>
      <c r="AB346" s="148"/>
      <c r="AC346" s="148"/>
      <c r="AD346" s="148"/>
      <c r="AE346" s="148"/>
      <c r="AF346" s="148"/>
      <c r="AG346" s="148" t="s">
        <v>158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5">
      <c r="A347" s="153"/>
      <c r="B347" s="154"/>
      <c r="C347" s="181" t="s">
        <v>365</v>
      </c>
      <c r="D347" s="182"/>
      <c r="E347" s="183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162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5">
      <c r="A348" s="153"/>
      <c r="B348" s="154"/>
      <c r="C348" s="181" t="s">
        <v>366</v>
      </c>
      <c r="D348" s="182"/>
      <c r="E348" s="183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162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5">
      <c r="A349" s="153"/>
      <c r="B349" s="154"/>
      <c r="C349" s="181" t="s">
        <v>440</v>
      </c>
      <c r="D349" s="182"/>
      <c r="E349" s="183">
        <v>4.4062000000000001</v>
      </c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162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5">
      <c r="A350" s="164">
        <v>51</v>
      </c>
      <c r="B350" s="165" t="s">
        <v>441</v>
      </c>
      <c r="C350" s="179" t="s">
        <v>442</v>
      </c>
      <c r="D350" s="180" t="s">
        <v>190</v>
      </c>
      <c r="E350" s="167">
        <v>16</v>
      </c>
      <c r="F350" s="166"/>
      <c r="G350" s="167">
        <f>ROUND(E350*F350,2)</f>
        <v>0</v>
      </c>
      <c r="H350" s="166"/>
      <c r="I350" s="167">
        <f>ROUND(E350*H350,2)</f>
        <v>0</v>
      </c>
      <c r="J350" s="166"/>
      <c r="K350" s="167">
        <f>ROUND(E350*J350,2)</f>
        <v>0</v>
      </c>
      <c r="L350" s="167">
        <v>21</v>
      </c>
      <c r="M350" s="167">
        <f>G350*(1+L350/100)</f>
        <v>0</v>
      </c>
      <c r="N350" s="167">
        <v>0</v>
      </c>
      <c r="O350" s="167">
        <f>ROUND(E350*N350,2)</f>
        <v>0</v>
      </c>
      <c r="P350" s="167">
        <v>0</v>
      </c>
      <c r="Q350" s="167">
        <f>ROUND(E350*P350,2)</f>
        <v>0</v>
      </c>
      <c r="R350" s="167"/>
      <c r="S350" s="167" t="s">
        <v>156</v>
      </c>
      <c r="T350" s="168" t="s">
        <v>156</v>
      </c>
      <c r="U350" s="155">
        <v>0.05</v>
      </c>
      <c r="V350" s="155">
        <f>ROUND(E350*U350,2)</f>
        <v>0.8</v>
      </c>
      <c r="W350" s="155"/>
      <c r="X350" s="155" t="s">
        <v>157</v>
      </c>
      <c r="Y350" s="148"/>
      <c r="Z350" s="148"/>
      <c r="AA350" s="148"/>
      <c r="AB350" s="148"/>
      <c r="AC350" s="148"/>
      <c r="AD350" s="148"/>
      <c r="AE350" s="148"/>
      <c r="AF350" s="148"/>
      <c r="AG350" s="148" t="s">
        <v>158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5">
      <c r="A351" s="153"/>
      <c r="B351" s="154"/>
      <c r="C351" s="181" t="s">
        <v>443</v>
      </c>
      <c r="D351" s="182"/>
      <c r="E351" s="183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162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5">
      <c r="A352" s="153"/>
      <c r="B352" s="154"/>
      <c r="C352" s="181" t="s">
        <v>444</v>
      </c>
      <c r="D352" s="182"/>
      <c r="E352" s="183">
        <v>16</v>
      </c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162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5">
      <c r="A353" s="164">
        <v>52</v>
      </c>
      <c r="B353" s="165" t="s">
        <v>445</v>
      </c>
      <c r="C353" s="179" t="s">
        <v>446</v>
      </c>
      <c r="D353" s="180" t="s">
        <v>219</v>
      </c>
      <c r="E353" s="167">
        <v>0.32490000000000002</v>
      </c>
      <c r="F353" s="166"/>
      <c r="G353" s="167">
        <f>ROUND(E353*F353,2)</f>
        <v>0</v>
      </c>
      <c r="H353" s="166"/>
      <c r="I353" s="167">
        <f>ROUND(E353*H353,2)</f>
        <v>0</v>
      </c>
      <c r="J353" s="166"/>
      <c r="K353" s="167">
        <f>ROUND(E353*J353,2)</f>
        <v>0</v>
      </c>
      <c r="L353" s="167">
        <v>21</v>
      </c>
      <c r="M353" s="167">
        <f>G353*(1+L353/100)</f>
        <v>0</v>
      </c>
      <c r="N353" s="167">
        <v>1E-3</v>
      </c>
      <c r="O353" s="167">
        <f>ROUND(E353*N353,2)</f>
        <v>0</v>
      </c>
      <c r="P353" s="167">
        <v>6.2E-2</v>
      </c>
      <c r="Q353" s="167">
        <f>ROUND(E353*P353,2)</f>
        <v>0.02</v>
      </c>
      <c r="R353" s="167"/>
      <c r="S353" s="167" t="s">
        <v>156</v>
      </c>
      <c r="T353" s="168" t="s">
        <v>156</v>
      </c>
      <c r="U353" s="155">
        <v>0.61</v>
      </c>
      <c r="V353" s="155">
        <f>ROUND(E353*U353,2)</f>
        <v>0.2</v>
      </c>
      <c r="W353" s="155"/>
      <c r="X353" s="155" t="s">
        <v>157</v>
      </c>
      <c r="Y353" s="148"/>
      <c r="Z353" s="148"/>
      <c r="AA353" s="148"/>
      <c r="AB353" s="148"/>
      <c r="AC353" s="148"/>
      <c r="AD353" s="148"/>
      <c r="AE353" s="148"/>
      <c r="AF353" s="148"/>
      <c r="AG353" s="148" t="s">
        <v>158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5">
      <c r="A354" s="153"/>
      <c r="B354" s="154"/>
      <c r="C354" s="181" t="s">
        <v>297</v>
      </c>
      <c r="D354" s="182"/>
      <c r="E354" s="183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162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5">
      <c r="A355" s="153"/>
      <c r="B355" s="154"/>
      <c r="C355" s="181" t="s">
        <v>447</v>
      </c>
      <c r="D355" s="182"/>
      <c r="E355" s="183">
        <v>0.32490000000000002</v>
      </c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162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5">
      <c r="A356" s="164">
        <v>53</v>
      </c>
      <c r="B356" s="165" t="s">
        <v>448</v>
      </c>
      <c r="C356" s="179" t="s">
        <v>449</v>
      </c>
      <c r="D356" s="180" t="s">
        <v>219</v>
      </c>
      <c r="E356" s="167">
        <v>2.2765</v>
      </c>
      <c r="F356" s="166"/>
      <c r="G356" s="167">
        <f>ROUND(E356*F356,2)</f>
        <v>0</v>
      </c>
      <c r="H356" s="166"/>
      <c r="I356" s="167">
        <f>ROUND(E356*H356,2)</f>
        <v>0</v>
      </c>
      <c r="J356" s="166"/>
      <c r="K356" s="167">
        <f>ROUND(E356*J356,2)</f>
        <v>0</v>
      </c>
      <c r="L356" s="167">
        <v>21</v>
      </c>
      <c r="M356" s="167">
        <f>G356*(1+L356/100)</f>
        <v>0</v>
      </c>
      <c r="N356" s="167">
        <v>9.2000000000000003E-4</v>
      </c>
      <c r="O356" s="167">
        <f>ROUND(E356*N356,2)</f>
        <v>0</v>
      </c>
      <c r="P356" s="167">
        <v>5.3999999999999999E-2</v>
      </c>
      <c r="Q356" s="167">
        <f>ROUND(E356*P356,2)</f>
        <v>0.12</v>
      </c>
      <c r="R356" s="167"/>
      <c r="S356" s="167" t="s">
        <v>156</v>
      </c>
      <c r="T356" s="168" t="s">
        <v>156</v>
      </c>
      <c r="U356" s="155">
        <v>0.47</v>
      </c>
      <c r="V356" s="155">
        <f>ROUND(E356*U356,2)</f>
        <v>1.07</v>
      </c>
      <c r="W356" s="155"/>
      <c r="X356" s="155" t="s">
        <v>157</v>
      </c>
      <c r="Y356" s="148"/>
      <c r="Z356" s="148"/>
      <c r="AA356" s="148"/>
      <c r="AB356" s="148"/>
      <c r="AC356" s="148"/>
      <c r="AD356" s="148"/>
      <c r="AE356" s="148"/>
      <c r="AF356" s="148"/>
      <c r="AG356" s="148" t="s">
        <v>158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5">
      <c r="A357" s="153"/>
      <c r="B357" s="154"/>
      <c r="C357" s="181" t="s">
        <v>450</v>
      </c>
      <c r="D357" s="182"/>
      <c r="E357" s="183"/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162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5">
      <c r="A358" s="153"/>
      <c r="B358" s="154"/>
      <c r="C358" s="181" t="s">
        <v>451</v>
      </c>
      <c r="D358" s="182"/>
      <c r="E358" s="183">
        <v>2.2765</v>
      </c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162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5">
      <c r="A359" s="164">
        <v>54</v>
      </c>
      <c r="B359" s="165" t="s">
        <v>452</v>
      </c>
      <c r="C359" s="179" t="s">
        <v>453</v>
      </c>
      <c r="D359" s="180" t="s">
        <v>219</v>
      </c>
      <c r="E359" s="167">
        <v>4.1604999999999999</v>
      </c>
      <c r="F359" s="166"/>
      <c r="G359" s="167">
        <f>ROUND(E359*F359,2)</f>
        <v>0</v>
      </c>
      <c r="H359" s="166"/>
      <c r="I359" s="167">
        <f>ROUND(E359*H359,2)</f>
        <v>0</v>
      </c>
      <c r="J359" s="166"/>
      <c r="K359" s="167">
        <f>ROUND(E359*J359,2)</f>
        <v>0</v>
      </c>
      <c r="L359" s="167">
        <v>21</v>
      </c>
      <c r="M359" s="167">
        <f>G359*(1+L359/100)</f>
        <v>0</v>
      </c>
      <c r="N359" s="167">
        <v>8.1999999999999998E-4</v>
      </c>
      <c r="O359" s="167">
        <f>ROUND(E359*N359,2)</f>
        <v>0</v>
      </c>
      <c r="P359" s="167">
        <v>4.7E-2</v>
      </c>
      <c r="Q359" s="167">
        <f>ROUND(E359*P359,2)</f>
        <v>0.2</v>
      </c>
      <c r="R359" s="167"/>
      <c r="S359" s="167" t="s">
        <v>156</v>
      </c>
      <c r="T359" s="168" t="s">
        <v>156</v>
      </c>
      <c r="U359" s="155">
        <v>0.4</v>
      </c>
      <c r="V359" s="155">
        <f>ROUND(E359*U359,2)</f>
        <v>1.66</v>
      </c>
      <c r="W359" s="155"/>
      <c r="X359" s="155" t="s">
        <v>157</v>
      </c>
      <c r="Y359" s="148"/>
      <c r="Z359" s="148"/>
      <c r="AA359" s="148"/>
      <c r="AB359" s="148"/>
      <c r="AC359" s="148"/>
      <c r="AD359" s="148"/>
      <c r="AE359" s="148"/>
      <c r="AF359" s="148"/>
      <c r="AG359" s="148" t="s">
        <v>158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5">
      <c r="A360" s="153"/>
      <c r="B360" s="154"/>
      <c r="C360" s="181" t="s">
        <v>454</v>
      </c>
      <c r="D360" s="182"/>
      <c r="E360" s="183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162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5">
      <c r="A361" s="153"/>
      <c r="B361" s="154"/>
      <c r="C361" s="181" t="s">
        <v>455</v>
      </c>
      <c r="D361" s="182"/>
      <c r="E361" s="183">
        <v>4.1604999999999999</v>
      </c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162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5">
      <c r="A362" s="164">
        <v>55</v>
      </c>
      <c r="B362" s="165" t="s">
        <v>456</v>
      </c>
      <c r="C362" s="179" t="s">
        <v>457</v>
      </c>
      <c r="D362" s="180" t="s">
        <v>219</v>
      </c>
      <c r="E362" s="167">
        <v>23.6</v>
      </c>
      <c r="F362" s="166"/>
      <c r="G362" s="167">
        <f>ROUND(E362*F362,2)</f>
        <v>0</v>
      </c>
      <c r="H362" s="166"/>
      <c r="I362" s="167">
        <f>ROUND(E362*H362,2)</f>
        <v>0</v>
      </c>
      <c r="J362" s="166"/>
      <c r="K362" s="167">
        <f>ROUND(E362*J362,2)</f>
        <v>0</v>
      </c>
      <c r="L362" s="167">
        <v>21</v>
      </c>
      <c r="M362" s="167">
        <f>G362*(1+L362/100)</f>
        <v>0</v>
      </c>
      <c r="N362" s="167">
        <v>1.17E-3</v>
      </c>
      <c r="O362" s="167">
        <f>ROUND(E362*N362,2)</f>
        <v>0.03</v>
      </c>
      <c r="P362" s="167">
        <v>7.5999999999999998E-2</v>
      </c>
      <c r="Q362" s="167">
        <f>ROUND(E362*P362,2)</f>
        <v>1.79</v>
      </c>
      <c r="R362" s="167"/>
      <c r="S362" s="167" t="s">
        <v>156</v>
      </c>
      <c r="T362" s="168" t="s">
        <v>156</v>
      </c>
      <c r="U362" s="155">
        <v>0.94</v>
      </c>
      <c r="V362" s="155">
        <f>ROUND(E362*U362,2)</f>
        <v>22.18</v>
      </c>
      <c r="W362" s="155"/>
      <c r="X362" s="155" t="s">
        <v>157</v>
      </c>
      <c r="Y362" s="148"/>
      <c r="Z362" s="148"/>
      <c r="AA362" s="148"/>
      <c r="AB362" s="148"/>
      <c r="AC362" s="148"/>
      <c r="AD362" s="148"/>
      <c r="AE362" s="148"/>
      <c r="AF362" s="148"/>
      <c r="AG362" s="148" t="s">
        <v>158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5">
      <c r="A363" s="153"/>
      <c r="B363" s="154"/>
      <c r="C363" s="181" t="s">
        <v>458</v>
      </c>
      <c r="D363" s="182"/>
      <c r="E363" s="183"/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162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5">
      <c r="A364" s="153"/>
      <c r="B364" s="154"/>
      <c r="C364" s="181" t="s">
        <v>459</v>
      </c>
      <c r="D364" s="182"/>
      <c r="E364" s="183"/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162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5">
      <c r="A365" s="153"/>
      <c r="B365" s="154"/>
      <c r="C365" s="181" t="s">
        <v>460</v>
      </c>
      <c r="D365" s="182"/>
      <c r="E365" s="183">
        <v>23.6</v>
      </c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162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5">
      <c r="A366" s="164">
        <v>56</v>
      </c>
      <c r="B366" s="165" t="s">
        <v>461</v>
      </c>
      <c r="C366" s="179" t="s">
        <v>462</v>
      </c>
      <c r="D366" s="180" t="s">
        <v>190</v>
      </c>
      <c r="E366" s="167">
        <v>12</v>
      </c>
      <c r="F366" s="166"/>
      <c r="G366" s="167">
        <f>ROUND(E366*F366,2)</f>
        <v>0</v>
      </c>
      <c r="H366" s="166"/>
      <c r="I366" s="167">
        <f>ROUND(E366*H366,2)</f>
        <v>0</v>
      </c>
      <c r="J366" s="166"/>
      <c r="K366" s="167">
        <f>ROUND(E366*J366,2)</f>
        <v>0</v>
      </c>
      <c r="L366" s="167">
        <v>21</v>
      </c>
      <c r="M366" s="167">
        <f>G366*(1+L366/100)</f>
        <v>0</v>
      </c>
      <c r="N366" s="167">
        <v>0</v>
      </c>
      <c r="O366" s="167">
        <f>ROUND(E366*N366,2)</f>
        <v>0</v>
      </c>
      <c r="P366" s="167">
        <v>1E-3</v>
      </c>
      <c r="Q366" s="167">
        <f>ROUND(E366*P366,2)</f>
        <v>0.01</v>
      </c>
      <c r="R366" s="167"/>
      <c r="S366" s="167" t="s">
        <v>156</v>
      </c>
      <c r="T366" s="168" t="s">
        <v>156</v>
      </c>
      <c r="U366" s="155">
        <v>0.18</v>
      </c>
      <c r="V366" s="155">
        <f>ROUND(E366*U366,2)</f>
        <v>2.16</v>
      </c>
      <c r="W366" s="155"/>
      <c r="X366" s="155" t="s">
        <v>157</v>
      </c>
      <c r="Y366" s="148"/>
      <c r="Z366" s="148"/>
      <c r="AA366" s="148"/>
      <c r="AB366" s="148"/>
      <c r="AC366" s="148"/>
      <c r="AD366" s="148"/>
      <c r="AE366" s="148"/>
      <c r="AF366" s="148"/>
      <c r="AG366" s="148" t="s">
        <v>158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5">
      <c r="A367" s="153"/>
      <c r="B367" s="154"/>
      <c r="C367" s="181" t="s">
        <v>463</v>
      </c>
      <c r="D367" s="182"/>
      <c r="E367" s="183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162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5">
      <c r="A368" s="153"/>
      <c r="B368" s="154"/>
      <c r="C368" s="181" t="s">
        <v>464</v>
      </c>
      <c r="D368" s="182"/>
      <c r="E368" s="183">
        <v>12</v>
      </c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162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5">
      <c r="A369" s="169">
        <v>57</v>
      </c>
      <c r="B369" s="170" t="s">
        <v>465</v>
      </c>
      <c r="C369" s="184" t="s">
        <v>466</v>
      </c>
      <c r="D369" s="185" t="s">
        <v>190</v>
      </c>
      <c r="E369" s="172">
        <v>6</v>
      </c>
      <c r="F369" s="171"/>
      <c r="G369" s="172">
        <f>ROUND(E369*F369,2)</f>
        <v>0</v>
      </c>
      <c r="H369" s="171"/>
      <c r="I369" s="172">
        <f>ROUND(E369*H369,2)</f>
        <v>0</v>
      </c>
      <c r="J369" s="171"/>
      <c r="K369" s="172">
        <f>ROUND(E369*J369,2)</f>
        <v>0</v>
      </c>
      <c r="L369" s="172">
        <v>21</v>
      </c>
      <c r="M369" s="172">
        <f>G369*(1+L369/100)</f>
        <v>0</v>
      </c>
      <c r="N369" s="172">
        <v>0</v>
      </c>
      <c r="O369" s="172">
        <f>ROUND(E369*N369,2)</f>
        <v>0</v>
      </c>
      <c r="P369" s="172">
        <v>8.0000000000000002E-3</v>
      </c>
      <c r="Q369" s="172">
        <f>ROUND(E369*P369,2)</f>
        <v>0.05</v>
      </c>
      <c r="R369" s="172"/>
      <c r="S369" s="172" t="s">
        <v>156</v>
      </c>
      <c r="T369" s="173" t="s">
        <v>156</v>
      </c>
      <c r="U369" s="155">
        <v>0.24</v>
      </c>
      <c r="V369" s="155">
        <f>ROUND(E369*U369,2)</f>
        <v>1.44</v>
      </c>
      <c r="W369" s="155"/>
      <c r="X369" s="155" t="s">
        <v>157</v>
      </c>
      <c r="Y369" s="148"/>
      <c r="Z369" s="148"/>
      <c r="AA369" s="148"/>
      <c r="AB369" s="148"/>
      <c r="AC369" s="148"/>
      <c r="AD369" s="148"/>
      <c r="AE369" s="148"/>
      <c r="AF369" s="148"/>
      <c r="AG369" s="148" t="s">
        <v>158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5">
      <c r="A370" s="164">
        <v>58</v>
      </c>
      <c r="B370" s="165" t="s">
        <v>467</v>
      </c>
      <c r="C370" s="179" t="s">
        <v>468</v>
      </c>
      <c r="D370" s="180" t="s">
        <v>219</v>
      </c>
      <c r="E370" s="167">
        <v>1.845</v>
      </c>
      <c r="F370" s="166"/>
      <c r="G370" s="167">
        <f>ROUND(E370*F370,2)</f>
        <v>0</v>
      </c>
      <c r="H370" s="166"/>
      <c r="I370" s="167">
        <f>ROUND(E370*H370,2)</f>
        <v>0</v>
      </c>
      <c r="J370" s="166"/>
      <c r="K370" s="167">
        <f>ROUND(E370*J370,2)</f>
        <v>0</v>
      </c>
      <c r="L370" s="167">
        <v>21</v>
      </c>
      <c r="M370" s="167">
        <f>G370*(1+L370/100)</f>
        <v>0</v>
      </c>
      <c r="N370" s="167">
        <v>5.4000000000000001E-4</v>
      </c>
      <c r="O370" s="167">
        <f>ROUND(E370*N370,2)</f>
        <v>0</v>
      </c>
      <c r="P370" s="167">
        <v>0.18</v>
      </c>
      <c r="Q370" s="167">
        <f>ROUND(E370*P370,2)</f>
        <v>0.33</v>
      </c>
      <c r="R370" s="167"/>
      <c r="S370" s="167" t="s">
        <v>156</v>
      </c>
      <c r="T370" s="168" t="s">
        <v>156</v>
      </c>
      <c r="U370" s="155">
        <v>0.31</v>
      </c>
      <c r="V370" s="155">
        <f>ROUND(E370*U370,2)</f>
        <v>0.56999999999999995</v>
      </c>
      <c r="W370" s="155"/>
      <c r="X370" s="155" t="s">
        <v>157</v>
      </c>
      <c r="Y370" s="148"/>
      <c r="Z370" s="148"/>
      <c r="AA370" s="148"/>
      <c r="AB370" s="148"/>
      <c r="AC370" s="148"/>
      <c r="AD370" s="148"/>
      <c r="AE370" s="148"/>
      <c r="AF370" s="148"/>
      <c r="AG370" s="148" t="s">
        <v>158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5">
      <c r="A371" s="153"/>
      <c r="B371" s="154"/>
      <c r="C371" s="181" t="s">
        <v>469</v>
      </c>
      <c r="D371" s="182"/>
      <c r="E371" s="183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162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5">
      <c r="A372" s="153"/>
      <c r="B372" s="154"/>
      <c r="C372" s="181" t="s">
        <v>470</v>
      </c>
      <c r="D372" s="182"/>
      <c r="E372" s="183">
        <v>1.845</v>
      </c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162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5">
      <c r="A373" s="164">
        <v>59</v>
      </c>
      <c r="B373" s="165" t="s">
        <v>471</v>
      </c>
      <c r="C373" s="179" t="s">
        <v>472</v>
      </c>
      <c r="D373" s="180" t="s">
        <v>219</v>
      </c>
      <c r="E373" s="167">
        <v>5.5350000000000001</v>
      </c>
      <c r="F373" s="166"/>
      <c r="G373" s="167">
        <f>ROUND(E373*F373,2)</f>
        <v>0</v>
      </c>
      <c r="H373" s="166"/>
      <c r="I373" s="167">
        <f>ROUND(E373*H373,2)</f>
        <v>0</v>
      </c>
      <c r="J373" s="166"/>
      <c r="K373" s="167">
        <f>ROUND(E373*J373,2)</f>
        <v>0</v>
      </c>
      <c r="L373" s="167">
        <v>21</v>
      </c>
      <c r="M373" s="167">
        <f>G373*(1+L373/100)</f>
        <v>0</v>
      </c>
      <c r="N373" s="167">
        <v>5.4000000000000001E-4</v>
      </c>
      <c r="O373" s="167">
        <f>ROUND(E373*N373,2)</f>
        <v>0</v>
      </c>
      <c r="P373" s="167">
        <v>0.27</v>
      </c>
      <c r="Q373" s="167">
        <f>ROUND(E373*P373,2)</f>
        <v>1.49</v>
      </c>
      <c r="R373" s="167"/>
      <c r="S373" s="167" t="s">
        <v>156</v>
      </c>
      <c r="T373" s="168" t="s">
        <v>156</v>
      </c>
      <c r="U373" s="155">
        <v>0.43</v>
      </c>
      <c r="V373" s="155">
        <f>ROUND(E373*U373,2)</f>
        <v>2.38</v>
      </c>
      <c r="W373" s="155"/>
      <c r="X373" s="155" t="s">
        <v>157</v>
      </c>
      <c r="Y373" s="148"/>
      <c r="Z373" s="148"/>
      <c r="AA373" s="148"/>
      <c r="AB373" s="148"/>
      <c r="AC373" s="148"/>
      <c r="AD373" s="148"/>
      <c r="AE373" s="148"/>
      <c r="AF373" s="148"/>
      <c r="AG373" s="148" t="s">
        <v>158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5">
      <c r="A374" s="153"/>
      <c r="B374" s="154"/>
      <c r="C374" s="181" t="s">
        <v>473</v>
      </c>
      <c r="D374" s="182"/>
      <c r="E374" s="183">
        <v>3.895</v>
      </c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162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5">
      <c r="A375" s="153"/>
      <c r="B375" s="154"/>
      <c r="C375" s="181" t="s">
        <v>474</v>
      </c>
      <c r="D375" s="182"/>
      <c r="E375" s="183">
        <v>1.64</v>
      </c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162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5">
      <c r="A376" s="164">
        <v>60</v>
      </c>
      <c r="B376" s="165" t="s">
        <v>475</v>
      </c>
      <c r="C376" s="179" t="s">
        <v>476</v>
      </c>
      <c r="D376" s="180" t="s">
        <v>155</v>
      </c>
      <c r="E376" s="167">
        <v>0.93420000000000003</v>
      </c>
      <c r="F376" s="166"/>
      <c r="G376" s="167">
        <f>ROUND(E376*F376,2)</f>
        <v>0</v>
      </c>
      <c r="H376" s="166"/>
      <c r="I376" s="167">
        <f>ROUND(E376*H376,2)</f>
        <v>0</v>
      </c>
      <c r="J376" s="166"/>
      <c r="K376" s="167">
        <f>ROUND(E376*J376,2)</f>
        <v>0</v>
      </c>
      <c r="L376" s="167">
        <v>21</v>
      </c>
      <c r="M376" s="167">
        <f>G376*(1+L376/100)</f>
        <v>0</v>
      </c>
      <c r="N376" s="167">
        <v>1.82E-3</v>
      </c>
      <c r="O376" s="167">
        <f>ROUND(E376*N376,2)</f>
        <v>0</v>
      </c>
      <c r="P376" s="167">
        <v>1.8</v>
      </c>
      <c r="Q376" s="167">
        <f>ROUND(E376*P376,2)</f>
        <v>1.68</v>
      </c>
      <c r="R376" s="167"/>
      <c r="S376" s="167" t="s">
        <v>156</v>
      </c>
      <c r="T376" s="168" t="s">
        <v>156</v>
      </c>
      <c r="U376" s="155">
        <v>3.2</v>
      </c>
      <c r="V376" s="155">
        <f>ROUND(E376*U376,2)</f>
        <v>2.99</v>
      </c>
      <c r="W376" s="155"/>
      <c r="X376" s="155" t="s">
        <v>157</v>
      </c>
      <c r="Y376" s="148"/>
      <c r="Z376" s="148"/>
      <c r="AA376" s="148"/>
      <c r="AB376" s="148"/>
      <c r="AC376" s="148"/>
      <c r="AD376" s="148"/>
      <c r="AE376" s="148"/>
      <c r="AF376" s="148"/>
      <c r="AG376" s="148" t="s">
        <v>158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5">
      <c r="A377" s="153"/>
      <c r="B377" s="154"/>
      <c r="C377" s="181" t="s">
        <v>477</v>
      </c>
      <c r="D377" s="182"/>
      <c r="E377" s="183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162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5">
      <c r="A378" s="153"/>
      <c r="B378" s="154"/>
      <c r="C378" s="181" t="s">
        <v>478</v>
      </c>
      <c r="D378" s="182"/>
      <c r="E378" s="183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162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5">
      <c r="A379" s="153"/>
      <c r="B379" s="154"/>
      <c r="C379" s="181" t="s">
        <v>479</v>
      </c>
      <c r="D379" s="182"/>
      <c r="E379" s="183">
        <v>0.93420000000000003</v>
      </c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162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5">
      <c r="A380" s="164">
        <v>61</v>
      </c>
      <c r="B380" s="165" t="s">
        <v>480</v>
      </c>
      <c r="C380" s="179" t="s">
        <v>481</v>
      </c>
      <c r="D380" s="180" t="s">
        <v>155</v>
      </c>
      <c r="E380" s="167">
        <v>0.36899999999999999</v>
      </c>
      <c r="F380" s="166"/>
      <c r="G380" s="167">
        <f>ROUND(E380*F380,2)</f>
        <v>0</v>
      </c>
      <c r="H380" s="166"/>
      <c r="I380" s="167">
        <f>ROUND(E380*H380,2)</f>
        <v>0</v>
      </c>
      <c r="J380" s="166"/>
      <c r="K380" s="167">
        <f>ROUND(E380*J380,2)</f>
        <v>0</v>
      </c>
      <c r="L380" s="167">
        <v>21</v>
      </c>
      <c r="M380" s="167">
        <f>G380*(1+L380/100)</f>
        <v>0</v>
      </c>
      <c r="N380" s="167">
        <v>1.82E-3</v>
      </c>
      <c r="O380" s="167">
        <f>ROUND(E380*N380,2)</f>
        <v>0</v>
      </c>
      <c r="P380" s="167">
        <v>1.8</v>
      </c>
      <c r="Q380" s="167">
        <f>ROUND(E380*P380,2)</f>
        <v>0.66</v>
      </c>
      <c r="R380" s="167"/>
      <c r="S380" s="167" t="s">
        <v>207</v>
      </c>
      <c r="T380" s="168" t="s">
        <v>233</v>
      </c>
      <c r="U380" s="155">
        <v>3.2</v>
      </c>
      <c r="V380" s="155">
        <f>ROUND(E380*U380,2)</f>
        <v>1.18</v>
      </c>
      <c r="W380" s="155"/>
      <c r="X380" s="155" t="s">
        <v>157</v>
      </c>
      <c r="Y380" s="148"/>
      <c r="Z380" s="148"/>
      <c r="AA380" s="148"/>
      <c r="AB380" s="148"/>
      <c r="AC380" s="148"/>
      <c r="AD380" s="148"/>
      <c r="AE380" s="148"/>
      <c r="AF380" s="148"/>
      <c r="AG380" s="148" t="s">
        <v>191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5">
      <c r="A381" s="153"/>
      <c r="B381" s="154"/>
      <c r="C381" s="273" t="s">
        <v>482</v>
      </c>
      <c r="D381" s="274"/>
      <c r="E381" s="274"/>
      <c r="F381" s="274"/>
      <c r="G381" s="274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160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5">
      <c r="A382" s="153"/>
      <c r="B382" s="154"/>
      <c r="C382" s="181" t="s">
        <v>483</v>
      </c>
      <c r="D382" s="182"/>
      <c r="E382" s="183">
        <v>0.36899999999999999</v>
      </c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162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5">
      <c r="A383" s="164">
        <v>62</v>
      </c>
      <c r="B383" s="165" t="s">
        <v>484</v>
      </c>
      <c r="C383" s="179" t="s">
        <v>485</v>
      </c>
      <c r="D383" s="180" t="s">
        <v>190</v>
      </c>
      <c r="E383" s="167">
        <v>84</v>
      </c>
      <c r="F383" s="166"/>
      <c r="G383" s="167">
        <f>ROUND(E383*F383,2)</f>
        <v>0</v>
      </c>
      <c r="H383" s="166"/>
      <c r="I383" s="167">
        <f>ROUND(E383*H383,2)</f>
        <v>0</v>
      </c>
      <c r="J383" s="166"/>
      <c r="K383" s="167">
        <f>ROUND(E383*J383,2)</f>
        <v>0</v>
      </c>
      <c r="L383" s="167">
        <v>21</v>
      </c>
      <c r="M383" s="167">
        <f>G383*(1+L383/100)</f>
        <v>0</v>
      </c>
      <c r="N383" s="167">
        <v>4.8999999999999998E-4</v>
      </c>
      <c r="O383" s="167">
        <f>ROUND(E383*N383,2)</f>
        <v>0.04</v>
      </c>
      <c r="P383" s="167">
        <v>1.4999999999999999E-2</v>
      </c>
      <c r="Q383" s="167">
        <f>ROUND(E383*P383,2)</f>
        <v>1.26</v>
      </c>
      <c r="R383" s="167"/>
      <c r="S383" s="167" t="s">
        <v>156</v>
      </c>
      <c r="T383" s="168" t="s">
        <v>156</v>
      </c>
      <c r="U383" s="155">
        <v>0.54</v>
      </c>
      <c r="V383" s="155">
        <f>ROUND(E383*U383,2)</f>
        <v>45.36</v>
      </c>
      <c r="W383" s="155"/>
      <c r="X383" s="155" t="s">
        <v>157</v>
      </c>
      <c r="Y383" s="148"/>
      <c r="Z383" s="148"/>
      <c r="AA383" s="148"/>
      <c r="AB383" s="148"/>
      <c r="AC383" s="148"/>
      <c r="AD383" s="148"/>
      <c r="AE383" s="148"/>
      <c r="AF383" s="148"/>
      <c r="AG383" s="148" t="s">
        <v>158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5">
      <c r="A384" s="153"/>
      <c r="B384" s="154"/>
      <c r="C384" s="181" t="s">
        <v>486</v>
      </c>
      <c r="D384" s="182"/>
      <c r="E384" s="183"/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162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5">
      <c r="A385" s="153"/>
      <c r="B385" s="154"/>
      <c r="C385" s="181" t="s">
        <v>487</v>
      </c>
      <c r="D385" s="182"/>
      <c r="E385" s="183">
        <v>84</v>
      </c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162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1" x14ac:dyDescent="0.25">
      <c r="A386" s="164">
        <v>63</v>
      </c>
      <c r="B386" s="165" t="s">
        <v>488</v>
      </c>
      <c r="C386" s="179" t="s">
        <v>489</v>
      </c>
      <c r="D386" s="180" t="s">
        <v>237</v>
      </c>
      <c r="E386" s="167">
        <v>8.15</v>
      </c>
      <c r="F386" s="166"/>
      <c r="G386" s="167">
        <f>ROUND(E386*F386,2)</f>
        <v>0</v>
      </c>
      <c r="H386" s="166"/>
      <c r="I386" s="167">
        <f>ROUND(E386*H386,2)</f>
        <v>0</v>
      </c>
      <c r="J386" s="166"/>
      <c r="K386" s="167">
        <f>ROUND(E386*J386,2)</f>
        <v>0</v>
      </c>
      <c r="L386" s="167">
        <v>21</v>
      </c>
      <c r="M386" s="167">
        <f>G386*(1+L386/100)</f>
        <v>0</v>
      </c>
      <c r="N386" s="167">
        <v>0</v>
      </c>
      <c r="O386" s="167">
        <f>ROUND(E386*N386,2)</f>
        <v>0</v>
      </c>
      <c r="P386" s="167">
        <v>4.2000000000000003E-2</v>
      </c>
      <c r="Q386" s="167">
        <f>ROUND(E386*P386,2)</f>
        <v>0.34</v>
      </c>
      <c r="R386" s="167"/>
      <c r="S386" s="167" t="s">
        <v>156</v>
      </c>
      <c r="T386" s="168" t="s">
        <v>156</v>
      </c>
      <c r="U386" s="155">
        <v>0.72</v>
      </c>
      <c r="V386" s="155">
        <f>ROUND(E386*U386,2)</f>
        <v>5.87</v>
      </c>
      <c r="W386" s="155"/>
      <c r="X386" s="155" t="s">
        <v>157</v>
      </c>
      <c r="Y386" s="148"/>
      <c r="Z386" s="148"/>
      <c r="AA386" s="148"/>
      <c r="AB386" s="148"/>
      <c r="AC386" s="148"/>
      <c r="AD386" s="148"/>
      <c r="AE386" s="148"/>
      <c r="AF386" s="148"/>
      <c r="AG386" s="148" t="s">
        <v>158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5">
      <c r="A387" s="153"/>
      <c r="B387" s="154"/>
      <c r="C387" s="181" t="s">
        <v>490</v>
      </c>
      <c r="D387" s="182"/>
      <c r="E387" s="183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162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5">
      <c r="A388" s="153"/>
      <c r="B388" s="154"/>
      <c r="C388" s="181" t="s">
        <v>491</v>
      </c>
      <c r="D388" s="182"/>
      <c r="E388" s="183"/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162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5">
      <c r="A389" s="153"/>
      <c r="B389" s="154"/>
      <c r="C389" s="181" t="s">
        <v>492</v>
      </c>
      <c r="D389" s="182"/>
      <c r="E389" s="183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162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5">
      <c r="A390" s="153"/>
      <c r="B390" s="154"/>
      <c r="C390" s="181" t="s">
        <v>493</v>
      </c>
      <c r="D390" s="182"/>
      <c r="E390" s="183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162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5">
      <c r="A391" s="153"/>
      <c r="B391" s="154"/>
      <c r="C391" s="181" t="s">
        <v>494</v>
      </c>
      <c r="D391" s="182"/>
      <c r="E391" s="183">
        <v>8.15</v>
      </c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162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x14ac:dyDescent="0.25">
      <c r="A392" s="158" t="s">
        <v>151</v>
      </c>
      <c r="B392" s="159" t="s">
        <v>57</v>
      </c>
      <c r="C392" s="186" t="s">
        <v>58</v>
      </c>
      <c r="D392" s="187"/>
      <c r="E392" s="162"/>
      <c r="F392" s="162"/>
      <c r="G392" s="162">
        <f>SUMIF(AG393:AG396,"&lt;&gt;NOR",G393:G396)</f>
        <v>0</v>
      </c>
      <c r="H392" s="162"/>
      <c r="I392" s="162">
        <f>SUM(I393:I396)</f>
        <v>0</v>
      </c>
      <c r="J392" s="162"/>
      <c r="K392" s="162">
        <f>SUM(K393:K396)</f>
        <v>0</v>
      </c>
      <c r="L392" s="162"/>
      <c r="M392" s="162">
        <f>SUM(M393:M396)</f>
        <v>0</v>
      </c>
      <c r="N392" s="162"/>
      <c r="O392" s="162">
        <f>SUM(O393:O396)</f>
        <v>5.36</v>
      </c>
      <c r="P392" s="162"/>
      <c r="Q392" s="162">
        <f>SUM(Q393:Q396)</f>
        <v>0</v>
      </c>
      <c r="R392" s="162"/>
      <c r="S392" s="162"/>
      <c r="T392" s="163"/>
      <c r="U392" s="157"/>
      <c r="V392" s="157">
        <f>SUM(V393:V396)</f>
        <v>3.42</v>
      </c>
      <c r="W392" s="157"/>
      <c r="X392" s="157"/>
      <c r="AG392" t="s">
        <v>152</v>
      </c>
    </row>
    <row r="393" spans="1:60" outlineLevel="1" x14ac:dyDescent="0.25">
      <c r="A393" s="164">
        <v>64</v>
      </c>
      <c r="B393" s="165" t="s">
        <v>495</v>
      </c>
      <c r="C393" s="179" t="s">
        <v>496</v>
      </c>
      <c r="D393" s="180" t="s">
        <v>155</v>
      </c>
      <c r="E393" s="167">
        <v>3</v>
      </c>
      <c r="F393" s="166"/>
      <c r="G393" s="167">
        <f>ROUND(E393*F393,2)</f>
        <v>0</v>
      </c>
      <c r="H393" s="166"/>
      <c r="I393" s="167">
        <f>ROUND(E393*H393,2)</f>
        <v>0</v>
      </c>
      <c r="J393" s="166"/>
      <c r="K393" s="167">
        <f>ROUND(E393*J393,2)</f>
        <v>0</v>
      </c>
      <c r="L393" s="167">
        <v>21</v>
      </c>
      <c r="M393" s="167">
        <f>G393*(1+L393/100)</f>
        <v>0</v>
      </c>
      <c r="N393" s="167">
        <v>1.7875000000000001</v>
      </c>
      <c r="O393" s="167">
        <f>ROUND(E393*N393,2)</f>
        <v>5.36</v>
      </c>
      <c r="P393" s="167">
        <v>0</v>
      </c>
      <c r="Q393" s="167">
        <f>ROUND(E393*P393,2)</f>
        <v>0</v>
      </c>
      <c r="R393" s="167"/>
      <c r="S393" s="167" t="s">
        <v>156</v>
      </c>
      <c r="T393" s="168" t="s">
        <v>156</v>
      </c>
      <c r="U393" s="155">
        <v>1.1399999999999999</v>
      </c>
      <c r="V393" s="155">
        <f>ROUND(E393*U393,2)</f>
        <v>3.42</v>
      </c>
      <c r="W393" s="155"/>
      <c r="X393" s="155" t="s">
        <v>157</v>
      </c>
      <c r="Y393" s="148"/>
      <c r="Z393" s="148"/>
      <c r="AA393" s="148"/>
      <c r="AB393" s="148"/>
      <c r="AC393" s="148"/>
      <c r="AD393" s="148"/>
      <c r="AE393" s="148"/>
      <c r="AF393" s="148"/>
      <c r="AG393" s="148" t="s">
        <v>191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5">
      <c r="A394" s="153"/>
      <c r="B394" s="154"/>
      <c r="C394" s="273" t="s">
        <v>497</v>
      </c>
      <c r="D394" s="274"/>
      <c r="E394" s="274"/>
      <c r="F394" s="274"/>
      <c r="G394" s="274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160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5">
      <c r="A395" s="153"/>
      <c r="B395" s="154"/>
      <c r="C395" s="275" t="s">
        <v>210</v>
      </c>
      <c r="D395" s="276"/>
      <c r="E395" s="276"/>
      <c r="F395" s="276"/>
      <c r="G395" s="276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160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5">
      <c r="A396" s="153"/>
      <c r="B396" s="154"/>
      <c r="C396" s="181" t="s">
        <v>498</v>
      </c>
      <c r="D396" s="182"/>
      <c r="E396" s="183">
        <v>3</v>
      </c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162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x14ac:dyDescent="0.25">
      <c r="A397" s="158" t="s">
        <v>151</v>
      </c>
      <c r="B397" s="159" t="s">
        <v>71</v>
      </c>
      <c r="C397" s="186" t="s">
        <v>72</v>
      </c>
      <c r="D397" s="187"/>
      <c r="E397" s="162"/>
      <c r="F397" s="162"/>
      <c r="G397" s="162">
        <f>SUMIF(AG398:AG421,"&lt;&gt;NOR",G398:G421)</f>
        <v>0</v>
      </c>
      <c r="H397" s="162"/>
      <c r="I397" s="162">
        <f>SUM(I398:I421)</f>
        <v>0</v>
      </c>
      <c r="J397" s="162"/>
      <c r="K397" s="162">
        <f>SUM(K398:K421)</f>
        <v>0</v>
      </c>
      <c r="L397" s="162"/>
      <c r="M397" s="162">
        <f>SUM(M398:M421)</f>
        <v>0</v>
      </c>
      <c r="N397" s="162"/>
      <c r="O397" s="162">
        <f>SUM(O398:O421)</f>
        <v>0.2</v>
      </c>
      <c r="P397" s="162"/>
      <c r="Q397" s="162">
        <f>SUM(Q398:Q421)</f>
        <v>4.24</v>
      </c>
      <c r="R397" s="162"/>
      <c r="S397" s="162"/>
      <c r="T397" s="163"/>
      <c r="U397" s="157"/>
      <c r="V397" s="157">
        <f>SUM(V398:V421)</f>
        <v>63.62</v>
      </c>
      <c r="W397" s="157"/>
      <c r="X397" s="157"/>
      <c r="AG397" t="s">
        <v>152</v>
      </c>
    </row>
    <row r="398" spans="1:60" outlineLevel="1" x14ac:dyDescent="0.25">
      <c r="A398" s="169">
        <v>65</v>
      </c>
      <c r="B398" s="170" t="s">
        <v>499</v>
      </c>
      <c r="C398" s="184" t="s">
        <v>500</v>
      </c>
      <c r="D398" s="185" t="s">
        <v>237</v>
      </c>
      <c r="E398" s="172">
        <v>380</v>
      </c>
      <c r="F398" s="171"/>
      <c r="G398" s="172">
        <f>ROUND(E398*F398,2)</f>
        <v>0</v>
      </c>
      <c r="H398" s="171"/>
      <c r="I398" s="172">
        <f>ROUND(E398*H398,2)</f>
        <v>0</v>
      </c>
      <c r="J398" s="171"/>
      <c r="K398" s="172">
        <f>ROUND(E398*J398,2)</f>
        <v>0</v>
      </c>
      <c r="L398" s="172">
        <v>21</v>
      </c>
      <c r="M398" s="172">
        <f>G398*(1+L398/100)</f>
        <v>0</v>
      </c>
      <c r="N398" s="172">
        <v>4.8999999999999998E-4</v>
      </c>
      <c r="O398" s="172">
        <f>ROUND(E398*N398,2)</f>
        <v>0.19</v>
      </c>
      <c r="P398" s="172">
        <v>1E-3</v>
      </c>
      <c r="Q398" s="172">
        <f>ROUND(E398*P398,2)</f>
        <v>0.38</v>
      </c>
      <c r="R398" s="172"/>
      <c r="S398" s="172" t="s">
        <v>156</v>
      </c>
      <c r="T398" s="173" t="s">
        <v>156</v>
      </c>
      <c r="U398" s="155">
        <v>0.11</v>
      </c>
      <c r="V398" s="155">
        <f>ROUND(E398*U398,2)</f>
        <v>41.8</v>
      </c>
      <c r="W398" s="155"/>
      <c r="X398" s="155" t="s">
        <v>157</v>
      </c>
      <c r="Y398" s="148"/>
      <c r="Z398" s="148"/>
      <c r="AA398" s="148"/>
      <c r="AB398" s="148"/>
      <c r="AC398" s="148"/>
      <c r="AD398" s="148"/>
      <c r="AE398" s="148"/>
      <c r="AF398" s="148"/>
      <c r="AG398" s="148" t="s">
        <v>158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5">
      <c r="A399" s="169">
        <v>66</v>
      </c>
      <c r="B399" s="170" t="s">
        <v>501</v>
      </c>
      <c r="C399" s="184" t="s">
        <v>502</v>
      </c>
      <c r="D399" s="185" t="s">
        <v>237</v>
      </c>
      <c r="E399" s="172">
        <v>24</v>
      </c>
      <c r="F399" s="171"/>
      <c r="G399" s="172">
        <f>ROUND(E399*F399,2)</f>
        <v>0</v>
      </c>
      <c r="H399" s="171"/>
      <c r="I399" s="172">
        <f>ROUND(E399*H399,2)</f>
        <v>0</v>
      </c>
      <c r="J399" s="171"/>
      <c r="K399" s="172">
        <f>ROUND(E399*J399,2)</f>
        <v>0</v>
      </c>
      <c r="L399" s="172">
        <v>21</v>
      </c>
      <c r="M399" s="172">
        <f>G399*(1+L399/100)</f>
        <v>0</v>
      </c>
      <c r="N399" s="172">
        <v>4.8999999999999998E-4</v>
      </c>
      <c r="O399" s="172">
        <f>ROUND(E399*N399,2)</f>
        <v>0.01</v>
      </c>
      <c r="P399" s="172">
        <v>3.0000000000000001E-3</v>
      </c>
      <c r="Q399" s="172">
        <f>ROUND(E399*P399,2)</f>
        <v>7.0000000000000007E-2</v>
      </c>
      <c r="R399" s="172"/>
      <c r="S399" s="172" t="s">
        <v>156</v>
      </c>
      <c r="T399" s="173" t="s">
        <v>156</v>
      </c>
      <c r="U399" s="155">
        <v>0.13</v>
      </c>
      <c r="V399" s="155">
        <f>ROUND(E399*U399,2)</f>
        <v>3.12</v>
      </c>
      <c r="W399" s="155"/>
      <c r="X399" s="155" t="s">
        <v>157</v>
      </c>
      <c r="Y399" s="148"/>
      <c r="Z399" s="148"/>
      <c r="AA399" s="148"/>
      <c r="AB399" s="148"/>
      <c r="AC399" s="148"/>
      <c r="AD399" s="148"/>
      <c r="AE399" s="148"/>
      <c r="AF399" s="148"/>
      <c r="AG399" s="148" t="s">
        <v>158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5">
      <c r="A400" s="164">
        <v>67</v>
      </c>
      <c r="B400" s="165" t="s">
        <v>503</v>
      </c>
      <c r="C400" s="179" t="s">
        <v>504</v>
      </c>
      <c r="D400" s="180" t="s">
        <v>219</v>
      </c>
      <c r="E400" s="167">
        <v>34.201949999999997</v>
      </c>
      <c r="F400" s="166"/>
      <c r="G400" s="167">
        <f>ROUND(E400*F400,2)</f>
        <v>0</v>
      </c>
      <c r="H400" s="166"/>
      <c r="I400" s="167">
        <f>ROUND(E400*H400,2)</f>
        <v>0</v>
      </c>
      <c r="J400" s="166"/>
      <c r="K400" s="167">
        <f>ROUND(E400*J400,2)</f>
        <v>0</v>
      </c>
      <c r="L400" s="167">
        <v>21</v>
      </c>
      <c r="M400" s="167">
        <f>G400*(1+L400/100)</f>
        <v>0</v>
      </c>
      <c r="N400" s="167">
        <v>0</v>
      </c>
      <c r="O400" s="167">
        <f>ROUND(E400*N400,2)</f>
        <v>0</v>
      </c>
      <c r="P400" s="167">
        <v>4.5999999999999999E-2</v>
      </c>
      <c r="Q400" s="167">
        <f>ROUND(E400*P400,2)</f>
        <v>1.57</v>
      </c>
      <c r="R400" s="167"/>
      <c r="S400" s="167" t="s">
        <v>156</v>
      </c>
      <c r="T400" s="168" t="s">
        <v>156</v>
      </c>
      <c r="U400" s="155">
        <v>0.26</v>
      </c>
      <c r="V400" s="155">
        <f>ROUND(E400*U400,2)</f>
        <v>8.89</v>
      </c>
      <c r="W400" s="155"/>
      <c r="X400" s="155" t="s">
        <v>157</v>
      </c>
      <c r="Y400" s="148"/>
      <c r="Z400" s="148"/>
      <c r="AA400" s="148"/>
      <c r="AB400" s="148"/>
      <c r="AC400" s="148"/>
      <c r="AD400" s="148"/>
      <c r="AE400" s="148"/>
      <c r="AF400" s="148"/>
      <c r="AG400" s="148" t="s">
        <v>158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5">
      <c r="A401" s="153"/>
      <c r="B401" s="154"/>
      <c r="C401" s="273" t="s">
        <v>414</v>
      </c>
      <c r="D401" s="274"/>
      <c r="E401" s="274"/>
      <c r="F401" s="274"/>
      <c r="G401" s="274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160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5">
      <c r="A402" s="153"/>
      <c r="B402" s="154"/>
      <c r="C402" s="181" t="s">
        <v>505</v>
      </c>
      <c r="D402" s="182"/>
      <c r="E402" s="183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162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5">
      <c r="A403" s="153"/>
      <c r="B403" s="154"/>
      <c r="C403" s="181" t="s">
        <v>281</v>
      </c>
      <c r="D403" s="182"/>
      <c r="E403" s="183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162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5">
      <c r="A404" s="153"/>
      <c r="B404" s="154"/>
      <c r="C404" s="181" t="s">
        <v>506</v>
      </c>
      <c r="D404" s="182"/>
      <c r="E404" s="183">
        <v>34.201949999999997</v>
      </c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162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5">
      <c r="A405" s="164">
        <v>68</v>
      </c>
      <c r="B405" s="165" t="s">
        <v>507</v>
      </c>
      <c r="C405" s="179" t="s">
        <v>508</v>
      </c>
      <c r="D405" s="180" t="s">
        <v>219</v>
      </c>
      <c r="E405" s="167">
        <v>32.706000000000003</v>
      </c>
      <c r="F405" s="166"/>
      <c r="G405" s="167">
        <f>ROUND(E405*F405,2)</f>
        <v>0</v>
      </c>
      <c r="H405" s="166"/>
      <c r="I405" s="167">
        <f>ROUND(E405*H405,2)</f>
        <v>0</v>
      </c>
      <c r="J405" s="166"/>
      <c r="K405" s="167">
        <f>ROUND(E405*J405,2)</f>
        <v>0</v>
      </c>
      <c r="L405" s="167">
        <v>21</v>
      </c>
      <c r="M405" s="167">
        <f>G405*(1+L405/100)</f>
        <v>0</v>
      </c>
      <c r="N405" s="167">
        <v>0</v>
      </c>
      <c r="O405" s="167">
        <f>ROUND(E405*N405,2)</f>
        <v>0</v>
      </c>
      <c r="P405" s="167">
        <v>6.8000000000000005E-2</v>
      </c>
      <c r="Q405" s="167">
        <f>ROUND(E405*P405,2)</f>
        <v>2.2200000000000002</v>
      </c>
      <c r="R405" s="167"/>
      <c r="S405" s="167" t="s">
        <v>156</v>
      </c>
      <c r="T405" s="168" t="s">
        <v>156</v>
      </c>
      <c r="U405" s="155">
        <v>0.3</v>
      </c>
      <c r="V405" s="155">
        <f>ROUND(E405*U405,2)</f>
        <v>9.81</v>
      </c>
      <c r="W405" s="155"/>
      <c r="X405" s="155" t="s">
        <v>157</v>
      </c>
      <c r="Y405" s="148"/>
      <c r="Z405" s="148"/>
      <c r="AA405" s="148"/>
      <c r="AB405" s="148"/>
      <c r="AC405" s="148"/>
      <c r="AD405" s="148"/>
      <c r="AE405" s="148"/>
      <c r="AF405" s="148"/>
      <c r="AG405" s="148" t="s">
        <v>158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5">
      <c r="A406" s="153"/>
      <c r="B406" s="154"/>
      <c r="C406" s="273" t="s">
        <v>509</v>
      </c>
      <c r="D406" s="274"/>
      <c r="E406" s="274"/>
      <c r="F406" s="274"/>
      <c r="G406" s="274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160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5">
      <c r="A407" s="153"/>
      <c r="B407" s="154"/>
      <c r="C407" s="275" t="s">
        <v>510</v>
      </c>
      <c r="D407" s="276"/>
      <c r="E407" s="276"/>
      <c r="F407" s="276"/>
      <c r="G407" s="276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160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5">
      <c r="A408" s="153"/>
      <c r="B408" s="154"/>
      <c r="C408" s="275" t="s">
        <v>511</v>
      </c>
      <c r="D408" s="276"/>
      <c r="E408" s="276"/>
      <c r="F408" s="276"/>
      <c r="G408" s="276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160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5">
      <c r="A409" s="153"/>
      <c r="B409" s="154"/>
      <c r="C409" s="275" t="s">
        <v>512</v>
      </c>
      <c r="D409" s="276"/>
      <c r="E409" s="276"/>
      <c r="F409" s="276"/>
      <c r="G409" s="276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160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5">
      <c r="A410" s="153"/>
      <c r="B410" s="154"/>
      <c r="C410" s="275" t="s">
        <v>513</v>
      </c>
      <c r="D410" s="276"/>
      <c r="E410" s="276"/>
      <c r="F410" s="276"/>
      <c r="G410" s="276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160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5">
      <c r="A411" s="153"/>
      <c r="B411" s="154"/>
      <c r="C411" s="181" t="s">
        <v>514</v>
      </c>
      <c r="D411" s="182"/>
      <c r="E411" s="183"/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162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5">
      <c r="A412" s="153"/>
      <c r="B412" s="154"/>
      <c r="C412" s="181" t="s">
        <v>515</v>
      </c>
      <c r="D412" s="182"/>
      <c r="E412" s="183"/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162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5">
      <c r="A413" s="153"/>
      <c r="B413" s="154"/>
      <c r="C413" s="181" t="s">
        <v>516</v>
      </c>
      <c r="D413" s="182"/>
      <c r="E413" s="183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162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5">
      <c r="A414" s="153"/>
      <c r="B414" s="154"/>
      <c r="C414" s="181" t="s">
        <v>517</v>
      </c>
      <c r="D414" s="182"/>
      <c r="E414" s="183"/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162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5">
      <c r="A415" s="153"/>
      <c r="B415" s="154"/>
      <c r="C415" s="181" t="s">
        <v>518</v>
      </c>
      <c r="D415" s="182"/>
      <c r="E415" s="183"/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162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5">
      <c r="A416" s="153"/>
      <c r="B416" s="154"/>
      <c r="C416" s="181" t="s">
        <v>519</v>
      </c>
      <c r="D416" s="182"/>
      <c r="E416" s="183"/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162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5">
      <c r="A417" s="153"/>
      <c r="B417" s="154"/>
      <c r="C417" s="181" t="s">
        <v>518</v>
      </c>
      <c r="D417" s="182"/>
      <c r="E417" s="183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162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5">
      <c r="A418" s="153"/>
      <c r="B418" s="154"/>
      <c r="C418" s="181" t="s">
        <v>520</v>
      </c>
      <c r="D418" s="182"/>
      <c r="E418" s="183"/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162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5">
      <c r="A419" s="153"/>
      <c r="B419" s="154"/>
      <c r="C419" s="181" t="s">
        <v>521</v>
      </c>
      <c r="D419" s="182"/>
      <c r="E419" s="183">
        <v>32.706000000000003</v>
      </c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162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5">
      <c r="A420" s="169">
        <v>69</v>
      </c>
      <c r="B420" s="170" t="s">
        <v>522</v>
      </c>
      <c r="C420" s="184" t="s">
        <v>523</v>
      </c>
      <c r="D420" s="185" t="s">
        <v>524</v>
      </c>
      <c r="E420" s="172">
        <v>35</v>
      </c>
      <c r="F420" s="171"/>
      <c r="G420" s="172">
        <f>ROUND(E420*F420,2)</f>
        <v>0</v>
      </c>
      <c r="H420" s="171"/>
      <c r="I420" s="172">
        <f>ROUND(E420*H420,2)</f>
        <v>0</v>
      </c>
      <c r="J420" s="171"/>
      <c r="K420" s="172">
        <f>ROUND(E420*J420,2)</f>
        <v>0</v>
      </c>
      <c r="L420" s="172">
        <v>21</v>
      </c>
      <c r="M420" s="172">
        <f>G420*(1+L420/100)</f>
        <v>0</v>
      </c>
      <c r="N420" s="172">
        <v>0</v>
      </c>
      <c r="O420" s="172">
        <f>ROUND(E420*N420,2)</f>
        <v>0</v>
      </c>
      <c r="P420" s="172">
        <v>0</v>
      </c>
      <c r="Q420" s="172">
        <f>ROUND(E420*P420,2)</f>
        <v>0</v>
      </c>
      <c r="R420" s="172"/>
      <c r="S420" s="172" t="s">
        <v>207</v>
      </c>
      <c r="T420" s="173" t="s">
        <v>233</v>
      </c>
      <c r="U420" s="155">
        <v>0</v>
      </c>
      <c r="V420" s="155">
        <f>ROUND(E420*U420,2)</f>
        <v>0</v>
      </c>
      <c r="W420" s="155"/>
      <c r="X420" s="155" t="s">
        <v>157</v>
      </c>
      <c r="Y420" s="148"/>
      <c r="Z420" s="148"/>
      <c r="AA420" s="148"/>
      <c r="AB420" s="148"/>
      <c r="AC420" s="148"/>
      <c r="AD420" s="148"/>
      <c r="AE420" s="148"/>
      <c r="AF420" s="148"/>
      <c r="AG420" s="148" t="s">
        <v>158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ht="20.399999999999999" outlineLevel="1" x14ac:dyDescent="0.25">
      <c r="A421" s="169">
        <v>70</v>
      </c>
      <c r="B421" s="170" t="s">
        <v>525</v>
      </c>
      <c r="C421" s="184" t="s">
        <v>526</v>
      </c>
      <c r="D421" s="185" t="s">
        <v>391</v>
      </c>
      <c r="E421" s="172">
        <v>1</v>
      </c>
      <c r="F421" s="171"/>
      <c r="G421" s="172">
        <f>ROUND(E421*F421,2)</f>
        <v>0</v>
      </c>
      <c r="H421" s="171"/>
      <c r="I421" s="172">
        <f>ROUND(E421*H421,2)</f>
        <v>0</v>
      </c>
      <c r="J421" s="171"/>
      <c r="K421" s="172">
        <f>ROUND(E421*J421,2)</f>
        <v>0</v>
      </c>
      <c r="L421" s="172">
        <v>21</v>
      </c>
      <c r="M421" s="172">
        <f>G421*(1+L421/100)</f>
        <v>0</v>
      </c>
      <c r="N421" s="172">
        <v>0</v>
      </c>
      <c r="O421" s="172">
        <f>ROUND(E421*N421,2)</f>
        <v>0</v>
      </c>
      <c r="P421" s="172">
        <v>0</v>
      </c>
      <c r="Q421" s="172">
        <f>ROUND(E421*P421,2)</f>
        <v>0</v>
      </c>
      <c r="R421" s="172"/>
      <c r="S421" s="172" t="s">
        <v>207</v>
      </c>
      <c r="T421" s="173" t="s">
        <v>233</v>
      </c>
      <c r="U421" s="155">
        <v>0</v>
      </c>
      <c r="V421" s="155">
        <f>ROUND(E421*U421,2)</f>
        <v>0</v>
      </c>
      <c r="W421" s="155"/>
      <c r="X421" s="155" t="s">
        <v>157</v>
      </c>
      <c r="Y421" s="148"/>
      <c r="Z421" s="148"/>
      <c r="AA421" s="148"/>
      <c r="AB421" s="148"/>
      <c r="AC421" s="148"/>
      <c r="AD421" s="148"/>
      <c r="AE421" s="148"/>
      <c r="AF421" s="148"/>
      <c r="AG421" s="148" t="s">
        <v>158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x14ac:dyDescent="0.25">
      <c r="A422" s="158" t="s">
        <v>151</v>
      </c>
      <c r="B422" s="159" t="s">
        <v>73</v>
      </c>
      <c r="C422" s="186" t="s">
        <v>74</v>
      </c>
      <c r="D422" s="187"/>
      <c r="E422" s="162"/>
      <c r="F422" s="162"/>
      <c r="G422" s="162">
        <f>SUMIF(AG423:AG423,"&lt;&gt;NOR",G423:G423)</f>
        <v>0</v>
      </c>
      <c r="H422" s="162"/>
      <c r="I422" s="162">
        <f>SUM(I423:I423)</f>
        <v>0</v>
      </c>
      <c r="J422" s="162"/>
      <c r="K422" s="162">
        <f>SUM(K423:K423)</f>
        <v>0</v>
      </c>
      <c r="L422" s="162"/>
      <c r="M422" s="162">
        <f>SUM(M423:M423)</f>
        <v>0</v>
      </c>
      <c r="N422" s="162"/>
      <c r="O422" s="162">
        <f>SUM(O423:O423)</f>
        <v>0</v>
      </c>
      <c r="P422" s="162"/>
      <c r="Q422" s="162">
        <f>SUM(Q423:Q423)</f>
        <v>0</v>
      </c>
      <c r="R422" s="162"/>
      <c r="S422" s="162"/>
      <c r="T422" s="163"/>
      <c r="U422" s="157"/>
      <c r="V422" s="157">
        <f>SUM(V423:V423)</f>
        <v>66.09</v>
      </c>
      <c r="W422" s="157"/>
      <c r="X422" s="157"/>
      <c r="AG422" t="s">
        <v>152</v>
      </c>
    </row>
    <row r="423" spans="1:60" outlineLevel="1" x14ac:dyDescent="0.25">
      <c r="A423" s="169">
        <v>71</v>
      </c>
      <c r="B423" s="170" t="s">
        <v>527</v>
      </c>
      <c r="C423" s="184" t="s">
        <v>528</v>
      </c>
      <c r="D423" s="185" t="s">
        <v>194</v>
      </c>
      <c r="E423" s="172">
        <v>31.470389999999998</v>
      </c>
      <c r="F423" s="171"/>
      <c r="G423" s="172">
        <f>ROUND(E423*F423,2)</f>
        <v>0</v>
      </c>
      <c r="H423" s="171"/>
      <c r="I423" s="172">
        <f>ROUND(E423*H423,2)</f>
        <v>0</v>
      </c>
      <c r="J423" s="171"/>
      <c r="K423" s="172">
        <f>ROUND(E423*J423,2)</f>
        <v>0</v>
      </c>
      <c r="L423" s="172">
        <v>21</v>
      </c>
      <c r="M423" s="172">
        <f>G423*(1+L423/100)</f>
        <v>0</v>
      </c>
      <c r="N423" s="172">
        <v>0</v>
      </c>
      <c r="O423" s="172">
        <f>ROUND(E423*N423,2)</f>
        <v>0</v>
      </c>
      <c r="P423" s="172">
        <v>0</v>
      </c>
      <c r="Q423" s="172">
        <f>ROUND(E423*P423,2)</f>
        <v>0</v>
      </c>
      <c r="R423" s="172"/>
      <c r="S423" s="172" t="s">
        <v>156</v>
      </c>
      <c r="T423" s="173" t="s">
        <v>156</v>
      </c>
      <c r="U423" s="155">
        <v>2.1</v>
      </c>
      <c r="V423" s="155">
        <f>ROUND(E423*U423,2)</f>
        <v>66.09</v>
      </c>
      <c r="W423" s="155"/>
      <c r="X423" s="155" t="s">
        <v>157</v>
      </c>
      <c r="Y423" s="148"/>
      <c r="Z423" s="148"/>
      <c r="AA423" s="148"/>
      <c r="AB423" s="148"/>
      <c r="AC423" s="148"/>
      <c r="AD423" s="148"/>
      <c r="AE423" s="148"/>
      <c r="AF423" s="148"/>
      <c r="AG423" s="148" t="s">
        <v>158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x14ac:dyDescent="0.25">
      <c r="A424" s="158" t="s">
        <v>151</v>
      </c>
      <c r="B424" s="159" t="s">
        <v>75</v>
      </c>
      <c r="C424" s="186" t="s">
        <v>76</v>
      </c>
      <c r="D424" s="187"/>
      <c r="E424" s="162"/>
      <c r="F424" s="162"/>
      <c r="G424" s="162">
        <f>SUMIF(AG425:AG427,"&lt;&gt;NOR",G425:G427)</f>
        <v>0</v>
      </c>
      <c r="H424" s="162"/>
      <c r="I424" s="162">
        <f>SUM(I425:I427)</f>
        <v>0</v>
      </c>
      <c r="J424" s="162"/>
      <c r="K424" s="162">
        <f>SUM(K425:K427)</f>
        <v>0</v>
      </c>
      <c r="L424" s="162"/>
      <c r="M424" s="162">
        <f>SUM(M425:M427)</f>
        <v>0</v>
      </c>
      <c r="N424" s="162"/>
      <c r="O424" s="162">
        <f>SUM(O425:O427)</f>
        <v>0.01</v>
      </c>
      <c r="P424" s="162"/>
      <c r="Q424" s="162">
        <f>SUM(Q425:Q427)</f>
        <v>0</v>
      </c>
      <c r="R424" s="162"/>
      <c r="S424" s="162"/>
      <c r="T424" s="163"/>
      <c r="U424" s="157"/>
      <c r="V424" s="157">
        <f>SUM(V425:V427)</f>
        <v>0.8</v>
      </c>
      <c r="W424" s="157"/>
      <c r="X424" s="157"/>
      <c r="AG424" t="s">
        <v>152</v>
      </c>
    </row>
    <row r="425" spans="1:60" ht="20.399999999999999" outlineLevel="1" x14ac:dyDescent="0.25">
      <c r="A425" s="164">
        <v>72</v>
      </c>
      <c r="B425" s="165" t="s">
        <v>529</v>
      </c>
      <c r="C425" s="179" t="s">
        <v>530</v>
      </c>
      <c r="D425" s="180" t="s">
        <v>219</v>
      </c>
      <c r="E425" s="167">
        <v>26.5</v>
      </c>
      <c r="F425" s="166"/>
      <c r="G425" s="167">
        <f>ROUND(E425*F425,2)</f>
        <v>0</v>
      </c>
      <c r="H425" s="166"/>
      <c r="I425" s="167">
        <f>ROUND(E425*H425,2)</f>
        <v>0</v>
      </c>
      <c r="J425" s="166"/>
      <c r="K425" s="167">
        <f>ROUND(E425*J425,2)</f>
        <v>0</v>
      </c>
      <c r="L425" s="167">
        <v>21</v>
      </c>
      <c r="M425" s="167">
        <f>G425*(1+L425/100)</f>
        <v>0</v>
      </c>
      <c r="N425" s="167">
        <v>3.3E-4</v>
      </c>
      <c r="O425" s="167">
        <f>ROUND(E425*N425,2)</f>
        <v>0.01</v>
      </c>
      <c r="P425" s="167">
        <v>0</v>
      </c>
      <c r="Q425" s="167">
        <f>ROUND(E425*P425,2)</f>
        <v>0</v>
      </c>
      <c r="R425" s="167"/>
      <c r="S425" s="167" t="s">
        <v>156</v>
      </c>
      <c r="T425" s="168" t="s">
        <v>156</v>
      </c>
      <c r="U425" s="155">
        <v>0.03</v>
      </c>
      <c r="V425" s="155">
        <f>ROUND(E425*U425,2)</f>
        <v>0.8</v>
      </c>
      <c r="W425" s="155"/>
      <c r="X425" s="155" t="s">
        <v>157</v>
      </c>
      <c r="Y425" s="148"/>
      <c r="Z425" s="148"/>
      <c r="AA425" s="148"/>
      <c r="AB425" s="148"/>
      <c r="AC425" s="148"/>
      <c r="AD425" s="148"/>
      <c r="AE425" s="148"/>
      <c r="AF425" s="148"/>
      <c r="AG425" s="148" t="s">
        <v>531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5">
      <c r="A426" s="153"/>
      <c r="B426" s="154"/>
      <c r="C426" s="273" t="s">
        <v>210</v>
      </c>
      <c r="D426" s="274"/>
      <c r="E426" s="274"/>
      <c r="F426" s="274"/>
      <c r="G426" s="274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160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5">
      <c r="A427" s="153"/>
      <c r="B427" s="154"/>
      <c r="C427" s="181" t="s">
        <v>532</v>
      </c>
      <c r="D427" s="182"/>
      <c r="E427" s="183">
        <v>26.5</v>
      </c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48"/>
      <c r="Z427" s="148"/>
      <c r="AA427" s="148"/>
      <c r="AB427" s="148"/>
      <c r="AC427" s="148"/>
      <c r="AD427" s="148"/>
      <c r="AE427" s="148"/>
      <c r="AF427" s="148"/>
      <c r="AG427" s="148" t="s">
        <v>162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x14ac:dyDescent="0.25">
      <c r="A428" s="158" t="s">
        <v>151</v>
      </c>
      <c r="B428" s="159" t="s">
        <v>61</v>
      </c>
      <c r="C428" s="186" t="s">
        <v>62</v>
      </c>
      <c r="D428" s="187"/>
      <c r="E428" s="162"/>
      <c r="F428" s="162"/>
      <c r="G428" s="162">
        <f>SUMIF(AG429:AG433,"&lt;&gt;NOR",G429:G433)</f>
        <v>0</v>
      </c>
      <c r="H428" s="162"/>
      <c r="I428" s="162">
        <f>SUM(I429:I433)</f>
        <v>0</v>
      </c>
      <c r="J428" s="162"/>
      <c r="K428" s="162">
        <f>SUM(K429:K433)</f>
        <v>0</v>
      </c>
      <c r="L428" s="162"/>
      <c r="M428" s="162">
        <f>SUM(M429:M433)</f>
        <v>0</v>
      </c>
      <c r="N428" s="162"/>
      <c r="O428" s="162">
        <f>SUM(O429:O433)</f>
        <v>1.59</v>
      </c>
      <c r="P428" s="162"/>
      <c r="Q428" s="162">
        <f>SUM(Q429:Q433)</f>
        <v>0</v>
      </c>
      <c r="R428" s="162"/>
      <c r="S428" s="162"/>
      <c r="T428" s="163"/>
      <c r="U428" s="157"/>
      <c r="V428" s="157">
        <f>SUM(V429:V433)</f>
        <v>0</v>
      </c>
      <c r="W428" s="157"/>
      <c r="X428" s="157"/>
      <c r="AG428" t="s">
        <v>152</v>
      </c>
    </row>
    <row r="429" spans="1:60" ht="20.399999999999999" outlineLevel="1" x14ac:dyDescent="0.25">
      <c r="A429" s="164">
        <v>73</v>
      </c>
      <c r="B429" s="165" t="s">
        <v>533</v>
      </c>
      <c r="C429" s="179" t="s">
        <v>534</v>
      </c>
      <c r="D429" s="180" t="s">
        <v>219</v>
      </c>
      <c r="E429" s="167">
        <v>20</v>
      </c>
      <c r="F429" s="166"/>
      <c r="G429" s="167">
        <f>ROUND(E429*F429,2)</f>
        <v>0</v>
      </c>
      <c r="H429" s="166"/>
      <c r="I429" s="167">
        <f>ROUND(E429*H429,2)</f>
        <v>0</v>
      </c>
      <c r="J429" s="166"/>
      <c r="K429" s="167">
        <f>ROUND(E429*J429,2)</f>
        <v>0</v>
      </c>
      <c r="L429" s="167">
        <v>21</v>
      </c>
      <c r="M429" s="167">
        <f>G429*(1+L429/100)</f>
        <v>0</v>
      </c>
      <c r="N429" s="167">
        <v>7.9450000000000007E-2</v>
      </c>
      <c r="O429" s="167">
        <f>ROUND(E429*N429,2)</f>
        <v>1.59</v>
      </c>
      <c r="P429" s="167">
        <v>0</v>
      </c>
      <c r="Q429" s="167">
        <f>ROUND(E429*P429,2)</f>
        <v>0</v>
      </c>
      <c r="R429" s="167"/>
      <c r="S429" s="167" t="s">
        <v>156</v>
      </c>
      <c r="T429" s="168" t="s">
        <v>156</v>
      </c>
      <c r="U429" s="155">
        <v>0</v>
      </c>
      <c r="V429" s="155">
        <f>ROUND(E429*U429,2)</f>
        <v>0</v>
      </c>
      <c r="W429" s="155"/>
      <c r="X429" s="155" t="s">
        <v>208</v>
      </c>
      <c r="Y429" s="148"/>
      <c r="Z429" s="148"/>
      <c r="AA429" s="148"/>
      <c r="AB429" s="148"/>
      <c r="AC429" s="148"/>
      <c r="AD429" s="148"/>
      <c r="AE429" s="148"/>
      <c r="AF429" s="148"/>
      <c r="AG429" s="148" t="s">
        <v>209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5">
      <c r="A430" s="153"/>
      <c r="B430" s="154"/>
      <c r="C430" s="273" t="s">
        <v>535</v>
      </c>
      <c r="D430" s="274"/>
      <c r="E430" s="274"/>
      <c r="F430" s="274"/>
      <c r="G430" s="274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160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5">
      <c r="A431" s="153"/>
      <c r="B431" s="154"/>
      <c r="C431" s="275" t="s">
        <v>536</v>
      </c>
      <c r="D431" s="276"/>
      <c r="E431" s="276"/>
      <c r="F431" s="276"/>
      <c r="G431" s="276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48"/>
      <c r="Z431" s="148"/>
      <c r="AA431" s="148"/>
      <c r="AB431" s="148"/>
      <c r="AC431" s="148"/>
      <c r="AD431" s="148"/>
      <c r="AE431" s="148"/>
      <c r="AF431" s="148"/>
      <c r="AG431" s="148" t="s">
        <v>160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5">
      <c r="A432" s="153"/>
      <c r="B432" s="154"/>
      <c r="C432" s="275" t="s">
        <v>1193</v>
      </c>
      <c r="D432" s="276"/>
      <c r="E432" s="276"/>
      <c r="F432" s="276"/>
      <c r="G432" s="276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160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5">
      <c r="A433" s="153"/>
      <c r="B433" s="154"/>
      <c r="C433" s="275" t="s">
        <v>537</v>
      </c>
      <c r="D433" s="276"/>
      <c r="E433" s="276"/>
      <c r="F433" s="276"/>
      <c r="G433" s="276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160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x14ac:dyDescent="0.25">
      <c r="A434" s="158" t="s">
        <v>151</v>
      </c>
      <c r="B434" s="159" t="s">
        <v>65</v>
      </c>
      <c r="C434" s="186" t="s">
        <v>66</v>
      </c>
      <c r="D434" s="187"/>
      <c r="E434" s="162"/>
      <c r="F434" s="162"/>
      <c r="G434" s="162">
        <f>SUMIF(AG435:AG439,"&lt;&gt;NOR",G435:G439)</f>
        <v>0</v>
      </c>
      <c r="H434" s="162"/>
      <c r="I434" s="162">
        <f>SUM(I435:I439)</f>
        <v>0</v>
      </c>
      <c r="J434" s="162"/>
      <c r="K434" s="162">
        <f>SUM(K435:K439)</f>
        <v>0</v>
      </c>
      <c r="L434" s="162"/>
      <c r="M434" s="162">
        <f>SUM(M435:M439)</f>
        <v>0</v>
      </c>
      <c r="N434" s="162"/>
      <c r="O434" s="162">
        <f>SUM(O435:O439)</f>
        <v>0.03</v>
      </c>
      <c r="P434" s="162"/>
      <c r="Q434" s="162">
        <f>SUM(Q435:Q439)</f>
        <v>0</v>
      </c>
      <c r="R434" s="162"/>
      <c r="S434" s="162"/>
      <c r="T434" s="163"/>
      <c r="U434" s="157"/>
      <c r="V434" s="157">
        <f>SUM(V435:V439)</f>
        <v>1.97</v>
      </c>
      <c r="W434" s="157"/>
      <c r="X434" s="157"/>
      <c r="AG434" t="s">
        <v>152</v>
      </c>
    </row>
    <row r="435" spans="1:60" ht="20.399999999999999" outlineLevel="1" x14ac:dyDescent="0.25">
      <c r="A435" s="164">
        <v>74</v>
      </c>
      <c r="B435" s="165" t="s">
        <v>538</v>
      </c>
      <c r="C435" s="179" t="s">
        <v>539</v>
      </c>
      <c r="D435" s="180" t="s">
        <v>237</v>
      </c>
      <c r="E435" s="167">
        <v>5.4669999999999996</v>
      </c>
      <c r="F435" s="166"/>
      <c r="G435" s="167">
        <f>ROUND(E435*F435,2)</f>
        <v>0</v>
      </c>
      <c r="H435" s="166"/>
      <c r="I435" s="167">
        <f>ROUND(E435*H435,2)</f>
        <v>0</v>
      </c>
      <c r="J435" s="166"/>
      <c r="K435" s="167">
        <f>ROUND(E435*J435,2)</f>
        <v>0</v>
      </c>
      <c r="L435" s="167">
        <v>21</v>
      </c>
      <c r="M435" s="167">
        <f>G435*(1+L435/100)</f>
        <v>0</v>
      </c>
      <c r="N435" s="167">
        <v>4.8599999999999997E-3</v>
      </c>
      <c r="O435" s="167">
        <f>ROUND(E435*N435,2)</f>
        <v>0.03</v>
      </c>
      <c r="P435" s="167">
        <v>0</v>
      </c>
      <c r="Q435" s="167">
        <f>ROUND(E435*P435,2)</f>
        <v>0</v>
      </c>
      <c r="R435" s="167"/>
      <c r="S435" s="167" t="s">
        <v>156</v>
      </c>
      <c r="T435" s="168" t="s">
        <v>156</v>
      </c>
      <c r="U435" s="155">
        <v>0.36</v>
      </c>
      <c r="V435" s="155">
        <f>ROUND(E435*U435,2)</f>
        <v>1.97</v>
      </c>
      <c r="W435" s="155"/>
      <c r="X435" s="155" t="s">
        <v>157</v>
      </c>
      <c r="Y435" s="148"/>
      <c r="Z435" s="148"/>
      <c r="AA435" s="148"/>
      <c r="AB435" s="148"/>
      <c r="AC435" s="148"/>
      <c r="AD435" s="148"/>
      <c r="AE435" s="148"/>
      <c r="AF435" s="148"/>
      <c r="AG435" s="148" t="s">
        <v>191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5">
      <c r="A436" s="153"/>
      <c r="B436" s="154"/>
      <c r="C436" s="273" t="s">
        <v>210</v>
      </c>
      <c r="D436" s="274"/>
      <c r="E436" s="274"/>
      <c r="F436" s="274"/>
      <c r="G436" s="274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160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5">
      <c r="A437" s="153"/>
      <c r="B437" s="154"/>
      <c r="C437" s="181" t="s">
        <v>540</v>
      </c>
      <c r="D437" s="182"/>
      <c r="E437" s="183">
        <v>1.7270000000000001</v>
      </c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48"/>
      <c r="Z437" s="148"/>
      <c r="AA437" s="148"/>
      <c r="AB437" s="148"/>
      <c r="AC437" s="148"/>
      <c r="AD437" s="148"/>
      <c r="AE437" s="148"/>
      <c r="AF437" s="148"/>
      <c r="AG437" s="148" t="s">
        <v>162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5">
      <c r="A438" s="153"/>
      <c r="B438" s="154"/>
      <c r="C438" s="181" t="s">
        <v>541</v>
      </c>
      <c r="D438" s="182"/>
      <c r="E438" s="183">
        <v>1.87</v>
      </c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162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5">
      <c r="A439" s="153"/>
      <c r="B439" s="154"/>
      <c r="C439" s="181" t="s">
        <v>542</v>
      </c>
      <c r="D439" s="182"/>
      <c r="E439" s="183">
        <v>1.87</v>
      </c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162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x14ac:dyDescent="0.25">
      <c r="A440" s="158" t="s">
        <v>151</v>
      </c>
      <c r="B440" s="159" t="s">
        <v>75</v>
      </c>
      <c r="C440" s="186" t="s">
        <v>76</v>
      </c>
      <c r="D440" s="187"/>
      <c r="E440" s="162"/>
      <c r="F440" s="162"/>
      <c r="G440" s="162">
        <f>SUMIF(AG441:AG447,"&lt;&gt;NOR",G441:G447)</f>
        <v>0</v>
      </c>
      <c r="H440" s="162"/>
      <c r="I440" s="162">
        <f>SUM(I441:I447)</f>
        <v>0</v>
      </c>
      <c r="J440" s="162"/>
      <c r="K440" s="162">
        <f>SUM(K441:K447)</f>
        <v>0</v>
      </c>
      <c r="L440" s="162"/>
      <c r="M440" s="162">
        <f>SUM(M441:M447)</f>
        <v>0</v>
      </c>
      <c r="N440" s="162"/>
      <c r="O440" s="162">
        <f>SUM(O441:O447)</f>
        <v>0.2</v>
      </c>
      <c r="P440" s="162"/>
      <c r="Q440" s="162">
        <f>SUM(Q441:Q447)</f>
        <v>0</v>
      </c>
      <c r="R440" s="162"/>
      <c r="S440" s="162"/>
      <c r="T440" s="163"/>
      <c r="U440" s="157"/>
      <c r="V440" s="157">
        <f>SUM(V441:V447)</f>
        <v>12.09</v>
      </c>
      <c r="W440" s="157"/>
      <c r="X440" s="157"/>
      <c r="AG440" t="s">
        <v>152</v>
      </c>
    </row>
    <row r="441" spans="1:60" ht="20.399999999999999" outlineLevel="1" x14ac:dyDescent="0.25">
      <c r="A441" s="164">
        <v>75</v>
      </c>
      <c r="B441" s="165" t="s">
        <v>543</v>
      </c>
      <c r="C441" s="179" t="s">
        <v>544</v>
      </c>
      <c r="D441" s="180" t="s">
        <v>219</v>
      </c>
      <c r="E441" s="167">
        <v>26.5</v>
      </c>
      <c r="F441" s="166"/>
      <c r="G441" s="167">
        <f>ROUND(E441*F441,2)</f>
        <v>0</v>
      </c>
      <c r="H441" s="166"/>
      <c r="I441" s="167">
        <f>ROUND(E441*H441,2)</f>
        <v>0</v>
      </c>
      <c r="J441" s="166"/>
      <c r="K441" s="167">
        <f>ROUND(E441*J441,2)</f>
        <v>0</v>
      </c>
      <c r="L441" s="167">
        <v>21</v>
      </c>
      <c r="M441" s="167">
        <f>G441*(1+L441/100)</f>
        <v>0</v>
      </c>
      <c r="N441" s="167">
        <v>5.7000000000000002E-3</v>
      </c>
      <c r="O441" s="167">
        <f>ROUND(E441*N441,2)</f>
        <v>0.15</v>
      </c>
      <c r="P441" s="167">
        <v>0</v>
      </c>
      <c r="Q441" s="167">
        <f>ROUND(E441*P441,2)</f>
        <v>0</v>
      </c>
      <c r="R441" s="167"/>
      <c r="S441" s="167" t="s">
        <v>156</v>
      </c>
      <c r="T441" s="168" t="s">
        <v>156</v>
      </c>
      <c r="U441" s="155">
        <v>0.23</v>
      </c>
      <c r="V441" s="155">
        <f>ROUND(E441*U441,2)</f>
        <v>6.1</v>
      </c>
      <c r="W441" s="155"/>
      <c r="X441" s="155" t="s">
        <v>157</v>
      </c>
      <c r="Y441" s="148"/>
      <c r="Z441" s="148"/>
      <c r="AA441" s="148"/>
      <c r="AB441" s="148"/>
      <c r="AC441" s="148"/>
      <c r="AD441" s="148"/>
      <c r="AE441" s="148"/>
      <c r="AF441" s="148"/>
      <c r="AG441" s="148" t="s">
        <v>531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5">
      <c r="A442" s="153"/>
      <c r="B442" s="154"/>
      <c r="C442" s="273" t="s">
        <v>210</v>
      </c>
      <c r="D442" s="274"/>
      <c r="E442" s="274"/>
      <c r="F442" s="274"/>
      <c r="G442" s="274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160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1" x14ac:dyDescent="0.25">
      <c r="A443" s="153"/>
      <c r="B443" s="154"/>
      <c r="C443" s="181" t="s">
        <v>532</v>
      </c>
      <c r="D443" s="182"/>
      <c r="E443" s="183">
        <v>26.5</v>
      </c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48"/>
      <c r="Z443" s="148"/>
      <c r="AA443" s="148"/>
      <c r="AB443" s="148"/>
      <c r="AC443" s="148"/>
      <c r="AD443" s="148"/>
      <c r="AE443" s="148"/>
      <c r="AF443" s="148"/>
      <c r="AG443" s="148" t="s">
        <v>162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5">
      <c r="A444" s="164">
        <v>76</v>
      </c>
      <c r="B444" s="165" t="s">
        <v>545</v>
      </c>
      <c r="C444" s="179" t="s">
        <v>546</v>
      </c>
      <c r="D444" s="180" t="s">
        <v>219</v>
      </c>
      <c r="E444" s="167">
        <v>14.743</v>
      </c>
      <c r="F444" s="166"/>
      <c r="G444" s="167">
        <f>ROUND(E444*F444,2)</f>
        <v>0</v>
      </c>
      <c r="H444" s="166"/>
      <c r="I444" s="167">
        <f>ROUND(E444*H444,2)</f>
        <v>0</v>
      </c>
      <c r="J444" s="166"/>
      <c r="K444" s="167">
        <f>ROUND(E444*J444,2)</f>
        <v>0</v>
      </c>
      <c r="L444" s="167">
        <v>21</v>
      </c>
      <c r="M444" s="167">
        <f>G444*(1+L444/100)</f>
        <v>0</v>
      </c>
      <c r="N444" s="167">
        <v>3.6800000000000001E-3</v>
      </c>
      <c r="O444" s="167">
        <f>ROUND(E444*N444,2)</f>
        <v>0.05</v>
      </c>
      <c r="P444" s="167">
        <v>0</v>
      </c>
      <c r="Q444" s="167">
        <f>ROUND(E444*P444,2)</f>
        <v>0</v>
      </c>
      <c r="R444" s="167"/>
      <c r="S444" s="167" t="s">
        <v>156</v>
      </c>
      <c r="T444" s="168" t="s">
        <v>156</v>
      </c>
      <c r="U444" s="155">
        <v>0.39</v>
      </c>
      <c r="V444" s="155">
        <f>ROUND(E444*U444,2)</f>
        <v>5.75</v>
      </c>
      <c r="W444" s="155"/>
      <c r="X444" s="155" t="s">
        <v>157</v>
      </c>
      <c r="Y444" s="148"/>
      <c r="Z444" s="148"/>
      <c r="AA444" s="148"/>
      <c r="AB444" s="148"/>
      <c r="AC444" s="148"/>
      <c r="AD444" s="148"/>
      <c r="AE444" s="148"/>
      <c r="AF444" s="148"/>
      <c r="AG444" s="148" t="s">
        <v>531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5">
      <c r="A445" s="153"/>
      <c r="B445" s="154"/>
      <c r="C445" s="273" t="s">
        <v>210</v>
      </c>
      <c r="D445" s="274"/>
      <c r="E445" s="274"/>
      <c r="F445" s="274"/>
      <c r="G445" s="274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48"/>
      <c r="Z445" s="148"/>
      <c r="AA445" s="148"/>
      <c r="AB445" s="148"/>
      <c r="AC445" s="148"/>
      <c r="AD445" s="148"/>
      <c r="AE445" s="148"/>
      <c r="AF445" s="148"/>
      <c r="AG445" s="148" t="s">
        <v>160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ht="20.399999999999999" outlineLevel="1" x14ac:dyDescent="0.25">
      <c r="A446" s="153"/>
      <c r="B446" s="154"/>
      <c r="C446" s="181" t="s">
        <v>547</v>
      </c>
      <c r="D446" s="182"/>
      <c r="E446" s="183">
        <v>14.743</v>
      </c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48"/>
      <c r="Z446" s="148"/>
      <c r="AA446" s="148"/>
      <c r="AB446" s="148"/>
      <c r="AC446" s="148"/>
      <c r="AD446" s="148"/>
      <c r="AE446" s="148"/>
      <c r="AF446" s="148"/>
      <c r="AG446" s="148" t="s">
        <v>162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5">
      <c r="A447" s="169">
        <v>77</v>
      </c>
      <c r="B447" s="170" t="s">
        <v>548</v>
      </c>
      <c r="C447" s="184" t="s">
        <v>549</v>
      </c>
      <c r="D447" s="185" t="s">
        <v>194</v>
      </c>
      <c r="E447" s="172">
        <v>0.15375</v>
      </c>
      <c r="F447" s="171"/>
      <c r="G447" s="172">
        <f>ROUND(E447*F447,2)</f>
        <v>0</v>
      </c>
      <c r="H447" s="171"/>
      <c r="I447" s="172">
        <f>ROUND(E447*H447,2)</f>
        <v>0</v>
      </c>
      <c r="J447" s="171"/>
      <c r="K447" s="172">
        <f>ROUND(E447*J447,2)</f>
        <v>0</v>
      </c>
      <c r="L447" s="172">
        <v>21</v>
      </c>
      <c r="M447" s="172">
        <f>G447*(1+L447/100)</f>
        <v>0</v>
      </c>
      <c r="N447" s="172">
        <v>0</v>
      </c>
      <c r="O447" s="172">
        <f>ROUND(E447*N447,2)</f>
        <v>0</v>
      </c>
      <c r="P447" s="172">
        <v>0</v>
      </c>
      <c r="Q447" s="172">
        <f>ROUND(E447*P447,2)</f>
        <v>0</v>
      </c>
      <c r="R447" s="172"/>
      <c r="S447" s="172" t="s">
        <v>156</v>
      </c>
      <c r="T447" s="173" t="s">
        <v>156</v>
      </c>
      <c r="U447" s="155">
        <v>1.57</v>
      </c>
      <c r="V447" s="155">
        <f>ROUND(E447*U447,2)</f>
        <v>0.24</v>
      </c>
      <c r="W447" s="155"/>
      <c r="X447" s="155" t="s">
        <v>157</v>
      </c>
      <c r="Y447" s="148"/>
      <c r="Z447" s="148"/>
      <c r="AA447" s="148"/>
      <c r="AB447" s="148"/>
      <c r="AC447" s="148"/>
      <c r="AD447" s="148"/>
      <c r="AE447" s="148"/>
      <c r="AF447" s="148"/>
      <c r="AG447" s="148" t="s">
        <v>531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x14ac:dyDescent="0.25">
      <c r="A448" s="158" t="s">
        <v>151</v>
      </c>
      <c r="B448" s="159" t="s">
        <v>77</v>
      </c>
      <c r="C448" s="186" t="s">
        <v>78</v>
      </c>
      <c r="D448" s="187"/>
      <c r="E448" s="162"/>
      <c r="F448" s="162"/>
      <c r="G448" s="162">
        <f>SUMIF(AG449:AG461,"&lt;&gt;NOR",G449:G461)</f>
        <v>0</v>
      </c>
      <c r="H448" s="162"/>
      <c r="I448" s="162">
        <f>SUM(I449:I461)</f>
        <v>0</v>
      </c>
      <c r="J448" s="162"/>
      <c r="K448" s="162">
        <f>SUM(K449:K461)</f>
        <v>0</v>
      </c>
      <c r="L448" s="162"/>
      <c r="M448" s="162">
        <f>SUM(M449:M461)</f>
        <v>0</v>
      </c>
      <c r="N448" s="162"/>
      <c r="O448" s="162">
        <f>SUM(O449:O461)</f>
        <v>1.33</v>
      </c>
      <c r="P448" s="162"/>
      <c r="Q448" s="162">
        <f>SUM(Q449:Q461)</f>
        <v>0</v>
      </c>
      <c r="R448" s="162"/>
      <c r="S448" s="162"/>
      <c r="T448" s="163"/>
      <c r="U448" s="157"/>
      <c r="V448" s="157">
        <f>SUM(V449:V461)</f>
        <v>57.33</v>
      </c>
      <c r="W448" s="157"/>
      <c r="X448" s="157"/>
      <c r="AG448" t="s">
        <v>152</v>
      </c>
    </row>
    <row r="449" spans="1:60" ht="20.399999999999999" outlineLevel="1" x14ac:dyDescent="0.25">
      <c r="A449" s="164">
        <v>78</v>
      </c>
      <c r="B449" s="165" t="s">
        <v>550</v>
      </c>
      <c r="C449" s="179" t="s">
        <v>551</v>
      </c>
      <c r="D449" s="180" t="s">
        <v>219</v>
      </c>
      <c r="E449" s="167">
        <v>141.06</v>
      </c>
      <c r="F449" s="166"/>
      <c r="G449" s="167">
        <f>ROUND(E449*F449,2)</f>
        <v>0</v>
      </c>
      <c r="H449" s="166"/>
      <c r="I449" s="167">
        <f>ROUND(E449*H449,2)</f>
        <v>0</v>
      </c>
      <c r="J449" s="166"/>
      <c r="K449" s="167">
        <f>ROUND(E449*J449,2)</f>
        <v>0</v>
      </c>
      <c r="L449" s="167">
        <v>21</v>
      </c>
      <c r="M449" s="167">
        <f>G449*(1+L449/100)</f>
        <v>0</v>
      </c>
      <c r="N449" s="167">
        <v>5.2999999999999998E-4</v>
      </c>
      <c r="O449" s="167">
        <f>ROUND(E449*N449,2)</f>
        <v>7.0000000000000007E-2</v>
      </c>
      <c r="P449" s="167">
        <v>0</v>
      </c>
      <c r="Q449" s="167">
        <f>ROUND(E449*P449,2)</f>
        <v>0</v>
      </c>
      <c r="R449" s="167"/>
      <c r="S449" s="167" t="s">
        <v>156</v>
      </c>
      <c r="T449" s="168" t="s">
        <v>156</v>
      </c>
      <c r="U449" s="155">
        <v>0.23</v>
      </c>
      <c r="V449" s="155">
        <f>ROUND(E449*U449,2)</f>
        <v>32.44</v>
      </c>
      <c r="W449" s="155"/>
      <c r="X449" s="155" t="s">
        <v>157</v>
      </c>
      <c r="Y449" s="148"/>
      <c r="Z449" s="148"/>
      <c r="AA449" s="148"/>
      <c r="AB449" s="148"/>
      <c r="AC449" s="148"/>
      <c r="AD449" s="148"/>
      <c r="AE449" s="148"/>
      <c r="AF449" s="148"/>
      <c r="AG449" s="148" t="s">
        <v>531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5">
      <c r="A450" s="153"/>
      <c r="B450" s="154"/>
      <c r="C450" s="181" t="s">
        <v>267</v>
      </c>
      <c r="D450" s="182"/>
      <c r="E450" s="183"/>
      <c r="F450" s="155"/>
      <c r="G450" s="155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48"/>
      <c r="Z450" s="148"/>
      <c r="AA450" s="148"/>
      <c r="AB450" s="148"/>
      <c r="AC450" s="148"/>
      <c r="AD450" s="148"/>
      <c r="AE450" s="148"/>
      <c r="AF450" s="148"/>
      <c r="AG450" s="148" t="s">
        <v>162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5">
      <c r="A451" s="153"/>
      <c r="B451" s="154"/>
      <c r="C451" s="181" t="s">
        <v>270</v>
      </c>
      <c r="D451" s="182"/>
      <c r="E451" s="183"/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48"/>
      <c r="Z451" s="148"/>
      <c r="AA451" s="148"/>
      <c r="AB451" s="148"/>
      <c r="AC451" s="148"/>
      <c r="AD451" s="148"/>
      <c r="AE451" s="148"/>
      <c r="AF451" s="148"/>
      <c r="AG451" s="148" t="s">
        <v>162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1" x14ac:dyDescent="0.25">
      <c r="A452" s="153"/>
      <c r="B452" s="154"/>
      <c r="C452" s="181" t="s">
        <v>362</v>
      </c>
      <c r="D452" s="182"/>
      <c r="E452" s="183">
        <v>141.06</v>
      </c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48"/>
      <c r="Z452" s="148"/>
      <c r="AA452" s="148"/>
      <c r="AB452" s="148"/>
      <c r="AC452" s="148"/>
      <c r="AD452" s="148"/>
      <c r="AE452" s="148"/>
      <c r="AF452" s="148"/>
      <c r="AG452" s="148" t="s">
        <v>162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ht="20.399999999999999" outlineLevel="1" x14ac:dyDescent="0.25">
      <c r="A453" s="164">
        <v>79</v>
      </c>
      <c r="B453" s="165" t="s">
        <v>552</v>
      </c>
      <c r="C453" s="179" t="s">
        <v>553</v>
      </c>
      <c r="D453" s="180" t="s">
        <v>219</v>
      </c>
      <c r="E453" s="167">
        <v>141.06</v>
      </c>
      <c r="F453" s="166"/>
      <c r="G453" s="167">
        <f>ROUND(E453*F453,2)</f>
        <v>0</v>
      </c>
      <c r="H453" s="166"/>
      <c r="I453" s="167">
        <f>ROUND(E453*H453,2)</f>
        <v>0</v>
      </c>
      <c r="J453" s="166"/>
      <c r="K453" s="167">
        <f>ROUND(E453*J453,2)</f>
        <v>0</v>
      </c>
      <c r="L453" s="167">
        <v>21</v>
      </c>
      <c r="M453" s="167">
        <f>G453*(1+L453/100)</f>
        <v>0</v>
      </c>
      <c r="N453" s="167">
        <v>1.8000000000000001E-4</v>
      </c>
      <c r="O453" s="167">
        <f>ROUND(E453*N453,2)</f>
        <v>0.03</v>
      </c>
      <c r="P453" s="167">
        <v>0</v>
      </c>
      <c r="Q453" s="167">
        <f>ROUND(E453*P453,2)</f>
        <v>0</v>
      </c>
      <c r="R453" s="167"/>
      <c r="S453" s="167" t="s">
        <v>156</v>
      </c>
      <c r="T453" s="168" t="s">
        <v>156</v>
      </c>
      <c r="U453" s="155">
        <v>0.16</v>
      </c>
      <c r="V453" s="155">
        <f>ROUND(E453*U453,2)</f>
        <v>22.57</v>
      </c>
      <c r="W453" s="155"/>
      <c r="X453" s="155" t="s">
        <v>157</v>
      </c>
      <c r="Y453" s="148"/>
      <c r="Z453" s="148"/>
      <c r="AA453" s="148"/>
      <c r="AB453" s="148"/>
      <c r="AC453" s="148"/>
      <c r="AD453" s="148"/>
      <c r="AE453" s="148"/>
      <c r="AF453" s="148"/>
      <c r="AG453" s="148" t="s">
        <v>531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5">
      <c r="A454" s="153"/>
      <c r="B454" s="154"/>
      <c r="C454" s="273" t="s">
        <v>210</v>
      </c>
      <c r="D454" s="274"/>
      <c r="E454" s="274"/>
      <c r="F454" s="274"/>
      <c r="G454" s="274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160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5">
      <c r="A455" s="153"/>
      <c r="B455" s="154"/>
      <c r="C455" s="181" t="s">
        <v>267</v>
      </c>
      <c r="D455" s="182"/>
      <c r="E455" s="183"/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162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5">
      <c r="A456" s="153"/>
      <c r="B456" s="154"/>
      <c r="C456" s="181" t="s">
        <v>270</v>
      </c>
      <c r="D456" s="182"/>
      <c r="E456" s="183"/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162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5">
      <c r="A457" s="153"/>
      <c r="B457" s="154"/>
      <c r="C457" s="181" t="s">
        <v>362</v>
      </c>
      <c r="D457" s="182"/>
      <c r="E457" s="183">
        <v>141.06</v>
      </c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162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ht="20.399999999999999" outlineLevel="1" x14ac:dyDescent="0.25">
      <c r="A458" s="164">
        <v>80</v>
      </c>
      <c r="B458" s="165" t="s">
        <v>554</v>
      </c>
      <c r="C458" s="179" t="s">
        <v>555</v>
      </c>
      <c r="D458" s="180" t="s">
        <v>219</v>
      </c>
      <c r="E458" s="167">
        <v>145.29179999999999</v>
      </c>
      <c r="F458" s="166"/>
      <c r="G458" s="167">
        <f>ROUND(E458*F458,2)</f>
        <v>0</v>
      </c>
      <c r="H458" s="166"/>
      <c r="I458" s="167">
        <f>ROUND(E458*H458,2)</f>
        <v>0</v>
      </c>
      <c r="J458" s="166"/>
      <c r="K458" s="167">
        <f>ROUND(E458*J458,2)</f>
        <v>0</v>
      </c>
      <c r="L458" s="167">
        <v>21</v>
      </c>
      <c r="M458" s="167">
        <f>G458*(1+L458/100)</f>
        <v>0</v>
      </c>
      <c r="N458" s="167">
        <v>8.5000000000000006E-3</v>
      </c>
      <c r="O458" s="167">
        <f>ROUND(E458*N458,2)</f>
        <v>1.23</v>
      </c>
      <c r="P458" s="167">
        <v>0</v>
      </c>
      <c r="Q458" s="167">
        <f>ROUND(E458*P458,2)</f>
        <v>0</v>
      </c>
      <c r="R458" s="167" t="s">
        <v>372</v>
      </c>
      <c r="S458" s="167" t="s">
        <v>156</v>
      </c>
      <c r="T458" s="168" t="s">
        <v>233</v>
      </c>
      <c r="U458" s="155">
        <v>0</v>
      </c>
      <c r="V458" s="155">
        <f>ROUND(E458*U458,2)</f>
        <v>0</v>
      </c>
      <c r="W458" s="155"/>
      <c r="X458" s="155" t="s">
        <v>373</v>
      </c>
      <c r="Y458" s="148"/>
      <c r="Z458" s="148"/>
      <c r="AA458" s="148"/>
      <c r="AB458" s="148"/>
      <c r="AC458" s="148"/>
      <c r="AD458" s="148"/>
      <c r="AE458" s="148"/>
      <c r="AF458" s="148"/>
      <c r="AG458" s="148" t="s">
        <v>374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1" x14ac:dyDescent="0.25">
      <c r="A459" s="153"/>
      <c r="B459" s="154"/>
      <c r="C459" s="181" t="s">
        <v>556</v>
      </c>
      <c r="D459" s="182"/>
      <c r="E459" s="183"/>
      <c r="F459" s="155"/>
      <c r="G459" s="155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48"/>
      <c r="Z459" s="148"/>
      <c r="AA459" s="148"/>
      <c r="AB459" s="148"/>
      <c r="AC459" s="148"/>
      <c r="AD459" s="148"/>
      <c r="AE459" s="148"/>
      <c r="AF459" s="148"/>
      <c r="AG459" s="148" t="s">
        <v>162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1" x14ac:dyDescent="0.25">
      <c r="A460" s="153"/>
      <c r="B460" s="154"/>
      <c r="C460" s="181" t="s">
        <v>557</v>
      </c>
      <c r="D460" s="182"/>
      <c r="E460" s="183">
        <v>145.29179999999999</v>
      </c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48"/>
      <c r="Z460" s="148"/>
      <c r="AA460" s="148"/>
      <c r="AB460" s="148"/>
      <c r="AC460" s="148"/>
      <c r="AD460" s="148"/>
      <c r="AE460" s="148"/>
      <c r="AF460" s="148"/>
      <c r="AG460" s="148" t="s">
        <v>162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5">
      <c r="A461" s="169">
        <v>81</v>
      </c>
      <c r="B461" s="170" t="s">
        <v>558</v>
      </c>
      <c r="C461" s="184" t="s">
        <v>559</v>
      </c>
      <c r="D461" s="185" t="s">
        <v>194</v>
      </c>
      <c r="E461" s="172">
        <v>1.3351299999999999</v>
      </c>
      <c r="F461" s="171"/>
      <c r="G461" s="172">
        <f>ROUND(E461*F461,2)</f>
        <v>0</v>
      </c>
      <c r="H461" s="171"/>
      <c r="I461" s="172">
        <f>ROUND(E461*H461,2)</f>
        <v>0</v>
      </c>
      <c r="J461" s="171"/>
      <c r="K461" s="172">
        <f>ROUND(E461*J461,2)</f>
        <v>0</v>
      </c>
      <c r="L461" s="172">
        <v>21</v>
      </c>
      <c r="M461" s="172">
        <f>G461*(1+L461/100)</f>
        <v>0</v>
      </c>
      <c r="N461" s="172">
        <v>0</v>
      </c>
      <c r="O461" s="172">
        <f>ROUND(E461*N461,2)</f>
        <v>0</v>
      </c>
      <c r="P461" s="172">
        <v>0</v>
      </c>
      <c r="Q461" s="172">
        <f>ROUND(E461*P461,2)</f>
        <v>0</v>
      </c>
      <c r="R461" s="172"/>
      <c r="S461" s="172" t="s">
        <v>156</v>
      </c>
      <c r="T461" s="173" t="s">
        <v>156</v>
      </c>
      <c r="U461" s="155">
        <v>1.74</v>
      </c>
      <c r="V461" s="155">
        <f>ROUND(E461*U461,2)</f>
        <v>2.3199999999999998</v>
      </c>
      <c r="W461" s="155"/>
      <c r="X461" s="155" t="s">
        <v>157</v>
      </c>
      <c r="Y461" s="148"/>
      <c r="Z461" s="148"/>
      <c r="AA461" s="148"/>
      <c r="AB461" s="148"/>
      <c r="AC461" s="148"/>
      <c r="AD461" s="148"/>
      <c r="AE461" s="148"/>
      <c r="AF461" s="148"/>
      <c r="AG461" s="148" t="s">
        <v>531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x14ac:dyDescent="0.25">
      <c r="A462" s="158" t="s">
        <v>151</v>
      </c>
      <c r="B462" s="159" t="s">
        <v>79</v>
      </c>
      <c r="C462" s="186" t="s">
        <v>80</v>
      </c>
      <c r="D462" s="187"/>
      <c r="E462" s="162"/>
      <c r="F462" s="162"/>
      <c r="G462" s="162">
        <f>SUMIF(AG463:AG497,"&lt;&gt;NOR",G463:G497)</f>
        <v>0</v>
      </c>
      <c r="H462" s="162"/>
      <c r="I462" s="162">
        <f>SUM(I463:I497)</f>
        <v>0</v>
      </c>
      <c r="J462" s="162"/>
      <c r="K462" s="162">
        <f>SUM(K463:K497)</f>
        <v>0</v>
      </c>
      <c r="L462" s="162"/>
      <c r="M462" s="162">
        <f>SUM(M463:M497)</f>
        <v>0</v>
      </c>
      <c r="N462" s="162"/>
      <c r="O462" s="162">
        <f>SUM(O463:O497)</f>
        <v>0.09</v>
      </c>
      <c r="P462" s="162"/>
      <c r="Q462" s="162">
        <f>SUM(Q463:Q497)</f>
        <v>0</v>
      </c>
      <c r="R462" s="162"/>
      <c r="S462" s="162"/>
      <c r="T462" s="163"/>
      <c r="U462" s="157"/>
      <c r="V462" s="157">
        <f>SUM(V463:V497)</f>
        <v>48.499999999999993</v>
      </c>
      <c r="W462" s="157"/>
      <c r="X462" s="157"/>
      <c r="AG462" t="s">
        <v>152</v>
      </c>
    </row>
    <row r="463" spans="1:60" outlineLevel="1" x14ac:dyDescent="0.25">
      <c r="A463" s="164">
        <v>82</v>
      </c>
      <c r="B463" s="165" t="s">
        <v>560</v>
      </c>
      <c r="C463" s="179" t="s">
        <v>561</v>
      </c>
      <c r="D463" s="180" t="s">
        <v>190</v>
      </c>
      <c r="E463" s="167">
        <v>5</v>
      </c>
      <c r="F463" s="166"/>
      <c r="G463" s="167">
        <f>ROUND(E463*F463,2)</f>
        <v>0</v>
      </c>
      <c r="H463" s="166"/>
      <c r="I463" s="167">
        <f>ROUND(E463*H463,2)</f>
        <v>0</v>
      </c>
      <c r="J463" s="166"/>
      <c r="K463" s="167">
        <f>ROUND(E463*J463,2)</f>
        <v>0</v>
      </c>
      <c r="L463" s="167">
        <v>21</v>
      </c>
      <c r="M463" s="167">
        <f>G463*(1+L463/100)</f>
        <v>0</v>
      </c>
      <c r="N463" s="167">
        <v>2.9E-4</v>
      </c>
      <c r="O463" s="167">
        <f>ROUND(E463*N463,2)</f>
        <v>0</v>
      </c>
      <c r="P463" s="167">
        <v>0</v>
      </c>
      <c r="Q463" s="167">
        <f>ROUND(E463*P463,2)</f>
        <v>0</v>
      </c>
      <c r="R463" s="167"/>
      <c r="S463" s="167" t="s">
        <v>156</v>
      </c>
      <c r="T463" s="168" t="s">
        <v>156</v>
      </c>
      <c r="U463" s="155">
        <v>0.22</v>
      </c>
      <c r="V463" s="155">
        <f>ROUND(E463*U463,2)</f>
        <v>1.1000000000000001</v>
      </c>
      <c r="W463" s="155"/>
      <c r="X463" s="155" t="s">
        <v>157</v>
      </c>
      <c r="Y463" s="148"/>
      <c r="Z463" s="148"/>
      <c r="AA463" s="148"/>
      <c r="AB463" s="148"/>
      <c r="AC463" s="148"/>
      <c r="AD463" s="148"/>
      <c r="AE463" s="148"/>
      <c r="AF463" s="148"/>
      <c r="AG463" s="148" t="s">
        <v>531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5">
      <c r="A464" s="153"/>
      <c r="B464" s="154"/>
      <c r="C464" s="273" t="s">
        <v>210</v>
      </c>
      <c r="D464" s="274"/>
      <c r="E464" s="274"/>
      <c r="F464" s="274"/>
      <c r="G464" s="274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160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5">
      <c r="A465" s="164">
        <v>83</v>
      </c>
      <c r="B465" s="165" t="s">
        <v>562</v>
      </c>
      <c r="C465" s="179" t="s">
        <v>563</v>
      </c>
      <c r="D465" s="180" t="s">
        <v>237</v>
      </c>
      <c r="E465" s="167">
        <v>10</v>
      </c>
      <c r="F465" s="166"/>
      <c r="G465" s="167">
        <f>ROUND(E465*F465,2)</f>
        <v>0</v>
      </c>
      <c r="H465" s="166"/>
      <c r="I465" s="167">
        <f>ROUND(E465*H465,2)</f>
        <v>0</v>
      </c>
      <c r="J465" s="166"/>
      <c r="K465" s="167">
        <f>ROUND(E465*J465,2)</f>
        <v>0</v>
      </c>
      <c r="L465" s="167">
        <v>21</v>
      </c>
      <c r="M465" s="167">
        <f>G465*(1+L465/100)</f>
        <v>0</v>
      </c>
      <c r="N465" s="167">
        <v>4.6999999999999999E-4</v>
      </c>
      <c r="O465" s="167">
        <f>ROUND(E465*N465,2)</f>
        <v>0</v>
      </c>
      <c r="P465" s="167">
        <v>0</v>
      </c>
      <c r="Q465" s="167">
        <f>ROUND(E465*P465,2)</f>
        <v>0</v>
      </c>
      <c r="R465" s="167"/>
      <c r="S465" s="167" t="s">
        <v>156</v>
      </c>
      <c r="T465" s="168" t="s">
        <v>156</v>
      </c>
      <c r="U465" s="155">
        <v>0.36</v>
      </c>
      <c r="V465" s="155">
        <f>ROUND(E465*U465,2)</f>
        <v>3.6</v>
      </c>
      <c r="W465" s="155"/>
      <c r="X465" s="155" t="s">
        <v>157</v>
      </c>
      <c r="Y465" s="148"/>
      <c r="Z465" s="148"/>
      <c r="AA465" s="148"/>
      <c r="AB465" s="148"/>
      <c r="AC465" s="148"/>
      <c r="AD465" s="148"/>
      <c r="AE465" s="148"/>
      <c r="AF465" s="148"/>
      <c r="AG465" s="148" t="s">
        <v>531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5">
      <c r="A466" s="153"/>
      <c r="B466" s="154"/>
      <c r="C466" s="273" t="s">
        <v>210</v>
      </c>
      <c r="D466" s="274"/>
      <c r="E466" s="274"/>
      <c r="F466" s="274"/>
      <c r="G466" s="274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160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5">
      <c r="A467" s="164">
        <v>84</v>
      </c>
      <c r="B467" s="165" t="s">
        <v>564</v>
      </c>
      <c r="C467" s="179" t="s">
        <v>565</v>
      </c>
      <c r="D467" s="180" t="s">
        <v>237</v>
      </c>
      <c r="E467" s="167">
        <v>2</v>
      </c>
      <c r="F467" s="166"/>
      <c r="G467" s="167">
        <f>ROUND(E467*F467,2)</f>
        <v>0</v>
      </c>
      <c r="H467" s="166"/>
      <c r="I467" s="167">
        <f>ROUND(E467*H467,2)</f>
        <v>0</v>
      </c>
      <c r="J467" s="166"/>
      <c r="K467" s="167">
        <f>ROUND(E467*J467,2)</f>
        <v>0</v>
      </c>
      <c r="L467" s="167">
        <v>21</v>
      </c>
      <c r="M467" s="167">
        <f>G467*(1+L467/100)</f>
        <v>0</v>
      </c>
      <c r="N467" s="167">
        <v>6.9999999999999999E-4</v>
      </c>
      <c r="O467" s="167">
        <f>ROUND(E467*N467,2)</f>
        <v>0</v>
      </c>
      <c r="P467" s="167">
        <v>0</v>
      </c>
      <c r="Q467" s="167">
        <f>ROUND(E467*P467,2)</f>
        <v>0</v>
      </c>
      <c r="R467" s="167"/>
      <c r="S467" s="167" t="s">
        <v>156</v>
      </c>
      <c r="T467" s="168" t="s">
        <v>156</v>
      </c>
      <c r="U467" s="155">
        <v>0.45</v>
      </c>
      <c r="V467" s="155">
        <f>ROUND(E467*U467,2)</f>
        <v>0.9</v>
      </c>
      <c r="W467" s="155"/>
      <c r="X467" s="155" t="s">
        <v>157</v>
      </c>
      <c r="Y467" s="148"/>
      <c r="Z467" s="148"/>
      <c r="AA467" s="148"/>
      <c r="AB467" s="148"/>
      <c r="AC467" s="148"/>
      <c r="AD467" s="148"/>
      <c r="AE467" s="148"/>
      <c r="AF467" s="148"/>
      <c r="AG467" s="148" t="s">
        <v>531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5">
      <c r="A468" s="153"/>
      <c r="B468" s="154"/>
      <c r="C468" s="273" t="s">
        <v>210</v>
      </c>
      <c r="D468" s="274"/>
      <c r="E468" s="274"/>
      <c r="F468" s="274"/>
      <c r="G468" s="274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160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5">
      <c r="A469" s="164">
        <v>85</v>
      </c>
      <c r="B469" s="165" t="s">
        <v>566</v>
      </c>
      <c r="C469" s="179" t="s">
        <v>567</v>
      </c>
      <c r="D469" s="180" t="s">
        <v>237</v>
      </c>
      <c r="E469" s="167">
        <v>5</v>
      </c>
      <c r="F469" s="166"/>
      <c r="G469" s="167">
        <f>ROUND(E469*F469,2)</f>
        <v>0</v>
      </c>
      <c r="H469" s="166"/>
      <c r="I469" s="167">
        <f>ROUND(E469*H469,2)</f>
        <v>0</v>
      </c>
      <c r="J469" s="166"/>
      <c r="K469" s="167">
        <f>ROUND(E469*J469,2)</f>
        <v>0</v>
      </c>
      <c r="L469" s="167">
        <v>21</v>
      </c>
      <c r="M469" s="167">
        <f>G469*(1+L469/100)</f>
        <v>0</v>
      </c>
      <c r="N469" s="167">
        <v>1.5200000000000001E-3</v>
      </c>
      <c r="O469" s="167">
        <f>ROUND(E469*N469,2)</f>
        <v>0.01</v>
      </c>
      <c r="P469" s="167">
        <v>0</v>
      </c>
      <c r="Q469" s="167">
        <f>ROUND(E469*P469,2)</f>
        <v>0</v>
      </c>
      <c r="R469" s="167"/>
      <c r="S469" s="167" t="s">
        <v>156</v>
      </c>
      <c r="T469" s="168" t="s">
        <v>156</v>
      </c>
      <c r="U469" s="155">
        <v>1.17</v>
      </c>
      <c r="V469" s="155">
        <f>ROUND(E469*U469,2)</f>
        <v>5.85</v>
      </c>
      <c r="W469" s="155"/>
      <c r="X469" s="155" t="s">
        <v>157</v>
      </c>
      <c r="Y469" s="148"/>
      <c r="Z469" s="148"/>
      <c r="AA469" s="148"/>
      <c r="AB469" s="148"/>
      <c r="AC469" s="148"/>
      <c r="AD469" s="148"/>
      <c r="AE469" s="148"/>
      <c r="AF469" s="148"/>
      <c r="AG469" s="148" t="s">
        <v>531</v>
      </c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5">
      <c r="A470" s="153"/>
      <c r="B470" s="154"/>
      <c r="C470" s="273" t="s">
        <v>210</v>
      </c>
      <c r="D470" s="274"/>
      <c r="E470" s="274"/>
      <c r="F470" s="274"/>
      <c r="G470" s="274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160</v>
      </c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5">
      <c r="A471" s="164">
        <v>86</v>
      </c>
      <c r="B471" s="165" t="s">
        <v>568</v>
      </c>
      <c r="C471" s="179" t="s">
        <v>569</v>
      </c>
      <c r="D471" s="180" t="s">
        <v>237</v>
      </c>
      <c r="E471" s="167">
        <v>3</v>
      </c>
      <c r="F471" s="166"/>
      <c r="G471" s="167">
        <f>ROUND(E471*F471,2)</f>
        <v>0</v>
      </c>
      <c r="H471" s="166"/>
      <c r="I471" s="167">
        <f>ROUND(E471*H471,2)</f>
        <v>0</v>
      </c>
      <c r="J471" s="166"/>
      <c r="K471" s="167">
        <f>ROUND(E471*J471,2)</f>
        <v>0</v>
      </c>
      <c r="L471" s="167">
        <v>21</v>
      </c>
      <c r="M471" s="167">
        <f>G471*(1+L471/100)</f>
        <v>0</v>
      </c>
      <c r="N471" s="167">
        <v>1.31E-3</v>
      </c>
      <c r="O471" s="167">
        <f>ROUND(E471*N471,2)</f>
        <v>0</v>
      </c>
      <c r="P471" s="167">
        <v>0</v>
      </c>
      <c r="Q471" s="167">
        <f>ROUND(E471*P471,2)</f>
        <v>0</v>
      </c>
      <c r="R471" s="167"/>
      <c r="S471" s="167" t="s">
        <v>156</v>
      </c>
      <c r="T471" s="168" t="s">
        <v>156</v>
      </c>
      <c r="U471" s="155">
        <v>0.8</v>
      </c>
      <c r="V471" s="155">
        <f>ROUND(E471*U471,2)</f>
        <v>2.4</v>
      </c>
      <c r="W471" s="155"/>
      <c r="X471" s="155" t="s">
        <v>157</v>
      </c>
      <c r="Y471" s="148"/>
      <c r="Z471" s="148"/>
      <c r="AA471" s="148"/>
      <c r="AB471" s="148"/>
      <c r="AC471" s="148"/>
      <c r="AD471" s="148"/>
      <c r="AE471" s="148"/>
      <c r="AF471" s="148"/>
      <c r="AG471" s="148" t="s">
        <v>531</v>
      </c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5">
      <c r="A472" s="153"/>
      <c r="B472" s="154"/>
      <c r="C472" s="273" t="s">
        <v>210</v>
      </c>
      <c r="D472" s="274"/>
      <c r="E472" s="274"/>
      <c r="F472" s="274"/>
      <c r="G472" s="274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160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5">
      <c r="A473" s="164">
        <v>87</v>
      </c>
      <c r="B473" s="165" t="s">
        <v>570</v>
      </c>
      <c r="C473" s="179" t="s">
        <v>571</v>
      </c>
      <c r="D473" s="180" t="s">
        <v>237</v>
      </c>
      <c r="E473" s="167">
        <v>20.96</v>
      </c>
      <c r="F473" s="166"/>
      <c r="G473" s="167">
        <f>ROUND(E473*F473,2)</f>
        <v>0</v>
      </c>
      <c r="H473" s="166"/>
      <c r="I473" s="167">
        <f>ROUND(E473*H473,2)</f>
        <v>0</v>
      </c>
      <c r="J473" s="166"/>
      <c r="K473" s="167">
        <f>ROUND(E473*J473,2)</f>
        <v>0</v>
      </c>
      <c r="L473" s="167">
        <v>21</v>
      </c>
      <c r="M473" s="167">
        <f>G473*(1+L473/100)</f>
        <v>0</v>
      </c>
      <c r="N473" s="167">
        <v>2.0999999999999999E-3</v>
      </c>
      <c r="O473" s="167">
        <f>ROUND(E473*N473,2)</f>
        <v>0.04</v>
      </c>
      <c r="P473" s="167">
        <v>0</v>
      </c>
      <c r="Q473" s="167">
        <f>ROUND(E473*P473,2)</f>
        <v>0</v>
      </c>
      <c r="R473" s="167"/>
      <c r="S473" s="167" t="s">
        <v>156</v>
      </c>
      <c r="T473" s="168" t="s">
        <v>156</v>
      </c>
      <c r="U473" s="155">
        <v>0.8</v>
      </c>
      <c r="V473" s="155">
        <f>ROUND(E473*U473,2)</f>
        <v>16.77</v>
      </c>
      <c r="W473" s="155"/>
      <c r="X473" s="155" t="s">
        <v>157</v>
      </c>
      <c r="Y473" s="148"/>
      <c r="Z473" s="148"/>
      <c r="AA473" s="148"/>
      <c r="AB473" s="148"/>
      <c r="AC473" s="148"/>
      <c r="AD473" s="148"/>
      <c r="AE473" s="148"/>
      <c r="AF473" s="148"/>
      <c r="AG473" s="148" t="s">
        <v>531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5">
      <c r="A474" s="153"/>
      <c r="B474" s="154"/>
      <c r="C474" s="273" t="s">
        <v>210</v>
      </c>
      <c r="D474" s="274"/>
      <c r="E474" s="274"/>
      <c r="F474" s="274"/>
      <c r="G474" s="274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160</v>
      </c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ht="20.399999999999999" outlineLevel="1" x14ac:dyDescent="0.25">
      <c r="A475" s="153"/>
      <c r="B475" s="154"/>
      <c r="C475" s="181" t="s">
        <v>572</v>
      </c>
      <c r="D475" s="182"/>
      <c r="E475" s="183">
        <v>20.96</v>
      </c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162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5">
      <c r="A476" s="164">
        <v>88</v>
      </c>
      <c r="B476" s="165" t="s">
        <v>573</v>
      </c>
      <c r="C476" s="179" t="s">
        <v>574</v>
      </c>
      <c r="D476" s="180" t="s">
        <v>237</v>
      </c>
      <c r="E476" s="167">
        <v>15</v>
      </c>
      <c r="F476" s="166"/>
      <c r="G476" s="167">
        <f>ROUND(E476*F476,2)</f>
        <v>0</v>
      </c>
      <c r="H476" s="166"/>
      <c r="I476" s="167">
        <f>ROUND(E476*H476,2)</f>
        <v>0</v>
      </c>
      <c r="J476" s="166"/>
      <c r="K476" s="167">
        <f>ROUND(E476*J476,2)</f>
        <v>0</v>
      </c>
      <c r="L476" s="167">
        <v>21</v>
      </c>
      <c r="M476" s="167">
        <f>G476*(1+L476/100)</f>
        <v>0</v>
      </c>
      <c r="N476" s="167">
        <v>2.5200000000000001E-3</v>
      </c>
      <c r="O476" s="167">
        <f>ROUND(E476*N476,2)</f>
        <v>0.04</v>
      </c>
      <c r="P476" s="167">
        <v>0</v>
      </c>
      <c r="Q476" s="167">
        <f>ROUND(E476*P476,2)</f>
        <v>0</v>
      </c>
      <c r="R476" s="167"/>
      <c r="S476" s="167" t="s">
        <v>156</v>
      </c>
      <c r="T476" s="168" t="s">
        <v>156</v>
      </c>
      <c r="U476" s="155">
        <v>0.8</v>
      </c>
      <c r="V476" s="155">
        <f>ROUND(E476*U476,2)</f>
        <v>12</v>
      </c>
      <c r="W476" s="155"/>
      <c r="X476" s="155" t="s">
        <v>157</v>
      </c>
      <c r="Y476" s="148"/>
      <c r="Z476" s="148"/>
      <c r="AA476" s="148"/>
      <c r="AB476" s="148"/>
      <c r="AC476" s="148"/>
      <c r="AD476" s="148"/>
      <c r="AE476" s="148"/>
      <c r="AF476" s="148"/>
      <c r="AG476" s="148" t="s">
        <v>531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5">
      <c r="A477" s="153"/>
      <c r="B477" s="154"/>
      <c r="C477" s="273" t="s">
        <v>210</v>
      </c>
      <c r="D477" s="274"/>
      <c r="E477" s="274"/>
      <c r="F477" s="274"/>
      <c r="G477" s="274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160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5">
      <c r="A478" s="153"/>
      <c r="B478" s="154"/>
      <c r="C478" s="181" t="s">
        <v>575</v>
      </c>
      <c r="D478" s="182"/>
      <c r="E478" s="183"/>
      <c r="F478" s="15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162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5">
      <c r="A479" s="153"/>
      <c r="B479" s="154"/>
      <c r="C479" s="181" t="s">
        <v>576</v>
      </c>
      <c r="D479" s="182"/>
      <c r="E479" s="183">
        <v>15</v>
      </c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162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5">
      <c r="A480" s="164">
        <v>89</v>
      </c>
      <c r="B480" s="165" t="s">
        <v>577</v>
      </c>
      <c r="C480" s="179" t="s">
        <v>578</v>
      </c>
      <c r="D480" s="180" t="s">
        <v>190</v>
      </c>
      <c r="E480" s="167">
        <v>1</v>
      </c>
      <c r="F480" s="166"/>
      <c r="G480" s="167">
        <f>ROUND(E480*F480,2)</f>
        <v>0</v>
      </c>
      <c r="H480" s="166"/>
      <c r="I480" s="167">
        <f>ROUND(E480*H480,2)</f>
        <v>0</v>
      </c>
      <c r="J480" s="166"/>
      <c r="K480" s="167">
        <f>ROUND(E480*J480,2)</f>
        <v>0</v>
      </c>
      <c r="L480" s="167">
        <v>21</v>
      </c>
      <c r="M480" s="167">
        <f>G480*(1+L480/100)</f>
        <v>0</v>
      </c>
      <c r="N480" s="167">
        <v>0</v>
      </c>
      <c r="O480" s="167">
        <f>ROUND(E480*N480,2)</f>
        <v>0</v>
      </c>
      <c r="P480" s="167">
        <v>0</v>
      </c>
      <c r="Q480" s="167">
        <f>ROUND(E480*P480,2)</f>
        <v>0</v>
      </c>
      <c r="R480" s="167"/>
      <c r="S480" s="167" t="s">
        <v>156</v>
      </c>
      <c r="T480" s="168" t="s">
        <v>156</v>
      </c>
      <c r="U480" s="155">
        <v>0.157</v>
      </c>
      <c r="V480" s="155">
        <f>ROUND(E480*U480,2)</f>
        <v>0.16</v>
      </c>
      <c r="W480" s="155"/>
      <c r="X480" s="155" t="s">
        <v>157</v>
      </c>
      <c r="Y480" s="148"/>
      <c r="Z480" s="148"/>
      <c r="AA480" s="148"/>
      <c r="AB480" s="148"/>
      <c r="AC480" s="148"/>
      <c r="AD480" s="148"/>
      <c r="AE480" s="148"/>
      <c r="AF480" s="148"/>
      <c r="AG480" s="148" t="s">
        <v>531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5">
      <c r="A481" s="153"/>
      <c r="B481" s="154"/>
      <c r="C481" s="181" t="s">
        <v>579</v>
      </c>
      <c r="D481" s="182"/>
      <c r="E481" s="183"/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162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5">
      <c r="A482" s="153"/>
      <c r="B482" s="154"/>
      <c r="C482" s="181" t="s">
        <v>43</v>
      </c>
      <c r="D482" s="182"/>
      <c r="E482" s="183">
        <v>1</v>
      </c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162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5">
      <c r="A483" s="164">
        <v>90</v>
      </c>
      <c r="B483" s="165" t="s">
        <v>580</v>
      </c>
      <c r="C483" s="179" t="s">
        <v>581</v>
      </c>
      <c r="D483" s="180" t="s">
        <v>190</v>
      </c>
      <c r="E483" s="167">
        <v>9</v>
      </c>
      <c r="F483" s="166"/>
      <c r="G483" s="167">
        <f>ROUND(E483*F483,2)</f>
        <v>0</v>
      </c>
      <c r="H483" s="166"/>
      <c r="I483" s="167">
        <f>ROUND(E483*H483,2)</f>
        <v>0</v>
      </c>
      <c r="J483" s="166"/>
      <c r="K483" s="167">
        <f>ROUND(E483*J483,2)</f>
        <v>0</v>
      </c>
      <c r="L483" s="167">
        <v>21</v>
      </c>
      <c r="M483" s="167">
        <f>G483*(1+L483/100)</f>
        <v>0</v>
      </c>
      <c r="N483" s="167">
        <v>0</v>
      </c>
      <c r="O483" s="167">
        <f>ROUND(E483*N483,2)</f>
        <v>0</v>
      </c>
      <c r="P483" s="167">
        <v>0</v>
      </c>
      <c r="Q483" s="167">
        <f>ROUND(E483*P483,2)</f>
        <v>0</v>
      </c>
      <c r="R483" s="167"/>
      <c r="S483" s="167" t="s">
        <v>156</v>
      </c>
      <c r="T483" s="168" t="s">
        <v>156</v>
      </c>
      <c r="U483" s="155">
        <v>0.17399999999999999</v>
      </c>
      <c r="V483" s="155">
        <f>ROUND(E483*U483,2)</f>
        <v>1.57</v>
      </c>
      <c r="W483" s="155"/>
      <c r="X483" s="155" t="s">
        <v>157</v>
      </c>
      <c r="Y483" s="148"/>
      <c r="Z483" s="148"/>
      <c r="AA483" s="148"/>
      <c r="AB483" s="148"/>
      <c r="AC483" s="148"/>
      <c r="AD483" s="148"/>
      <c r="AE483" s="148"/>
      <c r="AF483" s="148"/>
      <c r="AG483" s="148" t="s">
        <v>531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5">
      <c r="A484" s="153"/>
      <c r="B484" s="154"/>
      <c r="C484" s="181" t="s">
        <v>582</v>
      </c>
      <c r="D484" s="182"/>
      <c r="E484" s="183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162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5">
      <c r="A485" s="153"/>
      <c r="B485" s="154"/>
      <c r="C485" s="181" t="s">
        <v>583</v>
      </c>
      <c r="D485" s="182"/>
      <c r="E485" s="183"/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162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5">
      <c r="A486" s="153"/>
      <c r="B486" s="154"/>
      <c r="C486" s="181" t="s">
        <v>584</v>
      </c>
      <c r="D486" s="182"/>
      <c r="E486" s="183"/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162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5">
      <c r="A487" s="153"/>
      <c r="B487" s="154"/>
      <c r="C487" s="181" t="s">
        <v>585</v>
      </c>
      <c r="D487" s="182"/>
      <c r="E487" s="183">
        <v>9</v>
      </c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162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5">
      <c r="A488" s="164">
        <v>91</v>
      </c>
      <c r="B488" s="165" t="s">
        <v>586</v>
      </c>
      <c r="C488" s="179" t="s">
        <v>587</v>
      </c>
      <c r="D488" s="180" t="s">
        <v>190</v>
      </c>
      <c r="E488" s="167">
        <v>5</v>
      </c>
      <c r="F488" s="166"/>
      <c r="G488" s="167">
        <f>ROUND(E488*F488,2)</f>
        <v>0</v>
      </c>
      <c r="H488" s="166"/>
      <c r="I488" s="167">
        <f>ROUND(E488*H488,2)</f>
        <v>0</v>
      </c>
      <c r="J488" s="166"/>
      <c r="K488" s="167">
        <f>ROUND(E488*J488,2)</f>
        <v>0</v>
      </c>
      <c r="L488" s="167">
        <v>21</v>
      </c>
      <c r="M488" s="167">
        <f>G488*(1+L488/100)</f>
        <v>0</v>
      </c>
      <c r="N488" s="167">
        <v>0</v>
      </c>
      <c r="O488" s="167">
        <f>ROUND(E488*N488,2)</f>
        <v>0</v>
      </c>
      <c r="P488" s="167">
        <v>0</v>
      </c>
      <c r="Q488" s="167">
        <f>ROUND(E488*P488,2)</f>
        <v>0</v>
      </c>
      <c r="R488" s="167"/>
      <c r="S488" s="167" t="s">
        <v>156</v>
      </c>
      <c r="T488" s="168" t="s">
        <v>156</v>
      </c>
      <c r="U488" s="155">
        <v>0.25900000000000001</v>
      </c>
      <c r="V488" s="155">
        <f>ROUND(E488*U488,2)</f>
        <v>1.3</v>
      </c>
      <c r="W488" s="155"/>
      <c r="X488" s="155" t="s">
        <v>157</v>
      </c>
      <c r="Y488" s="148"/>
      <c r="Z488" s="148"/>
      <c r="AA488" s="148"/>
      <c r="AB488" s="148"/>
      <c r="AC488" s="148"/>
      <c r="AD488" s="148"/>
      <c r="AE488" s="148"/>
      <c r="AF488" s="148"/>
      <c r="AG488" s="148" t="s">
        <v>531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5">
      <c r="A489" s="153"/>
      <c r="B489" s="154"/>
      <c r="C489" s="181" t="s">
        <v>588</v>
      </c>
      <c r="D489" s="182"/>
      <c r="E489" s="183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162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5">
      <c r="A490" s="153"/>
      <c r="B490" s="154"/>
      <c r="C490" s="181" t="s">
        <v>589</v>
      </c>
      <c r="D490" s="182"/>
      <c r="E490" s="183">
        <v>5</v>
      </c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162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ht="20.399999999999999" outlineLevel="1" x14ac:dyDescent="0.25">
      <c r="A491" s="169">
        <v>92</v>
      </c>
      <c r="B491" s="170" t="s">
        <v>590</v>
      </c>
      <c r="C491" s="184" t="s">
        <v>591</v>
      </c>
      <c r="D491" s="185" t="s">
        <v>190</v>
      </c>
      <c r="E491" s="172">
        <v>1</v>
      </c>
      <c r="F491" s="171"/>
      <c r="G491" s="172">
        <f>ROUND(E491*F491,2)</f>
        <v>0</v>
      </c>
      <c r="H491" s="171"/>
      <c r="I491" s="172">
        <f>ROUND(E491*H491,2)</f>
        <v>0</v>
      </c>
      <c r="J491" s="171"/>
      <c r="K491" s="172">
        <f>ROUND(E491*J491,2)</f>
        <v>0</v>
      </c>
      <c r="L491" s="172">
        <v>21</v>
      </c>
      <c r="M491" s="172">
        <f>G491*(1+L491/100)</f>
        <v>0</v>
      </c>
      <c r="N491" s="172">
        <v>2.7E-4</v>
      </c>
      <c r="O491" s="172">
        <f>ROUND(E491*N491,2)</f>
        <v>0</v>
      </c>
      <c r="P491" s="172">
        <v>0</v>
      </c>
      <c r="Q491" s="172">
        <f>ROUND(E491*P491,2)</f>
        <v>0</v>
      </c>
      <c r="R491" s="172"/>
      <c r="S491" s="172" t="s">
        <v>156</v>
      </c>
      <c r="T491" s="173" t="s">
        <v>156</v>
      </c>
      <c r="U491" s="155">
        <v>0.33300000000000002</v>
      </c>
      <c r="V491" s="155">
        <f>ROUND(E491*U491,2)</f>
        <v>0.33</v>
      </c>
      <c r="W491" s="155"/>
      <c r="X491" s="155" t="s">
        <v>157</v>
      </c>
      <c r="Y491" s="148"/>
      <c r="Z491" s="148"/>
      <c r="AA491" s="148"/>
      <c r="AB491" s="148"/>
      <c r="AC491" s="148"/>
      <c r="AD491" s="148"/>
      <c r="AE491" s="148"/>
      <c r="AF491" s="148"/>
      <c r="AG491" s="148" t="s">
        <v>531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5">
      <c r="A492" s="164">
        <v>93</v>
      </c>
      <c r="B492" s="165" t="s">
        <v>592</v>
      </c>
      <c r="C492" s="179" t="s">
        <v>593</v>
      </c>
      <c r="D492" s="180" t="s">
        <v>237</v>
      </c>
      <c r="E492" s="167">
        <v>49.5</v>
      </c>
      <c r="F492" s="166"/>
      <c r="G492" s="167">
        <f>ROUND(E492*F492,2)</f>
        <v>0</v>
      </c>
      <c r="H492" s="166"/>
      <c r="I492" s="167">
        <f>ROUND(E492*H492,2)</f>
        <v>0</v>
      </c>
      <c r="J492" s="166"/>
      <c r="K492" s="167">
        <f>ROUND(E492*J492,2)</f>
        <v>0</v>
      </c>
      <c r="L492" s="167">
        <v>21</v>
      </c>
      <c r="M492" s="167">
        <f>G492*(1+L492/100)</f>
        <v>0</v>
      </c>
      <c r="N492" s="167">
        <v>0</v>
      </c>
      <c r="O492" s="167">
        <f>ROUND(E492*N492,2)</f>
        <v>0</v>
      </c>
      <c r="P492" s="167">
        <v>0</v>
      </c>
      <c r="Q492" s="167">
        <f>ROUND(E492*P492,2)</f>
        <v>0</v>
      </c>
      <c r="R492" s="167"/>
      <c r="S492" s="167" t="s">
        <v>156</v>
      </c>
      <c r="T492" s="168" t="s">
        <v>156</v>
      </c>
      <c r="U492" s="155">
        <v>4.8000000000000001E-2</v>
      </c>
      <c r="V492" s="155">
        <f>ROUND(E492*U492,2)</f>
        <v>2.38</v>
      </c>
      <c r="W492" s="155"/>
      <c r="X492" s="155" t="s">
        <v>157</v>
      </c>
      <c r="Y492" s="148"/>
      <c r="Z492" s="148"/>
      <c r="AA492" s="148"/>
      <c r="AB492" s="148"/>
      <c r="AC492" s="148"/>
      <c r="AD492" s="148"/>
      <c r="AE492" s="148"/>
      <c r="AF492" s="148"/>
      <c r="AG492" s="148" t="s">
        <v>531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5">
      <c r="A493" s="153"/>
      <c r="B493" s="154"/>
      <c r="C493" s="181" t="s">
        <v>594</v>
      </c>
      <c r="D493" s="182"/>
      <c r="E493" s="183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162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5">
      <c r="A494" s="153"/>
      <c r="B494" s="154"/>
      <c r="C494" s="181" t="s">
        <v>169</v>
      </c>
      <c r="D494" s="182"/>
      <c r="E494" s="183">
        <v>49.5</v>
      </c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162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5">
      <c r="A495" s="169">
        <v>94</v>
      </c>
      <c r="B495" s="170" t="s">
        <v>595</v>
      </c>
      <c r="C495" s="184" t="s">
        <v>596</v>
      </c>
      <c r="D495" s="185" t="s">
        <v>391</v>
      </c>
      <c r="E495" s="172">
        <v>2</v>
      </c>
      <c r="F495" s="171"/>
      <c r="G495" s="172">
        <f>ROUND(E495*F495,2)</f>
        <v>0</v>
      </c>
      <c r="H495" s="171"/>
      <c r="I495" s="172">
        <f>ROUND(E495*H495,2)</f>
        <v>0</v>
      </c>
      <c r="J495" s="171"/>
      <c r="K495" s="172">
        <f>ROUND(E495*J495,2)</f>
        <v>0</v>
      </c>
      <c r="L495" s="172">
        <v>21</v>
      </c>
      <c r="M495" s="172">
        <f>G495*(1+L495/100)</f>
        <v>0</v>
      </c>
      <c r="N495" s="172">
        <v>0</v>
      </c>
      <c r="O495" s="172">
        <f>ROUND(E495*N495,2)</f>
        <v>0</v>
      </c>
      <c r="P495" s="172">
        <v>0</v>
      </c>
      <c r="Q495" s="172">
        <f>ROUND(E495*P495,2)</f>
        <v>0</v>
      </c>
      <c r="R495" s="172"/>
      <c r="S495" s="172" t="s">
        <v>207</v>
      </c>
      <c r="T495" s="173" t="s">
        <v>233</v>
      </c>
      <c r="U495" s="155">
        <v>0</v>
      </c>
      <c r="V495" s="155">
        <f>ROUND(E495*U495,2)</f>
        <v>0</v>
      </c>
      <c r="W495" s="155"/>
      <c r="X495" s="155" t="s">
        <v>157</v>
      </c>
      <c r="Y495" s="148"/>
      <c r="Z495" s="148"/>
      <c r="AA495" s="148"/>
      <c r="AB495" s="148"/>
      <c r="AC495" s="148"/>
      <c r="AD495" s="148"/>
      <c r="AE495" s="148"/>
      <c r="AF495" s="148"/>
      <c r="AG495" s="148" t="s">
        <v>531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ht="20.399999999999999" outlineLevel="1" x14ac:dyDescent="0.25">
      <c r="A496" s="169">
        <v>95</v>
      </c>
      <c r="B496" s="170" t="s">
        <v>597</v>
      </c>
      <c r="C496" s="184" t="s">
        <v>598</v>
      </c>
      <c r="D496" s="185" t="s">
        <v>524</v>
      </c>
      <c r="E496" s="172">
        <v>25</v>
      </c>
      <c r="F496" s="171"/>
      <c r="G496" s="172">
        <f>ROUND(E496*F496,2)</f>
        <v>0</v>
      </c>
      <c r="H496" s="171"/>
      <c r="I496" s="172">
        <f>ROUND(E496*H496,2)</f>
        <v>0</v>
      </c>
      <c r="J496" s="171"/>
      <c r="K496" s="172">
        <f>ROUND(E496*J496,2)</f>
        <v>0</v>
      </c>
      <c r="L496" s="172">
        <v>21</v>
      </c>
      <c r="M496" s="172">
        <f>G496*(1+L496/100)</f>
        <v>0</v>
      </c>
      <c r="N496" s="172">
        <v>0</v>
      </c>
      <c r="O496" s="172">
        <f>ROUND(E496*N496,2)</f>
        <v>0</v>
      </c>
      <c r="P496" s="172">
        <v>0</v>
      </c>
      <c r="Q496" s="172">
        <f>ROUND(E496*P496,2)</f>
        <v>0</v>
      </c>
      <c r="R496" s="172"/>
      <c r="S496" s="172" t="s">
        <v>207</v>
      </c>
      <c r="T496" s="173" t="s">
        <v>233</v>
      </c>
      <c r="U496" s="155">
        <v>0</v>
      </c>
      <c r="V496" s="155">
        <f>ROUND(E496*U496,2)</f>
        <v>0</v>
      </c>
      <c r="W496" s="155"/>
      <c r="X496" s="155" t="s">
        <v>157</v>
      </c>
      <c r="Y496" s="148"/>
      <c r="Z496" s="148"/>
      <c r="AA496" s="148"/>
      <c r="AB496" s="148"/>
      <c r="AC496" s="148"/>
      <c r="AD496" s="148"/>
      <c r="AE496" s="148"/>
      <c r="AF496" s="148"/>
      <c r="AG496" s="148" t="s">
        <v>531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5">
      <c r="A497" s="169">
        <v>96</v>
      </c>
      <c r="B497" s="170" t="s">
        <v>599</v>
      </c>
      <c r="C497" s="184" t="s">
        <v>600</v>
      </c>
      <c r="D497" s="185" t="s">
        <v>194</v>
      </c>
      <c r="E497" s="172">
        <v>9.3899999999999997E-2</v>
      </c>
      <c r="F497" s="171"/>
      <c r="G497" s="172">
        <f>ROUND(E497*F497,2)</f>
        <v>0</v>
      </c>
      <c r="H497" s="171"/>
      <c r="I497" s="172">
        <f>ROUND(E497*H497,2)</f>
        <v>0</v>
      </c>
      <c r="J497" s="171"/>
      <c r="K497" s="172">
        <f>ROUND(E497*J497,2)</f>
        <v>0</v>
      </c>
      <c r="L497" s="172">
        <v>21</v>
      </c>
      <c r="M497" s="172">
        <f>G497*(1+L497/100)</f>
        <v>0</v>
      </c>
      <c r="N497" s="172">
        <v>0</v>
      </c>
      <c r="O497" s="172">
        <f>ROUND(E497*N497,2)</f>
        <v>0</v>
      </c>
      <c r="P497" s="172">
        <v>0</v>
      </c>
      <c r="Q497" s="172">
        <f>ROUND(E497*P497,2)</f>
        <v>0</v>
      </c>
      <c r="R497" s="172"/>
      <c r="S497" s="172" t="s">
        <v>156</v>
      </c>
      <c r="T497" s="173" t="s">
        <v>156</v>
      </c>
      <c r="U497" s="155">
        <v>1.47</v>
      </c>
      <c r="V497" s="155">
        <f>ROUND(E497*U497,2)</f>
        <v>0.14000000000000001</v>
      </c>
      <c r="W497" s="155"/>
      <c r="X497" s="155" t="s">
        <v>157</v>
      </c>
      <c r="Y497" s="148"/>
      <c r="Z497" s="148"/>
      <c r="AA497" s="148"/>
      <c r="AB497" s="148"/>
      <c r="AC497" s="148"/>
      <c r="AD497" s="148"/>
      <c r="AE497" s="148"/>
      <c r="AF497" s="148"/>
      <c r="AG497" s="148" t="s">
        <v>531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x14ac:dyDescent="0.25">
      <c r="A498" s="158" t="s">
        <v>151</v>
      </c>
      <c r="B498" s="159" t="s">
        <v>81</v>
      </c>
      <c r="C498" s="186" t="s">
        <v>82</v>
      </c>
      <c r="D498" s="187"/>
      <c r="E498" s="162"/>
      <c r="F498" s="162"/>
      <c r="G498" s="162">
        <f>SUMIF(AG499:AG551,"&lt;&gt;NOR",G499:G551)</f>
        <v>0</v>
      </c>
      <c r="H498" s="162"/>
      <c r="I498" s="162">
        <f>SUM(I499:I551)</f>
        <v>0</v>
      </c>
      <c r="J498" s="162"/>
      <c r="K498" s="162">
        <f>SUM(K499:K551)</f>
        <v>0</v>
      </c>
      <c r="L498" s="162"/>
      <c r="M498" s="162">
        <f>SUM(M499:M551)</f>
        <v>0</v>
      </c>
      <c r="N498" s="162"/>
      <c r="O498" s="162">
        <f>SUM(O499:O551)</f>
        <v>0.53</v>
      </c>
      <c r="P498" s="162"/>
      <c r="Q498" s="162">
        <f>SUM(Q499:Q551)</f>
        <v>0</v>
      </c>
      <c r="R498" s="162"/>
      <c r="S498" s="162"/>
      <c r="T498" s="163"/>
      <c r="U498" s="157"/>
      <c r="V498" s="157">
        <f>SUM(V499:V551)</f>
        <v>103.84000000000002</v>
      </c>
      <c r="W498" s="157"/>
      <c r="X498" s="157"/>
      <c r="AG498" t="s">
        <v>152</v>
      </c>
    </row>
    <row r="499" spans="1:60" outlineLevel="1" x14ac:dyDescent="0.25">
      <c r="A499" s="164">
        <v>97</v>
      </c>
      <c r="B499" s="165" t="s">
        <v>601</v>
      </c>
      <c r="C499" s="179" t="s">
        <v>602</v>
      </c>
      <c r="D499" s="180" t="s">
        <v>237</v>
      </c>
      <c r="E499" s="167">
        <v>88.68</v>
      </c>
      <c r="F499" s="166"/>
      <c r="G499" s="167">
        <f>ROUND(E499*F499,2)</f>
        <v>0</v>
      </c>
      <c r="H499" s="166"/>
      <c r="I499" s="167">
        <f>ROUND(E499*H499,2)</f>
        <v>0</v>
      </c>
      <c r="J499" s="166"/>
      <c r="K499" s="167">
        <f>ROUND(E499*J499,2)</f>
        <v>0</v>
      </c>
      <c r="L499" s="167">
        <v>21</v>
      </c>
      <c r="M499" s="167">
        <f>G499*(1+L499/100)</f>
        <v>0</v>
      </c>
      <c r="N499" s="167">
        <v>4.0099999999999997E-3</v>
      </c>
      <c r="O499" s="167">
        <f>ROUND(E499*N499,2)</f>
        <v>0.36</v>
      </c>
      <c r="P499" s="167">
        <v>0</v>
      </c>
      <c r="Q499" s="167">
        <f>ROUND(E499*P499,2)</f>
        <v>0</v>
      </c>
      <c r="R499" s="167"/>
      <c r="S499" s="167" t="s">
        <v>156</v>
      </c>
      <c r="T499" s="168" t="s">
        <v>156</v>
      </c>
      <c r="U499" s="155">
        <v>0.54</v>
      </c>
      <c r="V499" s="155">
        <f>ROUND(E499*U499,2)</f>
        <v>47.89</v>
      </c>
      <c r="W499" s="155"/>
      <c r="X499" s="155" t="s">
        <v>157</v>
      </c>
      <c r="Y499" s="148"/>
      <c r="Z499" s="148"/>
      <c r="AA499" s="148"/>
      <c r="AB499" s="148"/>
      <c r="AC499" s="148"/>
      <c r="AD499" s="148"/>
      <c r="AE499" s="148"/>
      <c r="AF499" s="148"/>
      <c r="AG499" s="148" t="s">
        <v>531</v>
      </c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5">
      <c r="A500" s="153"/>
      <c r="B500" s="154"/>
      <c r="C500" s="273" t="s">
        <v>210</v>
      </c>
      <c r="D500" s="274"/>
      <c r="E500" s="274"/>
      <c r="F500" s="274"/>
      <c r="G500" s="274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160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5">
      <c r="A501" s="153"/>
      <c r="B501" s="154"/>
      <c r="C501" s="181" t="s">
        <v>603</v>
      </c>
      <c r="D501" s="182"/>
      <c r="E501" s="183">
        <v>56.4</v>
      </c>
      <c r="F501" s="155"/>
      <c r="G501" s="155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162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5">
      <c r="A502" s="153"/>
      <c r="B502" s="154"/>
      <c r="C502" s="181" t="s">
        <v>604</v>
      </c>
      <c r="D502" s="182"/>
      <c r="E502" s="183">
        <v>26.5</v>
      </c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162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5">
      <c r="A503" s="153"/>
      <c r="B503" s="154"/>
      <c r="C503" s="181" t="s">
        <v>605</v>
      </c>
      <c r="D503" s="182"/>
      <c r="E503" s="183">
        <v>5.78</v>
      </c>
      <c r="F503" s="155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162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5">
      <c r="A504" s="164">
        <v>98</v>
      </c>
      <c r="B504" s="165" t="s">
        <v>606</v>
      </c>
      <c r="C504" s="179" t="s">
        <v>607</v>
      </c>
      <c r="D504" s="180" t="s">
        <v>237</v>
      </c>
      <c r="E504" s="167">
        <v>27.6</v>
      </c>
      <c r="F504" s="166"/>
      <c r="G504" s="167">
        <f>ROUND(E504*F504,2)</f>
        <v>0</v>
      </c>
      <c r="H504" s="166"/>
      <c r="I504" s="167">
        <f>ROUND(E504*H504,2)</f>
        <v>0</v>
      </c>
      <c r="J504" s="166"/>
      <c r="K504" s="167">
        <f>ROUND(E504*J504,2)</f>
        <v>0</v>
      </c>
      <c r="L504" s="167">
        <v>21</v>
      </c>
      <c r="M504" s="167">
        <f>G504*(1+L504/100)</f>
        <v>0</v>
      </c>
      <c r="N504" s="167">
        <v>5.2199999999999998E-3</v>
      </c>
      <c r="O504" s="167">
        <f>ROUND(E504*N504,2)</f>
        <v>0.14000000000000001</v>
      </c>
      <c r="P504" s="167">
        <v>0</v>
      </c>
      <c r="Q504" s="167">
        <f>ROUND(E504*P504,2)</f>
        <v>0</v>
      </c>
      <c r="R504" s="167"/>
      <c r="S504" s="167" t="s">
        <v>156</v>
      </c>
      <c r="T504" s="168" t="s">
        <v>156</v>
      </c>
      <c r="U504" s="155">
        <v>0.63</v>
      </c>
      <c r="V504" s="155">
        <f>ROUND(E504*U504,2)</f>
        <v>17.39</v>
      </c>
      <c r="W504" s="155"/>
      <c r="X504" s="155" t="s">
        <v>157</v>
      </c>
      <c r="Y504" s="148"/>
      <c r="Z504" s="148"/>
      <c r="AA504" s="148"/>
      <c r="AB504" s="148"/>
      <c r="AC504" s="148"/>
      <c r="AD504" s="148"/>
      <c r="AE504" s="148"/>
      <c r="AF504" s="148"/>
      <c r="AG504" s="148" t="s">
        <v>531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5">
      <c r="A505" s="153"/>
      <c r="B505" s="154"/>
      <c r="C505" s="273" t="s">
        <v>608</v>
      </c>
      <c r="D505" s="274"/>
      <c r="E505" s="274"/>
      <c r="F505" s="274"/>
      <c r="G505" s="274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160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5">
      <c r="A506" s="153"/>
      <c r="B506" s="154"/>
      <c r="C506" s="275" t="s">
        <v>609</v>
      </c>
      <c r="D506" s="276"/>
      <c r="E506" s="276"/>
      <c r="F506" s="276"/>
      <c r="G506" s="276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160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5">
      <c r="A507" s="153"/>
      <c r="B507" s="154"/>
      <c r="C507" s="181" t="s">
        <v>610</v>
      </c>
      <c r="D507" s="182"/>
      <c r="E507" s="183">
        <v>15.6</v>
      </c>
      <c r="F507" s="15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162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1" x14ac:dyDescent="0.25">
      <c r="A508" s="153"/>
      <c r="B508" s="154"/>
      <c r="C508" s="181" t="s">
        <v>611</v>
      </c>
      <c r="D508" s="182"/>
      <c r="E508" s="183">
        <v>12</v>
      </c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48"/>
      <c r="Z508" s="148"/>
      <c r="AA508" s="148"/>
      <c r="AB508" s="148"/>
      <c r="AC508" s="148"/>
      <c r="AD508" s="148"/>
      <c r="AE508" s="148"/>
      <c r="AF508" s="148"/>
      <c r="AG508" s="148" t="s">
        <v>162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5">
      <c r="A509" s="164">
        <v>99</v>
      </c>
      <c r="B509" s="165" t="s">
        <v>612</v>
      </c>
      <c r="C509" s="179" t="s">
        <v>613</v>
      </c>
      <c r="D509" s="180" t="s">
        <v>237</v>
      </c>
      <c r="E509" s="167">
        <v>28</v>
      </c>
      <c r="F509" s="166"/>
      <c r="G509" s="167">
        <f>ROUND(E509*F509,2)</f>
        <v>0</v>
      </c>
      <c r="H509" s="166"/>
      <c r="I509" s="167">
        <f>ROUND(E509*H509,2)</f>
        <v>0</v>
      </c>
      <c r="J509" s="166"/>
      <c r="K509" s="167">
        <f>ROUND(E509*J509,2)</f>
        <v>0</v>
      </c>
      <c r="L509" s="167">
        <v>21</v>
      </c>
      <c r="M509" s="167">
        <f>G509*(1+L509/100)</f>
        <v>0</v>
      </c>
      <c r="N509" s="167">
        <v>6.0000000000000002E-5</v>
      </c>
      <c r="O509" s="167">
        <f>ROUND(E509*N509,2)</f>
        <v>0</v>
      </c>
      <c r="P509" s="167">
        <v>0</v>
      </c>
      <c r="Q509" s="167">
        <f>ROUND(E509*P509,2)</f>
        <v>0</v>
      </c>
      <c r="R509" s="167"/>
      <c r="S509" s="167" t="s">
        <v>156</v>
      </c>
      <c r="T509" s="168" t="s">
        <v>156</v>
      </c>
      <c r="U509" s="155">
        <v>0.13</v>
      </c>
      <c r="V509" s="155">
        <f>ROUND(E509*U509,2)</f>
        <v>3.64</v>
      </c>
      <c r="W509" s="155"/>
      <c r="X509" s="155" t="s">
        <v>157</v>
      </c>
      <c r="Y509" s="148"/>
      <c r="Z509" s="148"/>
      <c r="AA509" s="148"/>
      <c r="AB509" s="148"/>
      <c r="AC509" s="148"/>
      <c r="AD509" s="148"/>
      <c r="AE509" s="148"/>
      <c r="AF509" s="148"/>
      <c r="AG509" s="148" t="s">
        <v>531</v>
      </c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5">
      <c r="A510" s="153"/>
      <c r="B510" s="154"/>
      <c r="C510" s="273" t="s">
        <v>210</v>
      </c>
      <c r="D510" s="274"/>
      <c r="E510" s="274"/>
      <c r="F510" s="274"/>
      <c r="G510" s="274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160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5">
      <c r="A511" s="164">
        <v>100</v>
      </c>
      <c r="B511" s="165" t="s">
        <v>612</v>
      </c>
      <c r="C511" s="179" t="s">
        <v>614</v>
      </c>
      <c r="D511" s="180" t="s">
        <v>237</v>
      </c>
      <c r="E511" s="167">
        <v>89</v>
      </c>
      <c r="F511" s="166"/>
      <c r="G511" s="167">
        <f>ROUND(E511*F511,2)</f>
        <v>0</v>
      </c>
      <c r="H511" s="166"/>
      <c r="I511" s="167">
        <f>ROUND(E511*H511,2)</f>
        <v>0</v>
      </c>
      <c r="J511" s="166"/>
      <c r="K511" s="167">
        <f>ROUND(E511*J511,2)</f>
        <v>0</v>
      </c>
      <c r="L511" s="167">
        <v>21</v>
      </c>
      <c r="M511" s="167">
        <f>G511*(1+L511/100)</f>
        <v>0</v>
      </c>
      <c r="N511" s="167">
        <v>2.0000000000000002E-5</v>
      </c>
      <c r="O511" s="167">
        <f>ROUND(E511*N511,2)</f>
        <v>0</v>
      </c>
      <c r="P511" s="167">
        <v>0</v>
      </c>
      <c r="Q511" s="167">
        <f>ROUND(E511*P511,2)</f>
        <v>0</v>
      </c>
      <c r="R511" s="167"/>
      <c r="S511" s="167" t="s">
        <v>156</v>
      </c>
      <c r="T511" s="168" t="s">
        <v>156</v>
      </c>
      <c r="U511" s="155">
        <v>0.13</v>
      </c>
      <c r="V511" s="155">
        <f>ROUND(E511*U511,2)</f>
        <v>11.57</v>
      </c>
      <c r="W511" s="155"/>
      <c r="X511" s="155" t="s">
        <v>157</v>
      </c>
      <c r="Y511" s="148"/>
      <c r="Z511" s="148"/>
      <c r="AA511" s="148"/>
      <c r="AB511" s="148"/>
      <c r="AC511" s="148"/>
      <c r="AD511" s="148"/>
      <c r="AE511" s="148"/>
      <c r="AF511" s="148"/>
      <c r="AG511" s="148" t="s">
        <v>531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5">
      <c r="A512" s="153"/>
      <c r="B512" s="154"/>
      <c r="C512" s="273" t="s">
        <v>210</v>
      </c>
      <c r="D512" s="274"/>
      <c r="E512" s="274"/>
      <c r="F512" s="274"/>
      <c r="G512" s="274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160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5">
      <c r="A513" s="164">
        <v>101</v>
      </c>
      <c r="B513" s="165" t="s">
        <v>615</v>
      </c>
      <c r="C513" s="179" t="s">
        <v>616</v>
      </c>
      <c r="D513" s="180" t="s">
        <v>190</v>
      </c>
      <c r="E513" s="167">
        <v>22</v>
      </c>
      <c r="F513" s="166"/>
      <c r="G513" s="167">
        <f>ROUND(E513*F513,2)</f>
        <v>0</v>
      </c>
      <c r="H513" s="166"/>
      <c r="I513" s="167">
        <f>ROUND(E513*H513,2)</f>
        <v>0</v>
      </c>
      <c r="J513" s="166"/>
      <c r="K513" s="167">
        <f>ROUND(E513*J513,2)</f>
        <v>0</v>
      </c>
      <c r="L513" s="167">
        <v>21</v>
      </c>
      <c r="M513" s="167">
        <f>G513*(1+L513/100)</f>
        <v>0</v>
      </c>
      <c r="N513" s="167">
        <v>6.3000000000000003E-4</v>
      </c>
      <c r="O513" s="167">
        <f>ROUND(E513*N513,2)</f>
        <v>0.01</v>
      </c>
      <c r="P513" s="167">
        <v>0</v>
      </c>
      <c r="Q513" s="167">
        <f>ROUND(E513*P513,2)</f>
        <v>0</v>
      </c>
      <c r="R513" s="167"/>
      <c r="S513" s="167" t="s">
        <v>156</v>
      </c>
      <c r="T513" s="168" t="s">
        <v>156</v>
      </c>
      <c r="U513" s="155">
        <v>0.27200000000000002</v>
      </c>
      <c r="V513" s="155">
        <f>ROUND(E513*U513,2)</f>
        <v>5.98</v>
      </c>
      <c r="W513" s="155"/>
      <c r="X513" s="155" t="s">
        <v>157</v>
      </c>
      <c r="Y513" s="148"/>
      <c r="Z513" s="148"/>
      <c r="AA513" s="148"/>
      <c r="AB513" s="148"/>
      <c r="AC513" s="148"/>
      <c r="AD513" s="148"/>
      <c r="AE513" s="148"/>
      <c r="AF513" s="148"/>
      <c r="AG513" s="148" t="s">
        <v>531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5">
      <c r="A514" s="153"/>
      <c r="B514" s="154"/>
      <c r="C514" s="181" t="s">
        <v>588</v>
      </c>
      <c r="D514" s="182"/>
      <c r="E514" s="183"/>
      <c r="F514" s="155"/>
      <c r="G514" s="155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162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5">
      <c r="A515" s="153"/>
      <c r="B515" s="154"/>
      <c r="C515" s="181" t="s">
        <v>583</v>
      </c>
      <c r="D515" s="182"/>
      <c r="E515" s="183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162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5">
      <c r="A516" s="153"/>
      <c r="B516" s="154"/>
      <c r="C516" s="181" t="s">
        <v>617</v>
      </c>
      <c r="D516" s="182"/>
      <c r="E516" s="183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162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5">
      <c r="A517" s="153"/>
      <c r="B517" s="154"/>
      <c r="C517" s="181" t="s">
        <v>618</v>
      </c>
      <c r="D517" s="182"/>
      <c r="E517" s="183"/>
      <c r="F517" s="155"/>
      <c r="G517" s="155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162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5">
      <c r="A518" s="153"/>
      <c r="B518" s="154"/>
      <c r="C518" s="181" t="s">
        <v>579</v>
      </c>
      <c r="D518" s="182"/>
      <c r="E518" s="183"/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162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5">
      <c r="A519" s="153"/>
      <c r="B519" s="154"/>
      <c r="C519" s="181" t="s">
        <v>619</v>
      </c>
      <c r="D519" s="182"/>
      <c r="E519" s="183">
        <v>22</v>
      </c>
      <c r="F519" s="155"/>
      <c r="G519" s="155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162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5">
      <c r="A520" s="164">
        <v>102</v>
      </c>
      <c r="B520" s="165" t="s">
        <v>620</v>
      </c>
      <c r="C520" s="179" t="s">
        <v>621</v>
      </c>
      <c r="D520" s="180" t="s">
        <v>190</v>
      </c>
      <c r="E520" s="167">
        <v>19</v>
      </c>
      <c r="F520" s="166"/>
      <c r="G520" s="167">
        <f>ROUND(E520*F520,2)</f>
        <v>0</v>
      </c>
      <c r="H520" s="166"/>
      <c r="I520" s="167">
        <f>ROUND(E520*H520,2)</f>
        <v>0</v>
      </c>
      <c r="J520" s="166"/>
      <c r="K520" s="167">
        <f>ROUND(E520*J520,2)</f>
        <v>0</v>
      </c>
      <c r="L520" s="167">
        <v>21</v>
      </c>
      <c r="M520" s="167">
        <f>G520*(1+L520/100)</f>
        <v>0</v>
      </c>
      <c r="N520" s="167">
        <v>4.0000000000000003E-5</v>
      </c>
      <c r="O520" s="167">
        <f>ROUND(E520*N520,2)</f>
        <v>0</v>
      </c>
      <c r="P520" s="167">
        <v>0</v>
      </c>
      <c r="Q520" s="167">
        <f>ROUND(E520*P520,2)</f>
        <v>0</v>
      </c>
      <c r="R520" s="167"/>
      <c r="S520" s="167" t="s">
        <v>156</v>
      </c>
      <c r="T520" s="168" t="s">
        <v>156</v>
      </c>
      <c r="U520" s="155">
        <v>0.14499999999999999</v>
      </c>
      <c r="V520" s="155">
        <f>ROUND(E520*U520,2)</f>
        <v>2.76</v>
      </c>
      <c r="W520" s="155"/>
      <c r="X520" s="155" t="s">
        <v>157</v>
      </c>
      <c r="Y520" s="148"/>
      <c r="Z520" s="148"/>
      <c r="AA520" s="148"/>
      <c r="AB520" s="148"/>
      <c r="AC520" s="148"/>
      <c r="AD520" s="148"/>
      <c r="AE520" s="148"/>
      <c r="AF520" s="148"/>
      <c r="AG520" s="148" t="s">
        <v>531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5">
      <c r="A521" s="153"/>
      <c r="B521" s="154"/>
      <c r="C521" s="273" t="s">
        <v>622</v>
      </c>
      <c r="D521" s="274"/>
      <c r="E521" s="274"/>
      <c r="F521" s="274"/>
      <c r="G521" s="274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160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5">
      <c r="A522" s="153"/>
      <c r="B522" s="154"/>
      <c r="C522" s="275" t="s">
        <v>623</v>
      </c>
      <c r="D522" s="276"/>
      <c r="E522" s="276"/>
      <c r="F522" s="276"/>
      <c r="G522" s="276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160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5">
      <c r="A523" s="153"/>
      <c r="B523" s="154"/>
      <c r="C523" s="181" t="s">
        <v>588</v>
      </c>
      <c r="D523" s="182"/>
      <c r="E523" s="183"/>
      <c r="F523" s="155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162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5">
      <c r="A524" s="153"/>
      <c r="B524" s="154"/>
      <c r="C524" s="181" t="s">
        <v>617</v>
      </c>
      <c r="D524" s="182"/>
      <c r="E524" s="183"/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48"/>
      <c r="Z524" s="148"/>
      <c r="AA524" s="148"/>
      <c r="AB524" s="148"/>
      <c r="AC524" s="148"/>
      <c r="AD524" s="148"/>
      <c r="AE524" s="148"/>
      <c r="AF524" s="148"/>
      <c r="AG524" s="148" t="s">
        <v>162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5">
      <c r="A525" s="153"/>
      <c r="B525" s="154"/>
      <c r="C525" s="181" t="s">
        <v>584</v>
      </c>
      <c r="D525" s="182"/>
      <c r="E525" s="183"/>
      <c r="F525" s="15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162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5">
      <c r="A526" s="153"/>
      <c r="B526" s="154"/>
      <c r="C526" s="181" t="s">
        <v>579</v>
      </c>
      <c r="D526" s="182"/>
      <c r="E526" s="183"/>
      <c r="F526" s="155"/>
      <c r="G526" s="155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162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5">
      <c r="A527" s="153"/>
      <c r="B527" s="154"/>
      <c r="C527" s="181" t="s">
        <v>624</v>
      </c>
      <c r="D527" s="182"/>
      <c r="E527" s="183">
        <v>19</v>
      </c>
      <c r="F527" s="155"/>
      <c r="G527" s="155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162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5">
      <c r="A528" s="164">
        <v>103</v>
      </c>
      <c r="B528" s="165" t="s">
        <v>625</v>
      </c>
      <c r="C528" s="179" t="s">
        <v>626</v>
      </c>
      <c r="D528" s="180" t="s">
        <v>190</v>
      </c>
      <c r="E528" s="167">
        <v>2</v>
      </c>
      <c r="F528" s="166"/>
      <c r="G528" s="167">
        <f>ROUND(E528*F528,2)</f>
        <v>0</v>
      </c>
      <c r="H528" s="166"/>
      <c r="I528" s="167">
        <f>ROUND(E528*H528,2)</f>
        <v>0</v>
      </c>
      <c r="J528" s="166"/>
      <c r="K528" s="167">
        <f>ROUND(E528*J528,2)</f>
        <v>0</v>
      </c>
      <c r="L528" s="167">
        <v>21</v>
      </c>
      <c r="M528" s="167">
        <f>G528*(1+L528/100)</f>
        <v>0</v>
      </c>
      <c r="N528" s="167">
        <v>2.0000000000000001E-4</v>
      </c>
      <c r="O528" s="167">
        <f>ROUND(E528*N528,2)</f>
        <v>0</v>
      </c>
      <c r="P528" s="167">
        <v>0</v>
      </c>
      <c r="Q528" s="167">
        <f>ROUND(E528*P528,2)</f>
        <v>0</v>
      </c>
      <c r="R528" s="167"/>
      <c r="S528" s="167" t="s">
        <v>156</v>
      </c>
      <c r="T528" s="168" t="s">
        <v>156</v>
      </c>
      <c r="U528" s="155">
        <v>0.23</v>
      </c>
      <c r="V528" s="155">
        <f>ROUND(E528*U528,2)</f>
        <v>0.46</v>
      </c>
      <c r="W528" s="155"/>
      <c r="X528" s="155" t="s">
        <v>157</v>
      </c>
      <c r="Y528" s="148"/>
      <c r="Z528" s="148"/>
      <c r="AA528" s="148"/>
      <c r="AB528" s="148"/>
      <c r="AC528" s="148"/>
      <c r="AD528" s="148"/>
      <c r="AE528" s="148"/>
      <c r="AF528" s="148"/>
      <c r="AG528" s="148" t="s">
        <v>531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5">
      <c r="A529" s="153"/>
      <c r="B529" s="154"/>
      <c r="C529" s="273" t="s">
        <v>210</v>
      </c>
      <c r="D529" s="274"/>
      <c r="E529" s="274"/>
      <c r="F529" s="274"/>
      <c r="G529" s="274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160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5">
      <c r="A530" s="164">
        <v>104</v>
      </c>
      <c r="B530" s="165" t="s">
        <v>627</v>
      </c>
      <c r="C530" s="179" t="s">
        <v>628</v>
      </c>
      <c r="D530" s="180" t="s">
        <v>190</v>
      </c>
      <c r="E530" s="167">
        <v>3</v>
      </c>
      <c r="F530" s="166"/>
      <c r="G530" s="167">
        <f>ROUND(E530*F530,2)</f>
        <v>0</v>
      </c>
      <c r="H530" s="166"/>
      <c r="I530" s="167">
        <f>ROUND(E530*H530,2)</f>
        <v>0</v>
      </c>
      <c r="J530" s="166"/>
      <c r="K530" s="167">
        <f>ROUND(E530*J530,2)</f>
        <v>0</v>
      </c>
      <c r="L530" s="167">
        <v>21</v>
      </c>
      <c r="M530" s="167">
        <f>G530*(1+L530/100)</f>
        <v>0</v>
      </c>
      <c r="N530" s="167">
        <v>5.1999999999999995E-4</v>
      </c>
      <c r="O530" s="167">
        <f>ROUND(E530*N530,2)</f>
        <v>0</v>
      </c>
      <c r="P530" s="167">
        <v>0</v>
      </c>
      <c r="Q530" s="167">
        <f>ROUND(E530*P530,2)</f>
        <v>0</v>
      </c>
      <c r="R530" s="167"/>
      <c r="S530" s="167" t="s">
        <v>156</v>
      </c>
      <c r="T530" s="168" t="s">
        <v>156</v>
      </c>
      <c r="U530" s="155">
        <v>0.23</v>
      </c>
      <c r="V530" s="155">
        <f>ROUND(E530*U530,2)</f>
        <v>0.69</v>
      </c>
      <c r="W530" s="155"/>
      <c r="X530" s="155" t="s">
        <v>157</v>
      </c>
      <c r="Y530" s="148"/>
      <c r="Z530" s="148"/>
      <c r="AA530" s="148"/>
      <c r="AB530" s="148"/>
      <c r="AC530" s="148"/>
      <c r="AD530" s="148"/>
      <c r="AE530" s="148"/>
      <c r="AF530" s="148"/>
      <c r="AG530" s="148" t="s">
        <v>531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5">
      <c r="A531" s="153"/>
      <c r="B531" s="154"/>
      <c r="C531" s="273" t="s">
        <v>210</v>
      </c>
      <c r="D531" s="274"/>
      <c r="E531" s="274"/>
      <c r="F531" s="274"/>
      <c r="G531" s="274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48"/>
      <c r="Z531" s="148"/>
      <c r="AA531" s="148"/>
      <c r="AB531" s="148"/>
      <c r="AC531" s="148"/>
      <c r="AD531" s="148"/>
      <c r="AE531" s="148"/>
      <c r="AF531" s="148"/>
      <c r="AG531" s="148" t="s">
        <v>160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ht="20.399999999999999" outlineLevel="1" x14ac:dyDescent="0.25">
      <c r="A532" s="164">
        <v>105</v>
      </c>
      <c r="B532" s="165" t="s">
        <v>629</v>
      </c>
      <c r="C532" s="179" t="s">
        <v>630</v>
      </c>
      <c r="D532" s="180" t="s">
        <v>391</v>
      </c>
      <c r="E532" s="167">
        <v>1</v>
      </c>
      <c r="F532" s="166"/>
      <c r="G532" s="167">
        <f>ROUND(E532*F532,2)</f>
        <v>0</v>
      </c>
      <c r="H532" s="166"/>
      <c r="I532" s="167">
        <f>ROUND(E532*H532,2)</f>
        <v>0</v>
      </c>
      <c r="J532" s="166"/>
      <c r="K532" s="167">
        <f>ROUND(E532*J532,2)</f>
        <v>0</v>
      </c>
      <c r="L532" s="167">
        <v>21</v>
      </c>
      <c r="M532" s="167">
        <f>G532*(1+L532/100)</f>
        <v>0</v>
      </c>
      <c r="N532" s="167">
        <v>2.4719999999999999E-2</v>
      </c>
      <c r="O532" s="167">
        <f>ROUND(E532*N532,2)</f>
        <v>0.02</v>
      </c>
      <c r="P532" s="167">
        <v>0</v>
      </c>
      <c r="Q532" s="167">
        <f>ROUND(E532*P532,2)</f>
        <v>0</v>
      </c>
      <c r="R532" s="167"/>
      <c r="S532" s="167" t="s">
        <v>156</v>
      </c>
      <c r="T532" s="168" t="s">
        <v>156</v>
      </c>
      <c r="U532" s="155">
        <v>1.64</v>
      </c>
      <c r="V532" s="155">
        <f>ROUND(E532*U532,2)</f>
        <v>1.64</v>
      </c>
      <c r="W532" s="155"/>
      <c r="X532" s="155" t="s">
        <v>157</v>
      </c>
      <c r="Y532" s="148"/>
      <c r="Z532" s="148"/>
      <c r="AA532" s="148"/>
      <c r="AB532" s="148"/>
      <c r="AC532" s="148"/>
      <c r="AD532" s="148"/>
      <c r="AE532" s="148"/>
      <c r="AF532" s="148"/>
      <c r="AG532" s="148" t="s">
        <v>531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5">
      <c r="A533" s="153"/>
      <c r="B533" s="154"/>
      <c r="C533" s="273" t="s">
        <v>210</v>
      </c>
      <c r="D533" s="274"/>
      <c r="E533" s="274"/>
      <c r="F533" s="274"/>
      <c r="G533" s="274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48"/>
      <c r="Z533" s="148"/>
      <c r="AA533" s="148"/>
      <c r="AB533" s="148"/>
      <c r="AC533" s="148"/>
      <c r="AD533" s="148"/>
      <c r="AE533" s="148"/>
      <c r="AF533" s="148"/>
      <c r="AG533" s="148" t="s">
        <v>160</v>
      </c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5">
      <c r="A534" s="169">
        <v>106</v>
      </c>
      <c r="B534" s="170" t="s">
        <v>631</v>
      </c>
      <c r="C534" s="184" t="s">
        <v>632</v>
      </c>
      <c r="D534" s="185" t="s">
        <v>391</v>
      </c>
      <c r="E534" s="172">
        <v>1</v>
      </c>
      <c r="F534" s="171"/>
      <c r="G534" s="172">
        <f>ROUND(E534*F534,2)</f>
        <v>0</v>
      </c>
      <c r="H534" s="171"/>
      <c r="I534" s="172">
        <f>ROUND(E534*H534,2)</f>
        <v>0</v>
      </c>
      <c r="J534" s="171"/>
      <c r="K534" s="172">
        <f>ROUND(E534*J534,2)</f>
        <v>0</v>
      </c>
      <c r="L534" s="172">
        <v>21</v>
      </c>
      <c r="M534" s="172">
        <f>G534*(1+L534/100)</f>
        <v>0</v>
      </c>
      <c r="N534" s="172">
        <v>0</v>
      </c>
      <c r="O534" s="172">
        <f>ROUND(E534*N534,2)</f>
        <v>0</v>
      </c>
      <c r="P534" s="172">
        <v>0</v>
      </c>
      <c r="Q534" s="172">
        <f>ROUND(E534*P534,2)</f>
        <v>0</v>
      </c>
      <c r="R534" s="172"/>
      <c r="S534" s="172" t="s">
        <v>156</v>
      </c>
      <c r="T534" s="173" t="s">
        <v>156</v>
      </c>
      <c r="U534" s="155">
        <v>0.5</v>
      </c>
      <c r="V534" s="155">
        <f>ROUND(E534*U534,2)</f>
        <v>0.5</v>
      </c>
      <c r="W534" s="155"/>
      <c r="X534" s="155" t="s">
        <v>157</v>
      </c>
      <c r="Y534" s="148"/>
      <c r="Z534" s="148"/>
      <c r="AA534" s="148"/>
      <c r="AB534" s="148"/>
      <c r="AC534" s="148"/>
      <c r="AD534" s="148"/>
      <c r="AE534" s="148"/>
      <c r="AF534" s="148"/>
      <c r="AG534" s="148" t="s">
        <v>531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5">
      <c r="A535" s="164">
        <v>107</v>
      </c>
      <c r="B535" s="165" t="s">
        <v>633</v>
      </c>
      <c r="C535" s="179" t="s">
        <v>634</v>
      </c>
      <c r="D535" s="180" t="s">
        <v>237</v>
      </c>
      <c r="E535" s="167">
        <v>116.28</v>
      </c>
      <c r="F535" s="166"/>
      <c r="G535" s="167">
        <f>ROUND(E535*F535,2)</f>
        <v>0</v>
      </c>
      <c r="H535" s="166"/>
      <c r="I535" s="167">
        <f>ROUND(E535*H535,2)</f>
        <v>0</v>
      </c>
      <c r="J535" s="166"/>
      <c r="K535" s="167">
        <f>ROUND(E535*J535,2)</f>
        <v>0</v>
      </c>
      <c r="L535" s="167">
        <v>21</v>
      </c>
      <c r="M535" s="167">
        <f>G535*(1+L535/100)</f>
        <v>0</v>
      </c>
      <c r="N535" s="167">
        <v>0</v>
      </c>
      <c r="O535" s="167">
        <f>ROUND(E535*N535,2)</f>
        <v>0</v>
      </c>
      <c r="P535" s="167">
        <v>0</v>
      </c>
      <c r="Q535" s="167">
        <f>ROUND(E535*P535,2)</f>
        <v>0</v>
      </c>
      <c r="R535" s="167"/>
      <c r="S535" s="167" t="s">
        <v>156</v>
      </c>
      <c r="T535" s="168" t="s">
        <v>156</v>
      </c>
      <c r="U535" s="155">
        <v>0.03</v>
      </c>
      <c r="V535" s="155">
        <f>ROUND(E535*U535,2)</f>
        <v>3.49</v>
      </c>
      <c r="W535" s="155"/>
      <c r="X535" s="155" t="s">
        <v>157</v>
      </c>
      <c r="Y535" s="148"/>
      <c r="Z535" s="148"/>
      <c r="AA535" s="148"/>
      <c r="AB535" s="148"/>
      <c r="AC535" s="148"/>
      <c r="AD535" s="148"/>
      <c r="AE535" s="148"/>
      <c r="AF535" s="148"/>
      <c r="AG535" s="148" t="s">
        <v>531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5">
      <c r="A536" s="153"/>
      <c r="B536" s="154"/>
      <c r="C536" s="181" t="s">
        <v>635</v>
      </c>
      <c r="D536" s="182"/>
      <c r="E536" s="183">
        <v>116.28</v>
      </c>
      <c r="F536" s="155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48"/>
      <c r="Z536" s="148"/>
      <c r="AA536" s="148"/>
      <c r="AB536" s="148"/>
      <c r="AC536" s="148"/>
      <c r="AD536" s="148"/>
      <c r="AE536" s="148"/>
      <c r="AF536" s="148"/>
      <c r="AG536" s="148" t="s">
        <v>162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5">
      <c r="A537" s="164">
        <v>108</v>
      </c>
      <c r="B537" s="165" t="s">
        <v>636</v>
      </c>
      <c r="C537" s="179" t="s">
        <v>637</v>
      </c>
      <c r="D537" s="180" t="s">
        <v>237</v>
      </c>
      <c r="E537" s="167">
        <v>116.28</v>
      </c>
      <c r="F537" s="166"/>
      <c r="G537" s="167">
        <f>ROUND(E537*F537,2)</f>
        <v>0</v>
      </c>
      <c r="H537" s="166"/>
      <c r="I537" s="167">
        <f>ROUND(E537*H537,2)</f>
        <v>0</v>
      </c>
      <c r="J537" s="166"/>
      <c r="K537" s="167">
        <f>ROUND(E537*J537,2)</f>
        <v>0</v>
      </c>
      <c r="L537" s="167">
        <v>21</v>
      </c>
      <c r="M537" s="167">
        <f>G537*(1+L537/100)</f>
        <v>0</v>
      </c>
      <c r="N537" s="167">
        <v>1.0000000000000001E-5</v>
      </c>
      <c r="O537" s="167">
        <f>ROUND(E537*N537,2)</f>
        <v>0</v>
      </c>
      <c r="P537" s="167">
        <v>0</v>
      </c>
      <c r="Q537" s="167">
        <f>ROUND(E537*P537,2)</f>
        <v>0</v>
      </c>
      <c r="R537" s="167"/>
      <c r="S537" s="167" t="s">
        <v>156</v>
      </c>
      <c r="T537" s="168" t="s">
        <v>156</v>
      </c>
      <c r="U537" s="155">
        <v>0.06</v>
      </c>
      <c r="V537" s="155">
        <f>ROUND(E537*U537,2)</f>
        <v>6.98</v>
      </c>
      <c r="W537" s="155"/>
      <c r="X537" s="155" t="s">
        <v>157</v>
      </c>
      <c r="Y537" s="148"/>
      <c r="Z537" s="148"/>
      <c r="AA537" s="148"/>
      <c r="AB537" s="148"/>
      <c r="AC537" s="148"/>
      <c r="AD537" s="148"/>
      <c r="AE537" s="148"/>
      <c r="AF537" s="148"/>
      <c r="AG537" s="148" t="s">
        <v>531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5">
      <c r="A538" s="153"/>
      <c r="B538" s="154"/>
      <c r="C538" s="181" t="s">
        <v>635</v>
      </c>
      <c r="D538" s="182"/>
      <c r="E538" s="183">
        <v>116.28</v>
      </c>
      <c r="F538" s="155"/>
      <c r="G538" s="155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48"/>
      <c r="Z538" s="148"/>
      <c r="AA538" s="148"/>
      <c r="AB538" s="148"/>
      <c r="AC538" s="148"/>
      <c r="AD538" s="148"/>
      <c r="AE538" s="148"/>
      <c r="AF538" s="148"/>
      <c r="AG538" s="148" t="s">
        <v>162</v>
      </c>
      <c r="AH538" s="148">
        <v>0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5">
      <c r="A539" s="169">
        <v>109</v>
      </c>
      <c r="B539" s="170" t="s">
        <v>638</v>
      </c>
      <c r="C539" s="184" t="s">
        <v>639</v>
      </c>
      <c r="D539" s="185" t="s">
        <v>190</v>
      </c>
      <c r="E539" s="172">
        <v>1</v>
      </c>
      <c r="F539" s="171"/>
      <c r="G539" s="172">
        <f>ROUND(E539*F539,2)</f>
        <v>0</v>
      </c>
      <c r="H539" s="171"/>
      <c r="I539" s="172">
        <f>ROUND(E539*H539,2)</f>
        <v>0</v>
      </c>
      <c r="J539" s="171"/>
      <c r="K539" s="172">
        <f>ROUND(E539*J539,2)</f>
        <v>0</v>
      </c>
      <c r="L539" s="172">
        <v>21</v>
      </c>
      <c r="M539" s="172">
        <f>G539*(1+L539/100)</f>
        <v>0</v>
      </c>
      <c r="N539" s="172">
        <v>0</v>
      </c>
      <c r="O539" s="172">
        <f>ROUND(E539*N539,2)</f>
        <v>0</v>
      </c>
      <c r="P539" s="172">
        <v>0</v>
      </c>
      <c r="Q539" s="172">
        <f>ROUND(E539*P539,2)</f>
        <v>0</v>
      </c>
      <c r="R539" s="172"/>
      <c r="S539" s="172" t="s">
        <v>156</v>
      </c>
      <c r="T539" s="173" t="s">
        <v>156</v>
      </c>
      <c r="U539" s="155">
        <v>0.26</v>
      </c>
      <c r="V539" s="155">
        <f>ROUND(E539*U539,2)</f>
        <v>0.26</v>
      </c>
      <c r="W539" s="155"/>
      <c r="X539" s="155" t="s">
        <v>157</v>
      </c>
      <c r="Y539" s="148"/>
      <c r="Z539" s="148"/>
      <c r="AA539" s="148"/>
      <c r="AB539" s="148"/>
      <c r="AC539" s="148"/>
      <c r="AD539" s="148"/>
      <c r="AE539" s="148"/>
      <c r="AF539" s="148"/>
      <c r="AG539" s="148" t="s">
        <v>531</v>
      </c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ht="20.399999999999999" outlineLevel="1" x14ac:dyDescent="0.25">
      <c r="A540" s="169">
        <v>110</v>
      </c>
      <c r="B540" s="170" t="s">
        <v>640</v>
      </c>
      <c r="C540" s="184" t="s">
        <v>598</v>
      </c>
      <c r="D540" s="185" t="s">
        <v>524</v>
      </c>
      <c r="E540" s="172">
        <v>25</v>
      </c>
      <c r="F540" s="171"/>
      <c r="G540" s="172">
        <f>ROUND(E540*F540,2)</f>
        <v>0</v>
      </c>
      <c r="H540" s="171"/>
      <c r="I540" s="172">
        <f>ROUND(E540*H540,2)</f>
        <v>0</v>
      </c>
      <c r="J540" s="171"/>
      <c r="K540" s="172">
        <f>ROUND(E540*J540,2)</f>
        <v>0</v>
      </c>
      <c r="L540" s="172">
        <v>21</v>
      </c>
      <c r="M540" s="172">
        <f>G540*(1+L540/100)</f>
        <v>0</v>
      </c>
      <c r="N540" s="172">
        <v>0</v>
      </c>
      <c r="O540" s="172">
        <f>ROUND(E540*N540,2)</f>
        <v>0</v>
      </c>
      <c r="P540" s="172">
        <v>0</v>
      </c>
      <c r="Q540" s="172">
        <f>ROUND(E540*P540,2)</f>
        <v>0</v>
      </c>
      <c r="R540" s="172"/>
      <c r="S540" s="172" t="s">
        <v>207</v>
      </c>
      <c r="T540" s="173" t="s">
        <v>233</v>
      </c>
      <c r="U540" s="155">
        <v>0</v>
      </c>
      <c r="V540" s="155">
        <f>ROUND(E540*U540,2)</f>
        <v>0</v>
      </c>
      <c r="W540" s="155"/>
      <c r="X540" s="155" t="s">
        <v>157</v>
      </c>
      <c r="Y540" s="148"/>
      <c r="Z540" s="148"/>
      <c r="AA540" s="148"/>
      <c r="AB540" s="148"/>
      <c r="AC540" s="148"/>
      <c r="AD540" s="148"/>
      <c r="AE540" s="148"/>
      <c r="AF540" s="148"/>
      <c r="AG540" s="148" t="s">
        <v>531</v>
      </c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5">
      <c r="A541" s="169">
        <v>111</v>
      </c>
      <c r="B541" s="170" t="s">
        <v>641</v>
      </c>
      <c r="C541" s="184" t="s">
        <v>642</v>
      </c>
      <c r="D541" s="185" t="s">
        <v>190</v>
      </c>
      <c r="E541" s="172">
        <v>1</v>
      </c>
      <c r="F541" s="171"/>
      <c r="G541" s="172">
        <f>ROUND(E541*F541,2)</f>
        <v>0</v>
      </c>
      <c r="H541" s="171"/>
      <c r="I541" s="172">
        <f>ROUND(E541*H541,2)</f>
        <v>0</v>
      </c>
      <c r="J541" s="171"/>
      <c r="K541" s="172">
        <f>ROUND(E541*J541,2)</f>
        <v>0</v>
      </c>
      <c r="L541" s="172">
        <v>21</v>
      </c>
      <c r="M541" s="172">
        <f>G541*(1+L541/100)</f>
        <v>0</v>
      </c>
      <c r="N541" s="172">
        <v>4.0000000000000002E-4</v>
      </c>
      <c r="O541" s="172">
        <f>ROUND(E541*N541,2)</f>
        <v>0</v>
      </c>
      <c r="P541" s="172">
        <v>0</v>
      </c>
      <c r="Q541" s="172">
        <f>ROUND(E541*P541,2)</f>
        <v>0</v>
      </c>
      <c r="R541" s="172" t="s">
        <v>372</v>
      </c>
      <c r="S541" s="172" t="s">
        <v>156</v>
      </c>
      <c r="T541" s="173" t="s">
        <v>156</v>
      </c>
      <c r="U541" s="155">
        <v>0</v>
      </c>
      <c r="V541" s="155">
        <f>ROUND(E541*U541,2)</f>
        <v>0</v>
      </c>
      <c r="W541" s="155"/>
      <c r="X541" s="155" t="s">
        <v>373</v>
      </c>
      <c r="Y541" s="148"/>
      <c r="Z541" s="148"/>
      <c r="AA541" s="148"/>
      <c r="AB541" s="148"/>
      <c r="AC541" s="148"/>
      <c r="AD541" s="148"/>
      <c r="AE541" s="148"/>
      <c r="AF541" s="148"/>
      <c r="AG541" s="148" t="s">
        <v>374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5">
      <c r="A542" s="164">
        <v>112</v>
      </c>
      <c r="B542" s="165" t="s">
        <v>643</v>
      </c>
      <c r="C542" s="179" t="s">
        <v>644</v>
      </c>
      <c r="D542" s="180" t="s">
        <v>190</v>
      </c>
      <c r="E542" s="167">
        <v>1</v>
      </c>
      <c r="F542" s="166"/>
      <c r="G542" s="167">
        <f>ROUND(E542*F542,2)</f>
        <v>0</v>
      </c>
      <c r="H542" s="166"/>
      <c r="I542" s="167">
        <f>ROUND(E542*H542,2)</f>
        <v>0</v>
      </c>
      <c r="J542" s="166"/>
      <c r="K542" s="167">
        <f>ROUND(E542*J542,2)</f>
        <v>0</v>
      </c>
      <c r="L542" s="167">
        <v>21</v>
      </c>
      <c r="M542" s="167">
        <f>G542*(1+L542/100)</f>
        <v>0</v>
      </c>
      <c r="N542" s="167">
        <v>5.9000000000000003E-4</v>
      </c>
      <c r="O542" s="167">
        <f>ROUND(E542*N542,2)</f>
        <v>0</v>
      </c>
      <c r="P542" s="167">
        <v>0</v>
      </c>
      <c r="Q542" s="167">
        <f>ROUND(E542*P542,2)</f>
        <v>0</v>
      </c>
      <c r="R542" s="167" t="s">
        <v>372</v>
      </c>
      <c r="S542" s="167" t="s">
        <v>156</v>
      </c>
      <c r="T542" s="168" t="s">
        <v>156</v>
      </c>
      <c r="U542" s="155">
        <v>0</v>
      </c>
      <c r="V542" s="155">
        <f>ROUND(E542*U542,2)</f>
        <v>0</v>
      </c>
      <c r="W542" s="155"/>
      <c r="X542" s="155" t="s">
        <v>373</v>
      </c>
      <c r="Y542" s="148"/>
      <c r="Z542" s="148"/>
      <c r="AA542" s="148"/>
      <c r="AB542" s="148"/>
      <c r="AC542" s="148"/>
      <c r="AD542" s="148"/>
      <c r="AE542" s="148"/>
      <c r="AF542" s="148"/>
      <c r="AG542" s="148" t="s">
        <v>374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5">
      <c r="A543" s="153"/>
      <c r="B543" s="154"/>
      <c r="C543" s="181" t="s">
        <v>579</v>
      </c>
      <c r="D543" s="182"/>
      <c r="E543" s="183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162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5">
      <c r="A544" s="153"/>
      <c r="B544" s="154"/>
      <c r="C544" s="181" t="s">
        <v>43</v>
      </c>
      <c r="D544" s="182"/>
      <c r="E544" s="183">
        <v>1</v>
      </c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48"/>
      <c r="Z544" s="148"/>
      <c r="AA544" s="148"/>
      <c r="AB544" s="148"/>
      <c r="AC544" s="148"/>
      <c r="AD544" s="148"/>
      <c r="AE544" s="148"/>
      <c r="AF544" s="148"/>
      <c r="AG544" s="148" t="s">
        <v>162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5">
      <c r="A545" s="164">
        <v>113</v>
      </c>
      <c r="B545" s="165" t="s">
        <v>645</v>
      </c>
      <c r="C545" s="179" t="s">
        <v>646</v>
      </c>
      <c r="D545" s="180" t="s">
        <v>190</v>
      </c>
      <c r="E545" s="167">
        <v>19</v>
      </c>
      <c r="F545" s="166"/>
      <c r="G545" s="167">
        <f>ROUND(E545*F545,2)</f>
        <v>0</v>
      </c>
      <c r="H545" s="166"/>
      <c r="I545" s="167">
        <f>ROUND(E545*H545,2)</f>
        <v>0</v>
      </c>
      <c r="J545" s="166"/>
      <c r="K545" s="167">
        <f>ROUND(E545*J545,2)</f>
        <v>0</v>
      </c>
      <c r="L545" s="167">
        <v>21</v>
      </c>
      <c r="M545" s="167">
        <f>G545*(1+L545/100)</f>
        <v>0</v>
      </c>
      <c r="N545" s="167">
        <v>9.0000000000000006E-5</v>
      </c>
      <c r="O545" s="167">
        <f>ROUND(E545*N545,2)</f>
        <v>0</v>
      </c>
      <c r="P545" s="167">
        <v>0</v>
      </c>
      <c r="Q545" s="167">
        <f>ROUND(E545*P545,2)</f>
        <v>0</v>
      </c>
      <c r="R545" s="167" t="s">
        <v>372</v>
      </c>
      <c r="S545" s="167" t="s">
        <v>156</v>
      </c>
      <c r="T545" s="168" t="s">
        <v>156</v>
      </c>
      <c r="U545" s="155">
        <v>0</v>
      </c>
      <c r="V545" s="155">
        <f>ROUND(E545*U545,2)</f>
        <v>0</v>
      </c>
      <c r="W545" s="155"/>
      <c r="X545" s="155" t="s">
        <v>373</v>
      </c>
      <c r="Y545" s="148"/>
      <c r="Z545" s="148"/>
      <c r="AA545" s="148"/>
      <c r="AB545" s="148"/>
      <c r="AC545" s="148"/>
      <c r="AD545" s="148"/>
      <c r="AE545" s="148"/>
      <c r="AF545" s="148"/>
      <c r="AG545" s="148" t="s">
        <v>374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 x14ac:dyDescent="0.25">
      <c r="A546" s="153"/>
      <c r="B546" s="154"/>
      <c r="C546" s="273" t="s">
        <v>622</v>
      </c>
      <c r="D546" s="274"/>
      <c r="E546" s="274"/>
      <c r="F546" s="274"/>
      <c r="G546" s="274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48"/>
      <c r="Z546" s="148"/>
      <c r="AA546" s="148"/>
      <c r="AB546" s="148"/>
      <c r="AC546" s="148"/>
      <c r="AD546" s="148"/>
      <c r="AE546" s="148"/>
      <c r="AF546" s="148"/>
      <c r="AG546" s="148" t="s">
        <v>160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5">
      <c r="A547" s="153"/>
      <c r="B547" s="154"/>
      <c r="C547" s="181" t="s">
        <v>588</v>
      </c>
      <c r="D547" s="182"/>
      <c r="E547" s="183"/>
      <c r="F547" s="155"/>
      <c r="G547" s="155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162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5">
      <c r="A548" s="153"/>
      <c r="B548" s="154"/>
      <c r="C548" s="181" t="s">
        <v>617</v>
      </c>
      <c r="D548" s="182"/>
      <c r="E548" s="183"/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48"/>
      <c r="Z548" s="148"/>
      <c r="AA548" s="148"/>
      <c r="AB548" s="148"/>
      <c r="AC548" s="148"/>
      <c r="AD548" s="148"/>
      <c r="AE548" s="148"/>
      <c r="AF548" s="148"/>
      <c r="AG548" s="148" t="s">
        <v>162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5">
      <c r="A549" s="153"/>
      <c r="B549" s="154"/>
      <c r="C549" s="181" t="s">
        <v>618</v>
      </c>
      <c r="D549" s="182"/>
      <c r="E549" s="183"/>
      <c r="F549" s="155"/>
      <c r="G549" s="155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162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5">
      <c r="A550" s="153"/>
      <c r="B550" s="154"/>
      <c r="C550" s="181" t="s">
        <v>624</v>
      </c>
      <c r="D550" s="182"/>
      <c r="E550" s="183">
        <v>19</v>
      </c>
      <c r="F550" s="155"/>
      <c r="G550" s="155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162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5">
      <c r="A551" s="169">
        <v>114</v>
      </c>
      <c r="B551" s="170" t="s">
        <v>647</v>
      </c>
      <c r="C551" s="184" t="s">
        <v>648</v>
      </c>
      <c r="D551" s="185" t="s">
        <v>194</v>
      </c>
      <c r="E551" s="172">
        <v>0.44442999999999999</v>
      </c>
      <c r="F551" s="171"/>
      <c r="G551" s="172">
        <f>ROUND(E551*F551,2)</f>
        <v>0</v>
      </c>
      <c r="H551" s="171"/>
      <c r="I551" s="172">
        <f>ROUND(E551*H551,2)</f>
        <v>0</v>
      </c>
      <c r="J551" s="171"/>
      <c r="K551" s="172">
        <f>ROUND(E551*J551,2)</f>
        <v>0</v>
      </c>
      <c r="L551" s="172">
        <v>21</v>
      </c>
      <c r="M551" s="172">
        <f>G551*(1+L551/100)</f>
        <v>0</v>
      </c>
      <c r="N551" s="172">
        <v>0</v>
      </c>
      <c r="O551" s="172">
        <f>ROUND(E551*N551,2)</f>
        <v>0</v>
      </c>
      <c r="P551" s="172">
        <v>0</v>
      </c>
      <c r="Q551" s="172">
        <f>ROUND(E551*P551,2)</f>
        <v>0</v>
      </c>
      <c r="R551" s="172"/>
      <c r="S551" s="172" t="s">
        <v>156</v>
      </c>
      <c r="T551" s="173" t="s">
        <v>156</v>
      </c>
      <c r="U551" s="155">
        <v>1.327</v>
      </c>
      <c r="V551" s="155">
        <f>ROUND(E551*U551,2)</f>
        <v>0.59</v>
      </c>
      <c r="W551" s="155"/>
      <c r="X551" s="155" t="s">
        <v>157</v>
      </c>
      <c r="Y551" s="148"/>
      <c r="Z551" s="148"/>
      <c r="AA551" s="148"/>
      <c r="AB551" s="148"/>
      <c r="AC551" s="148"/>
      <c r="AD551" s="148"/>
      <c r="AE551" s="148"/>
      <c r="AF551" s="148"/>
      <c r="AG551" s="148" t="s">
        <v>531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x14ac:dyDescent="0.25">
      <c r="A552" s="158" t="s">
        <v>151</v>
      </c>
      <c r="B552" s="159" t="s">
        <v>83</v>
      </c>
      <c r="C552" s="186" t="s">
        <v>84</v>
      </c>
      <c r="D552" s="187"/>
      <c r="E552" s="162"/>
      <c r="F552" s="162"/>
      <c r="G552" s="162">
        <f>SUMIF(AG553:AG553,"&lt;&gt;NOR",G553:G553)</f>
        <v>0</v>
      </c>
      <c r="H552" s="162"/>
      <c r="I552" s="162">
        <f>SUM(I553:I553)</f>
        <v>0</v>
      </c>
      <c r="J552" s="162"/>
      <c r="K552" s="162">
        <f>SUM(K553:K553)</f>
        <v>0</v>
      </c>
      <c r="L552" s="162"/>
      <c r="M552" s="162">
        <f>SUM(M553:M553)</f>
        <v>0</v>
      </c>
      <c r="N552" s="162"/>
      <c r="O552" s="162">
        <f>SUM(O553:O553)</f>
        <v>0</v>
      </c>
      <c r="P552" s="162"/>
      <c r="Q552" s="162">
        <f>SUM(Q553:Q553)</f>
        <v>0</v>
      </c>
      <c r="R552" s="162"/>
      <c r="S552" s="162"/>
      <c r="T552" s="163"/>
      <c r="U552" s="157"/>
      <c r="V552" s="157">
        <f>SUM(V553:V553)</f>
        <v>0</v>
      </c>
      <c r="W552" s="157"/>
      <c r="X552" s="157"/>
      <c r="AG552" t="s">
        <v>152</v>
      </c>
    </row>
    <row r="553" spans="1:60" ht="20.399999999999999" outlineLevel="1" x14ac:dyDescent="0.25">
      <c r="A553" s="169">
        <v>115</v>
      </c>
      <c r="B553" s="170" t="s">
        <v>649</v>
      </c>
      <c r="C553" s="184" t="s">
        <v>650</v>
      </c>
      <c r="D553" s="185" t="s">
        <v>651</v>
      </c>
      <c r="E553" s="172">
        <v>1</v>
      </c>
      <c r="F553" s="171"/>
      <c r="G553" s="172">
        <f>ROUND(E553*F553,2)</f>
        <v>0</v>
      </c>
      <c r="H553" s="171"/>
      <c r="I553" s="172">
        <f>ROUND(E553*H553,2)</f>
        <v>0</v>
      </c>
      <c r="J553" s="171"/>
      <c r="K553" s="172">
        <f>ROUND(E553*J553,2)</f>
        <v>0</v>
      </c>
      <c r="L553" s="172">
        <v>21</v>
      </c>
      <c r="M553" s="172">
        <f>G553*(1+L553/100)</f>
        <v>0</v>
      </c>
      <c r="N553" s="172">
        <v>0</v>
      </c>
      <c r="O553" s="172">
        <f>ROUND(E553*N553,2)</f>
        <v>0</v>
      </c>
      <c r="P553" s="172">
        <v>0</v>
      </c>
      <c r="Q553" s="172">
        <f>ROUND(E553*P553,2)</f>
        <v>0</v>
      </c>
      <c r="R553" s="172"/>
      <c r="S553" s="172" t="s">
        <v>207</v>
      </c>
      <c r="T553" s="173" t="s">
        <v>233</v>
      </c>
      <c r="U553" s="155">
        <v>0</v>
      </c>
      <c r="V553" s="155">
        <f>ROUND(E553*U553,2)</f>
        <v>0</v>
      </c>
      <c r="W553" s="155"/>
      <c r="X553" s="155" t="s">
        <v>157</v>
      </c>
      <c r="Y553" s="148"/>
      <c r="Z553" s="148"/>
      <c r="AA553" s="148"/>
      <c r="AB553" s="148"/>
      <c r="AC553" s="148"/>
      <c r="AD553" s="148"/>
      <c r="AE553" s="148"/>
      <c r="AF553" s="148"/>
      <c r="AG553" s="148" t="s">
        <v>531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x14ac:dyDescent="0.25">
      <c r="A554" s="158" t="s">
        <v>151</v>
      </c>
      <c r="B554" s="159" t="s">
        <v>85</v>
      </c>
      <c r="C554" s="186" t="s">
        <v>86</v>
      </c>
      <c r="D554" s="187"/>
      <c r="E554" s="162"/>
      <c r="F554" s="162"/>
      <c r="G554" s="162">
        <f>SUMIF(AG555:AG601,"&lt;&gt;NOR",G555:G601)</f>
        <v>0</v>
      </c>
      <c r="H554" s="162"/>
      <c r="I554" s="162">
        <f>SUM(I555:I601)</f>
        <v>0</v>
      </c>
      <c r="J554" s="162"/>
      <c r="K554" s="162">
        <f>SUM(K555:K601)</f>
        <v>0</v>
      </c>
      <c r="L554" s="162"/>
      <c r="M554" s="162">
        <f>SUM(M555:M601)</f>
        <v>0</v>
      </c>
      <c r="N554" s="162"/>
      <c r="O554" s="162">
        <f>SUM(O555:O601)</f>
        <v>0.33000000000000007</v>
      </c>
      <c r="P554" s="162"/>
      <c r="Q554" s="162">
        <f>SUM(Q555:Q601)</f>
        <v>0.51</v>
      </c>
      <c r="R554" s="162"/>
      <c r="S554" s="162"/>
      <c r="T554" s="163"/>
      <c r="U554" s="157"/>
      <c r="V554" s="157">
        <f>SUM(V555:V601)</f>
        <v>39.069999999999993</v>
      </c>
      <c r="W554" s="157"/>
      <c r="X554" s="157"/>
      <c r="AG554" t="s">
        <v>152</v>
      </c>
    </row>
    <row r="555" spans="1:60" outlineLevel="1" x14ac:dyDescent="0.25">
      <c r="A555" s="169">
        <v>116</v>
      </c>
      <c r="B555" s="170" t="s">
        <v>652</v>
      </c>
      <c r="C555" s="184" t="s">
        <v>653</v>
      </c>
      <c r="D555" s="185" t="s">
        <v>391</v>
      </c>
      <c r="E555" s="172">
        <v>3</v>
      </c>
      <c r="F555" s="171"/>
      <c r="G555" s="172">
        <f>ROUND(E555*F555,2)</f>
        <v>0</v>
      </c>
      <c r="H555" s="171"/>
      <c r="I555" s="172">
        <f>ROUND(E555*H555,2)</f>
        <v>0</v>
      </c>
      <c r="J555" s="171"/>
      <c r="K555" s="172">
        <f>ROUND(E555*J555,2)</f>
        <v>0</v>
      </c>
      <c r="L555" s="172">
        <v>21</v>
      </c>
      <c r="M555" s="172">
        <f>G555*(1+L555/100)</f>
        <v>0</v>
      </c>
      <c r="N555" s="172">
        <v>0</v>
      </c>
      <c r="O555" s="172">
        <f>ROUND(E555*N555,2)</f>
        <v>0</v>
      </c>
      <c r="P555" s="172">
        <v>3.4200000000000001E-2</v>
      </c>
      <c r="Q555" s="172">
        <f>ROUND(E555*P555,2)</f>
        <v>0.1</v>
      </c>
      <c r="R555" s="172"/>
      <c r="S555" s="172" t="s">
        <v>156</v>
      </c>
      <c r="T555" s="173" t="s">
        <v>156</v>
      </c>
      <c r="U555" s="155">
        <v>0.46500000000000002</v>
      </c>
      <c r="V555" s="155">
        <f>ROUND(E555*U555,2)</f>
        <v>1.4</v>
      </c>
      <c r="W555" s="155"/>
      <c r="X555" s="155" t="s">
        <v>157</v>
      </c>
      <c r="Y555" s="148"/>
      <c r="Z555" s="148"/>
      <c r="AA555" s="148"/>
      <c r="AB555" s="148"/>
      <c r="AC555" s="148"/>
      <c r="AD555" s="148"/>
      <c r="AE555" s="148"/>
      <c r="AF555" s="148"/>
      <c r="AG555" s="148" t="s">
        <v>531</v>
      </c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 x14ac:dyDescent="0.25">
      <c r="A556" s="164">
        <v>117</v>
      </c>
      <c r="B556" s="165" t="s">
        <v>654</v>
      </c>
      <c r="C556" s="179" t="s">
        <v>655</v>
      </c>
      <c r="D556" s="180" t="s">
        <v>391</v>
      </c>
      <c r="E556" s="167">
        <v>5</v>
      </c>
      <c r="F556" s="166"/>
      <c r="G556" s="167">
        <f>ROUND(E556*F556,2)</f>
        <v>0</v>
      </c>
      <c r="H556" s="166"/>
      <c r="I556" s="167">
        <f>ROUND(E556*H556,2)</f>
        <v>0</v>
      </c>
      <c r="J556" s="166"/>
      <c r="K556" s="167">
        <f>ROUND(E556*J556,2)</f>
        <v>0</v>
      </c>
      <c r="L556" s="167">
        <v>21</v>
      </c>
      <c r="M556" s="167">
        <f>G556*(1+L556/100)</f>
        <v>0</v>
      </c>
      <c r="N556" s="167">
        <v>1.8600000000000001E-3</v>
      </c>
      <c r="O556" s="167">
        <f>ROUND(E556*N556,2)</f>
        <v>0.01</v>
      </c>
      <c r="P556" s="167">
        <v>0</v>
      </c>
      <c r="Q556" s="167">
        <f>ROUND(E556*P556,2)</f>
        <v>0</v>
      </c>
      <c r="R556" s="167"/>
      <c r="S556" s="167" t="s">
        <v>156</v>
      </c>
      <c r="T556" s="168" t="s">
        <v>156</v>
      </c>
      <c r="U556" s="155">
        <v>1.33</v>
      </c>
      <c r="V556" s="155">
        <f>ROUND(E556*U556,2)</f>
        <v>6.65</v>
      </c>
      <c r="W556" s="155"/>
      <c r="X556" s="155" t="s">
        <v>157</v>
      </c>
      <c r="Y556" s="148"/>
      <c r="Z556" s="148"/>
      <c r="AA556" s="148"/>
      <c r="AB556" s="148"/>
      <c r="AC556" s="148"/>
      <c r="AD556" s="148"/>
      <c r="AE556" s="148"/>
      <c r="AF556" s="148"/>
      <c r="AG556" s="148" t="s">
        <v>531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5">
      <c r="A557" s="153"/>
      <c r="B557" s="154"/>
      <c r="C557" s="273" t="s">
        <v>210</v>
      </c>
      <c r="D557" s="274"/>
      <c r="E557" s="274"/>
      <c r="F557" s="274"/>
      <c r="G557" s="274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48"/>
      <c r="Z557" s="148"/>
      <c r="AA557" s="148"/>
      <c r="AB557" s="148"/>
      <c r="AC557" s="148"/>
      <c r="AD557" s="148"/>
      <c r="AE557" s="148"/>
      <c r="AF557" s="148"/>
      <c r="AG557" s="148" t="s">
        <v>160</v>
      </c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 x14ac:dyDescent="0.25">
      <c r="A558" s="153"/>
      <c r="B558" s="154"/>
      <c r="C558" s="181" t="s">
        <v>656</v>
      </c>
      <c r="D558" s="182"/>
      <c r="E558" s="183"/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48"/>
      <c r="Z558" s="148"/>
      <c r="AA558" s="148"/>
      <c r="AB558" s="148"/>
      <c r="AC558" s="148"/>
      <c r="AD558" s="148"/>
      <c r="AE558" s="148"/>
      <c r="AF558" s="148"/>
      <c r="AG558" s="148" t="s">
        <v>162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5">
      <c r="A559" s="153"/>
      <c r="B559" s="154"/>
      <c r="C559" s="181" t="s">
        <v>589</v>
      </c>
      <c r="D559" s="182"/>
      <c r="E559" s="183">
        <v>5</v>
      </c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162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 x14ac:dyDescent="0.25">
      <c r="A560" s="164">
        <v>118</v>
      </c>
      <c r="B560" s="165" t="s">
        <v>657</v>
      </c>
      <c r="C560" s="179" t="s">
        <v>658</v>
      </c>
      <c r="D560" s="180" t="s">
        <v>391</v>
      </c>
      <c r="E560" s="167">
        <v>2</v>
      </c>
      <c r="F560" s="166"/>
      <c r="G560" s="167">
        <f>ROUND(E560*F560,2)</f>
        <v>0</v>
      </c>
      <c r="H560" s="166"/>
      <c r="I560" s="167">
        <f>ROUND(E560*H560,2)</f>
        <v>0</v>
      </c>
      <c r="J560" s="166"/>
      <c r="K560" s="167">
        <f>ROUND(E560*J560,2)</f>
        <v>0</v>
      </c>
      <c r="L560" s="167">
        <v>21</v>
      </c>
      <c r="M560" s="167">
        <f>G560*(1+L560/100)</f>
        <v>0</v>
      </c>
      <c r="N560" s="167">
        <v>2.4080000000000001E-2</v>
      </c>
      <c r="O560" s="167">
        <f>ROUND(E560*N560,2)</f>
        <v>0.05</v>
      </c>
      <c r="P560" s="167">
        <v>0</v>
      </c>
      <c r="Q560" s="167">
        <f>ROUND(E560*P560,2)</f>
        <v>0</v>
      </c>
      <c r="R560" s="167"/>
      <c r="S560" s="167" t="s">
        <v>156</v>
      </c>
      <c r="T560" s="168" t="s">
        <v>156</v>
      </c>
      <c r="U560" s="155">
        <v>0.96</v>
      </c>
      <c r="V560" s="155">
        <f>ROUND(E560*U560,2)</f>
        <v>1.92</v>
      </c>
      <c r="W560" s="155"/>
      <c r="X560" s="155" t="s">
        <v>157</v>
      </c>
      <c r="Y560" s="148"/>
      <c r="Z560" s="148"/>
      <c r="AA560" s="148"/>
      <c r="AB560" s="148"/>
      <c r="AC560" s="148"/>
      <c r="AD560" s="148"/>
      <c r="AE560" s="148"/>
      <c r="AF560" s="148"/>
      <c r="AG560" s="148" t="s">
        <v>531</v>
      </c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 x14ac:dyDescent="0.25">
      <c r="A561" s="153"/>
      <c r="B561" s="154"/>
      <c r="C561" s="273" t="s">
        <v>210</v>
      </c>
      <c r="D561" s="274"/>
      <c r="E561" s="274"/>
      <c r="F561" s="274"/>
      <c r="G561" s="274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48"/>
      <c r="Z561" s="148"/>
      <c r="AA561" s="148"/>
      <c r="AB561" s="148"/>
      <c r="AC561" s="148"/>
      <c r="AD561" s="148"/>
      <c r="AE561" s="148"/>
      <c r="AF561" s="148"/>
      <c r="AG561" s="148" t="s">
        <v>160</v>
      </c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 x14ac:dyDescent="0.25">
      <c r="A562" s="169">
        <v>119</v>
      </c>
      <c r="B562" s="170" t="s">
        <v>659</v>
      </c>
      <c r="C562" s="184" t="s">
        <v>660</v>
      </c>
      <c r="D562" s="185" t="s">
        <v>391</v>
      </c>
      <c r="E562" s="172">
        <v>3</v>
      </c>
      <c r="F562" s="171"/>
      <c r="G562" s="172">
        <f>ROUND(E562*F562,2)</f>
        <v>0</v>
      </c>
      <c r="H562" s="171"/>
      <c r="I562" s="172">
        <f>ROUND(E562*H562,2)</f>
        <v>0</v>
      </c>
      <c r="J562" s="171"/>
      <c r="K562" s="172">
        <f>ROUND(E562*J562,2)</f>
        <v>0</v>
      </c>
      <c r="L562" s="172">
        <v>21</v>
      </c>
      <c r="M562" s="172">
        <f>G562*(1+L562/100)</f>
        <v>0</v>
      </c>
      <c r="N562" s="172">
        <v>0</v>
      </c>
      <c r="O562" s="172">
        <f>ROUND(E562*N562,2)</f>
        <v>0</v>
      </c>
      <c r="P562" s="172">
        <v>1.9460000000000002E-2</v>
      </c>
      <c r="Q562" s="172">
        <f>ROUND(E562*P562,2)</f>
        <v>0.06</v>
      </c>
      <c r="R562" s="172"/>
      <c r="S562" s="172" t="s">
        <v>156</v>
      </c>
      <c r="T562" s="173" t="s">
        <v>156</v>
      </c>
      <c r="U562" s="155">
        <v>0.38</v>
      </c>
      <c r="V562" s="155">
        <f>ROUND(E562*U562,2)</f>
        <v>1.1399999999999999</v>
      </c>
      <c r="W562" s="155"/>
      <c r="X562" s="155" t="s">
        <v>157</v>
      </c>
      <c r="Y562" s="148"/>
      <c r="Z562" s="148"/>
      <c r="AA562" s="148"/>
      <c r="AB562" s="148"/>
      <c r="AC562" s="148"/>
      <c r="AD562" s="148"/>
      <c r="AE562" s="148"/>
      <c r="AF562" s="148"/>
      <c r="AG562" s="148" t="s">
        <v>531</v>
      </c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 x14ac:dyDescent="0.25">
      <c r="A563" s="164">
        <v>120</v>
      </c>
      <c r="B563" s="165" t="s">
        <v>661</v>
      </c>
      <c r="C563" s="179" t="s">
        <v>662</v>
      </c>
      <c r="D563" s="180" t="s">
        <v>651</v>
      </c>
      <c r="E563" s="167">
        <v>6</v>
      </c>
      <c r="F563" s="166"/>
      <c r="G563" s="167">
        <f>ROUND(E563*F563,2)</f>
        <v>0</v>
      </c>
      <c r="H563" s="166"/>
      <c r="I563" s="167">
        <f>ROUND(E563*H563,2)</f>
        <v>0</v>
      </c>
      <c r="J563" s="166"/>
      <c r="K563" s="167">
        <f>ROUND(E563*J563,2)</f>
        <v>0</v>
      </c>
      <c r="L563" s="167">
        <v>21</v>
      </c>
      <c r="M563" s="167">
        <f>G563*(1+L563/100)</f>
        <v>0</v>
      </c>
      <c r="N563" s="167">
        <v>1.41E-3</v>
      </c>
      <c r="O563" s="167">
        <f>ROUND(E563*N563,2)</f>
        <v>0.01</v>
      </c>
      <c r="P563" s="167">
        <v>0</v>
      </c>
      <c r="Q563" s="167">
        <f>ROUND(E563*P563,2)</f>
        <v>0</v>
      </c>
      <c r="R563" s="167"/>
      <c r="S563" s="167" t="s">
        <v>156</v>
      </c>
      <c r="T563" s="168" t="s">
        <v>156</v>
      </c>
      <c r="U563" s="155">
        <v>1.575</v>
      </c>
      <c r="V563" s="155">
        <f>ROUND(E563*U563,2)</f>
        <v>9.4499999999999993</v>
      </c>
      <c r="W563" s="155"/>
      <c r="X563" s="155" t="s">
        <v>157</v>
      </c>
      <c r="Y563" s="148"/>
      <c r="Z563" s="148"/>
      <c r="AA563" s="148"/>
      <c r="AB563" s="148"/>
      <c r="AC563" s="148"/>
      <c r="AD563" s="148"/>
      <c r="AE563" s="148"/>
      <c r="AF563" s="148"/>
      <c r="AG563" s="148" t="s">
        <v>531</v>
      </c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5">
      <c r="A564" s="153"/>
      <c r="B564" s="154"/>
      <c r="C564" s="181" t="s">
        <v>663</v>
      </c>
      <c r="D564" s="182"/>
      <c r="E564" s="183"/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162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5">
      <c r="A565" s="153"/>
      <c r="B565" s="154"/>
      <c r="C565" s="181" t="s">
        <v>664</v>
      </c>
      <c r="D565" s="182"/>
      <c r="E565" s="183">
        <v>6</v>
      </c>
      <c r="F565" s="155"/>
      <c r="G565" s="155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48"/>
      <c r="Z565" s="148"/>
      <c r="AA565" s="148"/>
      <c r="AB565" s="148"/>
      <c r="AC565" s="148"/>
      <c r="AD565" s="148"/>
      <c r="AE565" s="148"/>
      <c r="AF565" s="148"/>
      <c r="AG565" s="148" t="s">
        <v>162</v>
      </c>
      <c r="AH565" s="148">
        <v>0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 x14ac:dyDescent="0.25">
      <c r="A566" s="169">
        <v>121</v>
      </c>
      <c r="B566" s="170" t="s">
        <v>665</v>
      </c>
      <c r="C566" s="184" t="s">
        <v>666</v>
      </c>
      <c r="D566" s="185" t="s">
        <v>391</v>
      </c>
      <c r="E566" s="172">
        <v>1</v>
      </c>
      <c r="F566" s="171"/>
      <c r="G566" s="172">
        <f>ROUND(E566*F566,2)</f>
        <v>0</v>
      </c>
      <c r="H566" s="171"/>
      <c r="I566" s="172">
        <f>ROUND(E566*H566,2)</f>
        <v>0</v>
      </c>
      <c r="J566" s="171"/>
      <c r="K566" s="172">
        <f>ROUND(E566*J566,2)</f>
        <v>0</v>
      </c>
      <c r="L566" s="172">
        <v>21</v>
      </c>
      <c r="M566" s="172">
        <f>G566*(1+L566/100)</f>
        <v>0</v>
      </c>
      <c r="N566" s="172">
        <v>0</v>
      </c>
      <c r="O566" s="172">
        <f>ROUND(E566*N566,2)</f>
        <v>0</v>
      </c>
      <c r="P566" s="172">
        <v>3.2899999999999999E-2</v>
      </c>
      <c r="Q566" s="172">
        <f>ROUND(E566*P566,2)</f>
        <v>0.03</v>
      </c>
      <c r="R566" s="172"/>
      <c r="S566" s="172" t="s">
        <v>156</v>
      </c>
      <c r="T566" s="173" t="s">
        <v>156</v>
      </c>
      <c r="U566" s="155">
        <v>0.432</v>
      </c>
      <c r="V566" s="155">
        <f>ROUND(E566*U566,2)</f>
        <v>0.43</v>
      </c>
      <c r="W566" s="155"/>
      <c r="X566" s="155" t="s">
        <v>157</v>
      </c>
      <c r="Y566" s="148"/>
      <c r="Z566" s="148"/>
      <c r="AA566" s="148"/>
      <c r="AB566" s="148"/>
      <c r="AC566" s="148"/>
      <c r="AD566" s="148"/>
      <c r="AE566" s="148"/>
      <c r="AF566" s="148"/>
      <c r="AG566" s="148" t="s">
        <v>531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 x14ac:dyDescent="0.25">
      <c r="A567" s="169">
        <v>122</v>
      </c>
      <c r="B567" s="170" t="s">
        <v>667</v>
      </c>
      <c r="C567" s="184" t="s">
        <v>668</v>
      </c>
      <c r="D567" s="185" t="s">
        <v>391</v>
      </c>
      <c r="E567" s="172">
        <v>2</v>
      </c>
      <c r="F567" s="171"/>
      <c r="G567" s="172">
        <f>ROUND(E567*F567,2)</f>
        <v>0</v>
      </c>
      <c r="H567" s="171"/>
      <c r="I567" s="172">
        <f>ROUND(E567*H567,2)</f>
        <v>0</v>
      </c>
      <c r="J567" s="171"/>
      <c r="K567" s="172">
        <f>ROUND(E567*J567,2)</f>
        <v>0</v>
      </c>
      <c r="L567" s="172">
        <v>21</v>
      </c>
      <c r="M567" s="172">
        <f>G567*(1+L567/100)</f>
        <v>0</v>
      </c>
      <c r="N567" s="172">
        <v>0</v>
      </c>
      <c r="O567" s="172">
        <f>ROUND(E567*N567,2)</f>
        <v>0</v>
      </c>
      <c r="P567" s="172">
        <v>0.155</v>
      </c>
      <c r="Q567" s="172">
        <f>ROUND(E567*P567,2)</f>
        <v>0.31</v>
      </c>
      <c r="R567" s="172"/>
      <c r="S567" s="172" t="s">
        <v>156</v>
      </c>
      <c r="T567" s="173" t="s">
        <v>156</v>
      </c>
      <c r="U567" s="155">
        <v>0.83699999999999997</v>
      </c>
      <c r="V567" s="155">
        <f>ROUND(E567*U567,2)</f>
        <v>1.67</v>
      </c>
      <c r="W567" s="155"/>
      <c r="X567" s="155" t="s">
        <v>157</v>
      </c>
      <c r="Y567" s="148"/>
      <c r="Z567" s="148"/>
      <c r="AA567" s="148"/>
      <c r="AB567" s="148"/>
      <c r="AC567" s="148"/>
      <c r="AD567" s="148"/>
      <c r="AE567" s="148"/>
      <c r="AF567" s="148"/>
      <c r="AG567" s="148" t="s">
        <v>531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 x14ac:dyDescent="0.25">
      <c r="A568" s="169">
        <v>123</v>
      </c>
      <c r="B568" s="170" t="s">
        <v>669</v>
      </c>
      <c r="C568" s="184" t="s">
        <v>670</v>
      </c>
      <c r="D568" s="185" t="s">
        <v>391</v>
      </c>
      <c r="E568" s="172">
        <v>2</v>
      </c>
      <c r="F568" s="171"/>
      <c r="G568" s="172">
        <f>ROUND(E568*F568,2)</f>
        <v>0</v>
      </c>
      <c r="H568" s="171"/>
      <c r="I568" s="172">
        <f>ROUND(E568*H568,2)</f>
        <v>0</v>
      </c>
      <c r="J568" s="171"/>
      <c r="K568" s="172">
        <f>ROUND(E568*J568,2)</f>
        <v>0</v>
      </c>
      <c r="L568" s="172">
        <v>21</v>
      </c>
      <c r="M568" s="172">
        <f>G568*(1+L568/100)</f>
        <v>0</v>
      </c>
      <c r="N568" s="172">
        <v>2.8819999999999998E-2</v>
      </c>
      <c r="O568" s="172">
        <f>ROUND(E568*N568,2)</f>
        <v>0.06</v>
      </c>
      <c r="P568" s="172">
        <v>0</v>
      </c>
      <c r="Q568" s="172">
        <f>ROUND(E568*P568,2)</f>
        <v>0</v>
      </c>
      <c r="R568" s="172"/>
      <c r="S568" s="172" t="s">
        <v>156</v>
      </c>
      <c r="T568" s="173" t="s">
        <v>156</v>
      </c>
      <c r="U568" s="155">
        <v>2.9580000000000002</v>
      </c>
      <c r="V568" s="155">
        <f>ROUND(E568*U568,2)</f>
        <v>5.92</v>
      </c>
      <c r="W568" s="155"/>
      <c r="X568" s="155" t="s">
        <v>157</v>
      </c>
      <c r="Y568" s="148"/>
      <c r="Z568" s="148"/>
      <c r="AA568" s="148"/>
      <c r="AB568" s="148"/>
      <c r="AC568" s="148"/>
      <c r="AD568" s="148"/>
      <c r="AE568" s="148"/>
      <c r="AF568" s="148"/>
      <c r="AG568" s="148" t="s">
        <v>531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5">
      <c r="A569" s="164">
        <v>124</v>
      </c>
      <c r="B569" s="165" t="s">
        <v>671</v>
      </c>
      <c r="C569" s="179" t="s">
        <v>672</v>
      </c>
      <c r="D569" s="180" t="s">
        <v>190</v>
      </c>
      <c r="E569" s="167">
        <v>11</v>
      </c>
      <c r="F569" s="166"/>
      <c r="G569" s="167">
        <f>ROUND(E569*F569,2)</f>
        <v>0</v>
      </c>
      <c r="H569" s="166"/>
      <c r="I569" s="167">
        <f>ROUND(E569*H569,2)</f>
        <v>0</v>
      </c>
      <c r="J569" s="166"/>
      <c r="K569" s="167">
        <f>ROUND(E569*J569,2)</f>
        <v>0</v>
      </c>
      <c r="L569" s="167">
        <v>21</v>
      </c>
      <c r="M569" s="167">
        <f>G569*(1+L569/100)</f>
        <v>0</v>
      </c>
      <c r="N569" s="167">
        <v>0</v>
      </c>
      <c r="O569" s="167">
        <f>ROUND(E569*N569,2)</f>
        <v>0</v>
      </c>
      <c r="P569" s="167">
        <v>4.8999999999999998E-4</v>
      </c>
      <c r="Q569" s="167">
        <f>ROUND(E569*P569,2)</f>
        <v>0.01</v>
      </c>
      <c r="R569" s="167"/>
      <c r="S569" s="167" t="s">
        <v>156</v>
      </c>
      <c r="T569" s="168" t="s">
        <v>156</v>
      </c>
      <c r="U569" s="155">
        <v>0.114</v>
      </c>
      <c r="V569" s="155">
        <f>ROUND(E569*U569,2)</f>
        <v>1.25</v>
      </c>
      <c r="W569" s="155"/>
      <c r="X569" s="155" t="s">
        <v>157</v>
      </c>
      <c r="Y569" s="148"/>
      <c r="Z569" s="148"/>
      <c r="AA569" s="148"/>
      <c r="AB569" s="148"/>
      <c r="AC569" s="148"/>
      <c r="AD569" s="148"/>
      <c r="AE569" s="148"/>
      <c r="AF569" s="148"/>
      <c r="AG569" s="148" t="s">
        <v>531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 x14ac:dyDescent="0.25">
      <c r="A570" s="153"/>
      <c r="B570" s="154"/>
      <c r="C570" s="181" t="s">
        <v>673</v>
      </c>
      <c r="D570" s="182"/>
      <c r="E570" s="183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48"/>
      <c r="Z570" s="148"/>
      <c r="AA570" s="148"/>
      <c r="AB570" s="148"/>
      <c r="AC570" s="148"/>
      <c r="AD570" s="148"/>
      <c r="AE570" s="148"/>
      <c r="AF570" s="148"/>
      <c r="AG570" s="148" t="s">
        <v>162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5">
      <c r="A571" s="153"/>
      <c r="B571" s="154"/>
      <c r="C571" s="181" t="s">
        <v>674</v>
      </c>
      <c r="D571" s="182"/>
      <c r="E571" s="183"/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48"/>
      <c r="Z571" s="148"/>
      <c r="AA571" s="148"/>
      <c r="AB571" s="148"/>
      <c r="AC571" s="148"/>
      <c r="AD571" s="148"/>
      <c r="AE571" s="148"/>
      <c r="AF571" s="148"/>
      <c r="AG571" s="148" t="s">
        <v>162</v>
      </c>
      <c r="AH571" s="148">
        <v>0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 x14ac:dyDescent="0.25">
      <c r="A572" s="153"/>
      <c r="B572" s="154"/>
      <c r="C572" s="181" t="s">
        <v>618</v>
      </c>
      <c r="D572" s="182"/>
      <c r="E572" s="183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48"/>
      <c r="Z572" s="148"/>
      <c r="AA572" s="148"/>
      <c r="AB572" s="148"/>
      <c r="AC572" s="148"/>
      <c r="AD572" s="148"/>
      <c r="AE572" s="148"/>
      <c r="AF572" s="148"/>
      <c r="AG572" s="148" t="s">
        <v>162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5">
      <c r="A573" s="153"/>
      <c r="B573" s="154"/>
      <c r="C573" s="181" t="s">
        <v>675</v>
      </c>
      <c r="D573" s="182"/>
      <c r="E573" s="183">
        <v>11</v>
      </c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48"/>
      <c r="Z573" s="148"/>
      <c r="AA573" s="148"/>
      <c r="AB573" s="148"/>
      <c r="AC573" s="148"/>
      <c r="AD573" s="148"/>
      <c r="AE573" s="148"/>
      <c r="AF573" s="148"/>
      <c r="AG573" s="148" t="s">
        <v>162</v>
      </c>
      <c r="AH573" s="148">
        <v>0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 x14ac:dyDescent="0.25">
      <c r="A574" s="169">
        <v>125</v>
      </c>
      <c r="B574" s="170" t="s">
        <v>676</v>
      </c>
      <c r="C574" s="184" t="s">
        <v>677</v>
      </c>
      <c r="D574" s="185" t="s">
        <v>391</v>
      </c>
      <c r="E574" s="172">
        <v>1</v>
      </c>
      <c r="F574" s="171"/>
      <c r="G574" s="172">
        <f>ROUND(E574*F574,2)</f>
        <v>0</v>
      </c>
      <c r="H574" s="171"/>
      <c r="I574" s="172">
        <f>ROUND(E574*H574,2)</f>
        <v>0</v>
      </c>
      <c r="J574" s="171"/>
      <c r="K574" s="172">
        <f>ROUND(E574*J574,2)</f>
        <v>0</v>
      </c>
      <c r="L574" s="172">
        <v>21</v>
      </c>
      <c r="M574" s="172">
        <f>G574*(1+L574/100)</f>
        <v>0</v>
      </c>
      <c r="N574" s="172">
        <v>0</v>
      </c>
      <c r="O574" s="172">
        <f>ROUND(E574*N574,2)</f>
        <v>0</v>
      </c>
      <c r="P574" s="172">
        <v>1.56E-3</v>
      </c>
      <c r="Q574" s="172">
        <f>ROUND(E574*P574,2)</f>
        <v>0</v>
      </c>
      <c r="R574" s="172"/>
      <c r="S574" s="172" t="s">
        <v>156</v>
      </c>
      <c r="T574" s="173" t="s">
        <v>156</v>
      </c>
      <c r="U574" s="155">
        <v>0.217</v>
      </c>
      <c r="V574" s="155">
        <f>ROUND(E574*U574,2)</f>
        <v>0.22</v>
      </c>
      <c r="W574" s="155"/>
      <c r="X574" s="155" t="s">
        <v>157</v>
      </c>
      <c r="Y574" s="148"/>
      <c r="Z574" s="148"/>
      <c r="AA574" s="148"/>
      <c r="AB574" s="148"/>
      <c r="AC574" s="148"/>
      <c r="AD574" s="148"/>
      <c r="AE574" s="148"/>
      <c r="AF574" s="148"/>
      <c r="AG574" s="148" t="s">
        <v>531</v>
      </c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5">
      <c r="A575" s="169">
        <v>126</v>
      </c>
      <c r="B575" s="170" t="s">
        <v>678</v>
      </c>
      <c r="C575" s="184" t="s">
        <v>679</v>
      </c>
      <c r="D575" s="185" t="s">
        <v>391</v>
      </c>
      <c r="E575" s="172">
        <v>3</v>
      </c>
      <c r="F575" s="171"/>
      <c r="G575" s="172">
        <f>ROUND(E575*F575,2)</f>
        <v>0</v>
      </c>
      <c r="H575" s="171"/>
      <c r="I575" s="172">
        <f>ROUND(E575*H575,2)</f>
        <v>0</v>
      </c>
      <c r="J575" s="171"/>
      <c r="K575" s="172">
        <f>ROUND(E575*J575,2)</f>
        <v>0</v>
      </c>
      <c r="L575" s="172">
        <v>21</v>
      </c>
      <c r="M575" s="172">
        <f>G575*(1+L575/100)</f>
        <v>0</v>
      </c>
      <c r="N575" s="172">
        <v>0</v>
      </c>
      <c r="O575" s="172">
        <f>ROUND(E575*N575,2)</f>
        <v>0</v>
      </c>
      <c r="P575" s="172">
        <v>8.5999999999999998E-4</v>
      </c>
      <c r="Q575" s="172">
        <f>ROUND(E575*P575,2)</f>
        <v>0</v>
      </c>
      <c r="R575" s="172"/>
      <c r="S575" s="172" t="s">
        <v>156</v>
      </c>
      <c r="T575" s="173" t="s">
        <v>156</v>
      </c>
      <c r="U575" s="155">
        <v>0.222</v>
      </c>
      <c r="V575" s="155">
        <f>ROUND(E575*U575,2)</f>
        <v>0.67</v>
      </c>
      <c r="W575" s="155"/>
      <c r="X575" s="155" t="s">
        <v>157</v>
      </c>
      <c r="Y575" s="148"/>
      <c r="Z575" s="148"/>
      <c r="AA575" s="148"/>
      <c r="AB575" s="148"/>
      <c r="AC575" s="148"/>
      <c r="AD575" s="148"/>
      <c r="AE575" s="148"/>
      <c r="AF575" s="148"/>
      <c r="AG575" s="148" t="s">
        <v>531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 x14ac:dyDescent="0.25">
      <c r="A576" s="164">
        <v>127</v>
      </c>
      <c r="B576" s="165" t="s">
        <v>680</v>
      </c>
      <c r="C576" s="179" t="s">
        <v>681</v>
      </c>
      <c r="D576" s="180" t="s">
        <v>190</v>
      </c>
      <c r="E576" s="167">
        <v>7</v>
      </c>
      <c r="F576" s="166"/>
      <c r="G576" s="167">
        <f>ROUND(E576*F576,2)</f>
        <v>0</v>
      </c>
      <c r="H576" s="166"/>
      <c r="I576" s="167">
        <f>ROUND(E576*H576,2)</f>
        <v>0</v>
      </c>
      <c r="J576" s="166"/>
      <c r="K576" s="167">
        <f>ROUND(E576*J576,2)</f>
        <v>0</v>
      </c>
      <c r="L576" s="167">
        <v>21</v>
      </c>
      <c r="M576" s="167">
        <f>G576*(1+L576/100)</f>
        <v>0</v>
      </c>
      <c r="N576" s="167">
        <v>4.0000000000000003E-5</v>
      </c>
      <c r="O576" s="167">
        <f>ROUND(E576*N576,2)</f>
        <v>0</v>
      </c>
      <c r="P576" s="167">
        <v>0</v>
      </c>
      <c r="Q576" s="167">
        <f>ROUND(E576*P576,2)</f>
        <v>0</v>
      </c>
      <c r="R576" s="167"/>
      <c r="S576" s="167" t="s">
        <v>156</v>
      </c>
      <c r="T576" s="168" t="s">
        <v>156</v>
      </c>
      <c r="U576" s="155">
        <v>0.44500000000000001</v>
      </c>
      <c r="V576" s="155">
        <f>ROUND(E576*U576,2)</f>
        <v>3.12</v>
      </c>
      <c r="W576" s="155"/>
      <c r="X576" s="155" t="s">
        <v>157</v>
      </c>
      <c r="Y576" s="148"/>
      <c r="Z576" s="148"/>
      <c r="AA576" s="148"/>
      <c r="AB576" s="148"/>
      <c r="AC576" s="148"/>
      <c r="AD576" s="148"/>
      <c r="AE576" s="148"/>
      <c r="AF576" s="148"/>
      <c r="AG576" s="148" t="s">
        <v>531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5">
      <c r="A577" s="153"/>
      <c r="B577" s="154"/>
      <c r="C577" s="181" t="s">
        <v>582</v>
      </c>
      <c r="D577" s="182"/>
      <c r="E577" s="183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48"/>
      <c r="Z577" s="148"/>
      <c r="AA577" s="148"/>
      <c r="AB577" s="148"/>
      <c r="AC577" s="148"/>
      <c r="AD577" s="148"/>
      <c r="AE577" s="148"/>
      <c r="AF577" s="148"/>
      <c r="AG577" s="148" t="s">
        <v>162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 x14ac:dyDescent="0.25">
      <c r="A578" s="153"/>
      <c r="B578" s="154"/>
      <c r="C578" s="181" t="s">
        <v>584</v>
      </c>
      <c r="D578" s="182"/>
      <c r="E578" s="183"/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48"/>
      <c r="Z578" s="148"/>
      <c r="AA578" s="148"/>
      <c r="AB578" s="148"/>
      <c r="AC578" s="148"/>
      <c r="AD578" s="148"/>
      <c r="AE578" s="148"/>
      <c r="AF578" s="148"/>
      <c r="AG578" s="148" t="s">
        <v>162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 x14ac:dyDescent="0.25">
      <c r="A579" s="153"/>
      <c r="B579" s="154"/>
      <c r="C579" s="181" t="s">
        <v>682</v>
      </c>
      <c r="D579" s="182"/>
      <c r="E579" s="183">
        <v>7</v>
      </c>
      <c r="F579" s="155"/>
      <c r="G579" s="155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48"/>
      <c r="Z579" s="148"/>
      <c r="AA579" s="148"/>
      <c r="AB579" s="148"/>
      <c r="AC579" s="148"/>
      <c r="AD579" s="148"/>
      <c r="AE579" s="148"/>
      <c r="AF579" s="148"/>
      <c r="AG579" s="148" t="s">
        <v>162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 x14ac:dyDescent="0.25">
      <c r="A580" s="164">
        <v>128</v>
      </c>
      <c r="B580" s="165" t="s">
        <v>683</v>
      </c>
      <c r="C580" s="179" t="s">
        <v>684</v>
      </c>
      <c r="D580" s="180" t="s">
        <v>190</v>
      </c>
      <c r="E580" s="167">
        <v>6</v>
      </c>
      <c r="F580" s="166"/>
      <c r="G580" s="167">
        <f>ROUND(E580*F580,2)</f>
        <v>0</v>
      </c>
      <c r="H580" s="166"/>
      <c r="I580" s="167">
        <f>ROUND(E580*H580,2)</f>
        <v>0</v>
      </c>
      <c r="J580" s="166"/>
      <c r="K580" s="167">
        <f>ROUND(E580*J580,2)</f>
        <v>0</v>
      </c>
      <c r="L580" s="167">
        <v>21</v>
      </c>
      <c r="M580" s="167">
        <f>G580*(1+L580/100)</f>
        <v>0</v>
      </c>
      <c r="N580" s="167">
        <v>2.0000000000000001E-4</v>
      </c>
      <c r="O580" s="167">
        <f>ROUND(E580*N580,2)</f>
        <v>0</v>
      </c>
      <c r="P580" s="167">
        <v>0</v>
      </c>
      <c r="Q580" s="167">
        <f>ROUND(E580*P580,2)</f>
        <v>0</v>
      </c>
      <c r="R580" s="167"/>
      <c r="S580" s="167" t="s">
        <v>156</v>
      </c>
      <c r="T580" s="168" t="s">
        <v>156</v>
      </c>
      <c r="U580" s="155">
        <v>0.246</v>
      </c>
      <c r="V580" s="155">
        <f>ROUND(E580*U580,2)</f>
        <v>1.48</v>
      </c>
      <c r="W580" s="155"/>
      <c r="X580" s="155" t="s">
        <v>157</v>
      </c>
      <c r="Y580" s="148"/>
      <c r="Z580" s="148"/>
      <c r="AA580" s="148"/>
      <c r="AB580" s="148"/>
      <c r="AC580" s="148"/>
      <c r="AD580" s="148"/>
      <c r="AE580" s="148"/>
      <c r="AF580" s="148"/>
      <c r="AG580" s="148" t="s">
        <v>531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 x14ac:dyDescent="0.25">
      <c r="A581" s="153"/>
      <c r="B581" s="154"/>
      <c r="C581" s="181" t="s">
        <v>663</v>
      </c>
      <c r="D581" s="182"/>
      <c r="E581" s="183"/>
      <c r="F581" s="155"/>
      <c r="G581" s="155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48"/>
      <c r="Z581" s="148"/>
      <c r="AA581" s="148"/>
      <c r="AB581" s="148"/>
      <c r="AC581" s="148"/>
      <c r="AD581" s="148"/>
      <c r="AE581" s="148"/>
      <c r="AF581" s="148"/>
      <c r="AG581" s="148" t="s">
        <v>162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 x14ac:dyDescent="0.25">
      <c r="A582" s="153"/>
      <c r="B582" s="154"/>
      <c r="C582" s="181" t="s">
        <v>664</v>
      </c>
      <c r="D582" s="182"/>
      <c r="E582" s="183">
        <v>6</v>
      </c>
      <c r="F582" s="155"/>
      <c r="G582" s="155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48"/>
      <c r="Z582" s="148"/>
      <c r="AA582" s="148"/>
      <c r="AB582" s="148"/>
      <c r="AC582" s="148"/>
      <c r="AD582" s="148"/>
      <c r="AE582" s="148"/>
      <c r="AF582" s="148"/>
      <c r="AG582" s="148" t="s">
        <v>162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5">
      <c r="A583" s="169">
        <v>129</v>
      </c>
      <c r="B583" s="170" t="s">
        <v>685</v>
      </c>
      <c r="C583" s="184" t="s">
        <v>686</v>
      </c>
      <c r="D583" s="185" t="s">
        <v>190</v>
      </c>
      <c r="E583" s="172">
        <v>1</v>
      </c>
      <c r="F583" s="171"/>
      <c r="G583" s="172">
        <f>ROUND(E583*F583,2)</f>
        <v>0</v>
      </c>
      <c r="H583" s="171"/>
      <c r="I583" s="172">
        <f>ROUND(E583*H583,2)</f>
        <v>0</v>
      </c>
      <c r="J583" s="171"/>
      <c r="K583" s="172">
        <f>ROUND(E583*J583,2)</f>
        <v>0</v>
      </c>
      <c r="L583" s="172">
        <v>21</v>
      </c>
      <c r="M583" s="172">
        <f>G583*(1+L583/100)</f>
        <v>0</v>
      </c>
      <c r="N583" s="172">
        <v>0</v>
      </c>
      <c r="O583" s="172">
        <f>ROUND(E583*N583,2)</f>
        <v>0</v>
      </c>
      <c r="P583" s="172">
        <v>0</v>
      </c>
      <c r="Q583" s="172">
        <f>ROUND(E583*P583,2)</f>
        <v>0</v>
      </c>
      <c r="R583" s="172"/>
      <c r="S583" s="172" t="s">
        <v>156</v>
      </c>
      <c r="T583" s="173" t="s">
        <v>156</v>
      </c>
      <c r="U583" s="155">
        <v>0.37</v>
      </c>
      <c r="V583" s="155">
        <f>ROUND(E583*U583,2)</f>
        <v>0.37</v>
      </c>
      <c r="W583" s="155"/>
      <c r="X583" s="155" t="s">
        <v>157</v>
      </c>
      <c r="Y583" s="148"/>
      <c r="Z583" s="148"/>
      <c r="AA583" s="148"/>
      <c r="AB583" s="148"/>
      <c r="AC583" s="148"/>
      <c r="AD583" s="148"/>
      <c r="AE583" s="148"/>
      <c r="AF583" s="148"/>
      <c r="AG583" s="148" t="s">
        <v>531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5">
      <c r="A584" s="169">
        <v>130</v>
      </c>
      <c r="B584" s="170" t="s">
        <v>687</v>
      </c>
      <c r="C584" s="184" t="s">
        <v>688</v>
      </c>
      <c r="D584" s="185" t="s">
        <v>190</v>
      </c>
      <c r="E584" s="172">
        <v>1</v>
      </c>
      <c r="F584" s="171"/>
      <c r="G584" s="172">
        <f>ROUND(E584*F584,2)</f>
        <v>0</v>
      </c>
      <c r="H584" s="171"/>
      <c r="I584" s="172">
        <f>ROUND(E584*H584,2)</f>
        <v>0</v>
      </c>
      <c r="J584" s="171"/>
      <c r="K584" s="172">
        <f>ROUND(E584*J584,2)</f>
        <v>0</v>
      </c>
      <c r="L584" s="172">
        <v>21</v>
      </c>
      <c r="M584" s="172">
        <f>G584*(1+L584/100)</f>
        <v>0</v>
      </c>
      <c r="N584" s="172">
        <v>8.4999999999999995E-4</v>
      </c>
      <c r="O584" s="172">
        <f>ROUND(E584*N584,2)</f>
        <v>0</v>
      </c>
      <c r="P584" s="172">
        <v>0</v>
      </c>
      <c r="Q584" s="172">
        <f>ROUND(E584*P584,2)</f>
        <v>0</v>
      </c>
      <c r="R584" s="172" t="s">
        <v>372</v>
      </c>
      <c r="S584" s="172" t="s">
        <v>156</v>
      </c>
      <c r="T584" s="173" t="s">
        <v>156</v>
      </c>
      <c r="U584" s="155">
        <v>0</v>
      </c>
      <c r="V584" s="155">
        <f>ROUND(E584*U584,2)</f>
        <v>0</v>
      </c>
      <c r="W584" s="155"/>
      <c r="X584" s="155" t="s">
        <v>373</v>
      </c>
      <c r="Y584" s="148"/>
      <c r="Z584" s="148"/>
      <c r="AA584" s="148"/>
      <c r="AB584" s="148"/>
      <c r="AC584" s="148"/>
      <c r="AD584" s="148"/>
      <c r="AE584" s="148"/>
      <c r="AF584" s="148"/>
      <c r="AG584" s="148" t="s">
        <v>374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5">
      <c r="A585" s="164">
        <v>131</v>
      </c>
      <c r="B585" s="165" t="s">
        <v>689</v>
      </c>
      <c r="C585" s="179" t="s">
        <v>690</v>
      </c>
      <c r="D585" s="180" t="s">
        <v>190</v>
      </c>
      <c r="E585" s="167">
        <v>2</v>
      </c>
      <c r="F585" s="166"/>
      <c r="G585" s="167">
        <f>ROUND(E585*F585,2)</f>
        <v>0</v>
      </c>
      <c r="H585" s="166"/>
      <c r="I585" s="167">
        <f>ROUND(E585*H585,2)</f>
        <v>0</v>
      </c>
      <c r="J585" s="166"/>
      <c r="K585" s="167">
        <f>ROUND(E585*J585,2)</f>
        <v>0</v>
      </c>
      <c r="L585" s="167">
        <v>21</v>
      </c>
      <c r="M585" s="167">
        <f>G585*(1+L585/100)</f>
        <v>0</v>
      </c>
      <c r="N585" s="167">
        <v>1.2999999999999999E-2</v>
      </c>
      <c r="O585" s="167">
        <f>ROUND(E585*N585,2)</f>
        <v>0.03</v>
      </c>
      <c r="P585" s="167">
        <v>0</v>
      </c>
      <c r="Q585" s="167">
        <f>ROUND(E585*P585,2)</f>
        <v>0</v>
      </c>
      <c r="R585" s="167" t="s">
        <v>372</v>
      </c>
      <c r="S585" s="167" t="s">
        <v>156</v>
      </c>
      <c r="T585" s="168" t="s">
        <v>156</v>
      </c>
      <c r="U585" s="155">
        <v>0</v>
      </c>
      <c r="V585" s="155">
        <f>ROUND(E585*U585,2)</f>
        <v>0</v>
      </c>
      <c r="W585" s="155"/>
      <c r="X585" s="155" t="s">
        <v>373</v>
      </c>
      <c r="Y585" s="148"/>
      <c r="Z585" s="148"/>
      <c r="AA585" s="148"/>
      <c r="AB585" s="148"/>
      <c r="AC585" s="148"/>
      <c r="AD585" s="148"/>
      <c r="AE585" s="148"/>
      <c r="AF585" s="148"/>
      <c r="AG585" s="148" t="s">
        <v>374</v>
      </c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 x14ac:dyDescent="0.25">
      <c r="A586" s="153"/>
      <c r="B586" s="154"/>
      <c r="C586" s="181" t="s">
        <v>584</v>
      </c>
      <c r="D586" s="182"/>
      <c r="E586" s="183"/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48"/>
      <c r="Z586" s="148"/>
      <c r="AA586" s="148"/>
      <c r="AB586" s="148"/>
      <c r="AC586" s="148"/>
      <c r="AD586" s="148"/>
      <c r="AE586" s="148"/>
      <c r="AF586" s="148"/>
      <c r="AG586" s="148" t="s">
        <v>162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5">
      <c r="A587" s="153"/>
      <c r="B587" s="154"/>
      <c r="C587" s="181" t="s">
        <v>691</v>
      </c>
      <c r="D587" s="182"/>
      <c r="E587" s="183"/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48"/>
      <c r="Z587" s="148"/>
      <c r="AA587" s="148"/>
      <c r="AB587" s="148"/>
      <c r="AC587" s="148"/>
      <c r="AD587" s="148"/>
      <c r="AE587" s="148"/>
      <c r="AF587" s="148"/>
      <c r="AG587" s="148" t="s">
        <v>162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5">
      <c r="A588" s="153"/>
      <c r="B588" s="154"/>
      <c r="C588" s="181" t="s">
        <v>388</v>
      </c>
      <c r="D588" s="182"/>
      <c r="E588" s="183">
        <v>2</v>
      </c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48"/>
      <c r="Z588" s="148"/>
      <c r="AA588" s="148"/>
      <c r="AB588" s="148"/>
      <c r="AC588" s="148"/>
      <c r="AD588" s="148"/>
      <c r="AE588" s="148"/>
      <c r="AF588" s="148"/>
      <c r="AG588" s="148" t="s">
        <v>162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5">
      <c r="A589" s="164">
        <v>132</v>
      </c>
      <c r="B589" s="165" t="s">
        <v>692</v>
      </c>
      <c r="C589" s="179" t="s">
        <v>693</v>
      </c>
      <c r="D589" s="180" t="s">
        <v>190</v>
      </c>
      <c r="E589" s="167">
        <v>6</v>
      </c>
      <c r="F589" s="166"/>
      <c r="G589" s="167">
        <f>ROUND(E589*F589,2)</f>
        <v>0</v>
      </c>
      <c r="H589" s="166"/>
      <c r="I589" s="167">
        <f>ROUND(E589*H589,2)</f>
        <v>0</v>
      </c>
      <c r="J589" s="166"/>
      <c r="K589" s="167">
        <f>ROUND(E589*J589,2)</f>
        <v>0</v>
      </c>
      <c r="L589" s="167">
        <v>21</v>
      </c>
      <c r="M589" s="167">
        <f>G589*(1+L589/100)</f>
        <v>0</v>
      </c>
      <c r="N589" s="167">
        <v>0</v>
      </c>
      <c r="O589" s="167">
        <f>ROUND(E589*N589,2)</f>
        <v>0</v>
      </c>
      <c r="P589" s="167">
        <v>0</v>
      </c>
      <c r="Q589" s="167">
        <f>ROUND(E589*P589,2)</f>
        <v>0</v>
      </c>
      <c r="R589" s="167" t="s">
        <v>372</v>
      </c>
      <c r="S589" s="167" t="s">
        <v>694</v>
      </c>
      <c r="T589" s="168" t="s">
        <v>694</v>
      </c>
      <c r="U589" s="155">
        <v>0</v>
      </c>
      <c r="V589" s="155">
        <f>ROUND(E589*U589,2)</f>
        <v>0</v>
      </c>
      <c r="W589" s="155"/>
      <c r="X589" s="155" t="s">
        <v>373</v>
      </c>
      <c r="Y589" s="148"/>
      <c r="Z589" s="148"/>
      <c r="AA589" s="148"/>
      <c r="AB589" s="148"/>
      <c r="AC589" s="148"/>
      <c r="AD589" s="148"/>
      <c r="AE589" s="148"/>
      <c r="AF589" s="148"/>
      <c r="AG589" s="148" t="s">
        <v>374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 x14ac:dyDescent="0.25">
      <c r="A590" s="153"/>
      <c r="B590" s="154"/>
      <c r="C590" s="181" t="s">
        <v>663</v>
      </c>
      <c r="D590" s="182"/>
      <c r="E590" s="183"/>
      <c r="F590" s="155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48"/>
      <c r="Z590" s="148"/>
      <c r="AA590" s="148"/>
      <c r="AB590" s="148"/>
      <c r="AC590" s="148"/>
      <c r="AD590" s="148"/>
      <c r="AE590" s="148"/>
      <c r="AF590" s="148"/>
      <c r="AG590" s="148" t="s">
        <v>162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5">
      <c r="A591" s="153"/>
      <c r="B591" s="154"/>
      <c r="C591" s="181" t="s">
        <v>664</v>
      </c>
      <c r="D591" s="182"/>
      <c r="E591" s="183">
        <v>6</v>
      </c>
      <c r="F591" s="155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48"/>
      <c r="Z591" s="148"/>
      <c r="AA591" s="148"/>
      <c r="AB591" s="148"/>
      <c r="AC591" s="148"/>
      <c r="AD591" s="148"/>
      <c r="AE591" s="148"/>
      <c r="AF591" s="148"/>
      <c r="AG591" s="148" t="s">
        <v>162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5">
      <c r="A592" s="169">
        <v>133</v>
      </c>
      <c r="B592" s="170" t="s">
        <v>695</v>
      </c>
      <c r="C592" s="184" t="s">
        <v>696</v>
      </c>
      <c r="D592" s="185" t="s">
        <v>190</v>
      </c>
      <c r="E592" s="172">
        <v>1</v>
      </c>
      <c r="F592" s="171"/>
      <c r="G592" s="172">
        <f t="shared" ref="G592:G601" si="0">ROUND(E592*F592,2)</f>
        <v>0</v>
      </c>
      <c r="H592" s="171"/>
      <c r="I592" s="172">
        <f t="shared" ref="I592:I601" si="1">ROUND(E592*H592,2)</f>
        <v>0</v>
      </c>
      <c r="J592" s="171"/>
      <c r="K592" s="172">
        <f t="shared" ref="K592:K601" si="2">ROUND(E592*J592,2)</f>
        <v>0</v>
      </c>
      <c r="L592" s="172">
        <v>21</v>
      </c>
      <c r="M592" s="172">
        <f t="shared" ref="M592:M601" si="3">G592*(1+L592/100)</f>
        <v>0</v>
      </c>
      <c r="N592" s="172">
        <v>8.9999999999999998E-4</v>
      </c>
      <c r="O592" s="172">
        <f t="shared" ref="O592:O601" si="4">ROUND(E592*N592,2)</f>
        <v>0</v>
      </c>
      <c r="P592" s="172">
        <v>0</v>
      </c>
      <c r="Q592" s="172">
        <f t="shared" ref="Q592:Q601" si="5">ROUND(E592*P592,2)</f>
        <v>0</v>
      </c>
      <c r="R592" s="172" t="s">
        <v>372</v>
      </c>
      <c r="S592" s="172" t="s">
        <v>156</v>
      </c>
      <c r="T592" s="173" t="s">
        <v>156</v>
      </c>
      <c r="U592" s="155">
        <v>0</v>
      </c>
      <c r="V592" s="155">
        <f t="shared" ref="V592:V601" si="6">ROUND(E592*U592,2)</f>
        <v>0</v>
      </c>
      <c r="W592" s="155"/>
      <c r="X592" s="155" t="s">
        <v>373</v>
      </c>
      <c r="Y592" s="148"/>
      <c r="Z592" s="148"/>
      <c r="AA592" s="148"/>
      <c r="AB592" s="148"/>
      <c r="AC592" s="148"/>
      <c r="AD592" s="148"/>
      <c r="AE592" s="148"/>
      <c r="AF592" s="148"/>
      <c r="AG592" s="148" t="s">
        <v>374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 x14ac:dyDescent="0.25">
      <c r="A593" s="169">
        <v>134</v>
      </c>
      <c r="B593" s="170" t="s">
        <v>697</v>
      </c>
      <c r="C593" s="184" t="s">
        <v>698</v>
      </c>
      <c r="D593" s="185" t="s">
        <v>190</v>
      </c>
      <c r="E593" s="172">
        <v>4</v>
      </c>
      <c r="F593" s="171"/>
      <c r="G593" s="172">
        <f t="shared" si="0"/>
        <v>0</v>
      </c>
      <c r="H593" s="171"/>
      <c r="I593" s="172">
        <f t="shared" si="1"/>
        <v>0</v>
      </c>
      <c r="J593" s="171"/>
      <c r="K593" s="172">
        <f t="shared" si="2"/>
        <v>0</v>
      </c>
      <c r="L593" s="172">
        <v>21</v>
      </c>
      <c r="M593" s="172">
        <f t="shared" si="3"/>
        <v>0</v>
      </c>
      <c r="N593" s="172">
        <v>1.33E-3</v>
      </c>
      <c r="O593" s="172">
        <f t="shared" si="4"/>
        <v>0.01</v>
      </c>
      <c r="P593" s="172">
        <v>0</v>
      </c>
      <c r="Q593" s="172">
        <f t="shared" si="5"/>
        <v>0</v>
      </c>
      <c r="R593" s="172" t="s">
        <v>372</v>
      </c>
      <c r="S593" s="172" t="s">
        <v>156</v>
      </c>
      <c r="T593" s="173" t="s">
        <v>156</v>
      </c>
      <c r="U593" s="155">
        <v>0</v>
      </c>
      <c r="V593" s="155">
        <f t="shared" si="6"/>
        <v>0</v>
      </c>
      <c r="W593" s="155"/>
      <c r="X593" s="155" t="s">
        <v>373</v>
      </c>
      <c r="Y593" s="148"/>
      <c r="Z593" s="148"/>
      <c r="AA593" s="148"/>
      <c r="AB593" s="148"/>
      <c r="AC593" s="148"/>
      <c r="AD593" s="148"/>
      <c r="AE593" s="148"/>
      <c r="AF593" s="148"/>
      <c r="AG593" s="148" t="s">
        <v>374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ht="20.399999999999999" outlineLevel="1" x14ac:dyDescent="0.25">
      <c r="A594" s="169">
        <v>135</v>
      </c>
      <c r="B594" s="170" t="s">
        <v>699</v>
      </c>
      <c r="C594" s="184" t="s">
        <v>700</v>
      </c>
      <c r="D594" s="185" t="s">
        <v>190</v>
      </c>
      <c r="E594" s="172">
        <v>1</v>
      </c>
      <c r="F594" s="171"/>
      <c r="G594" s="172">
        <f t="shared" si="0"/>
        <v>0</v>
      </c>
      <c r="H594" s="171"/>
      <c r="I594" s="172">
        <f t="shared" si="1"/>
        <v>0</v>
      </c>
      <c r="J594" s="171"/>
      <c r="K594" s="172">
        <f t="shared" si="2"/>
        <v>0</v>
      </c>
      <c r="L594" s="172">
        <v>21</v>
      </c>
      <c r="M594" s="172">
        <f t="shared" si="3"/>
        <v>0</v>
      </c>
      <c r="N594" s="172">
        <v>2.5000000000000001E-3</v>
      </c>
      <c r="O594" s="172">
        <f t="shared" si="4"/>
        <v>0</v>
      </c>
      <c r="P594" s="172">
        <v>0</v>
      </c>
      <c r="Q594" s="172">
        <f t="shared" si="5"/>
        <v>0</v>
      </c>
      <c r="R594" s="172" t="s">
        <v>372</v>
      </c>
      <c r="S594" s="172" t="s">
        <v>156</v>
      </c>
      <c r="T594" s="173" t="s">
        <v>156</v>
      </c>
      <c r="U594" s="155">
        <v>0</v>
      </c>
      <c r="V594" s="155">
        <f t="shared" si="6"/>
        <v>0</v>
      </c>
      <c r="W594" s="155"/>
      <c r="X594" s="155" t="s">
        <v>373</v>
      </c>
      <c r="Y594" s="148"/>
      <c r="Z594" s="148"/>
      <c r="AA594" s="148"/>
      <c r="AB594" s="148"/>
      <c r="AC594" s="148"/>
      <c r="AD594" s="148"/>
      <c r="AE594" s="148"/>
      <c r="AF594" s="148"/>
      <c r="AG594" s="148" t="s">
        <v>374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5">
      <c r="A595" s="169">
        <v>136</v>
      </c>
      <c r="B595" s="170" t="s">
        <v>701</v>
      </c>
      <c r="C595" s="184" t="s">
        <v>702</v>
      </c>
      <c r="D595" s="185" t="s">
        <v>190</v>
      </c>
      <c r="E595" s="172">
        <v>1</v>
      </c>
      <c r="F595" s="171"/>
      <c r="G595" s="172">
        <f t="shared" si="0"/>
        <v>0</v>
      </c>
      <c r="H595" s="171"/>
      <c r="I595" s="172">
        <f t="shared" si="1"/>
        <v>0</v>
      </c>
      <c r="J595" s="171"/>
      <c r="K595" s="172">
        <f t="shared" si="2"/>
        <v>0</v>
      </c>
      <c r="L595" s="172">
        <v>21</v>
      </c>
      <c r="M595" s="172">
        <f t="shared" si="3"/>
        <v>0</v>
      </c>
      <c r="N595" s="172">
        <v>1.0999999999999999E-2</v>
      </c>
      <c r="O595" s="172">
        <f t="shared" si="4"/>
        <v>0.01</v>
      </c>
      <c r="P595" s="172">
        <v>0</v>
      </c>
      <c r="Q595" s="172">
        <f t="shared" si="5"/>
        <v>0</v>
      </c>
      <c r="R595" s="172" t="s">
        <v>372</v>
      </c>
      <c r="S595" s="172" t="s">
        <v>156</v>
      </c>
      <c r="T595" s="173" t="s">
        <v>156</v>
      </c>
      <c r="U595" s="155">
        <v>0</v>
      </c>
      <c r="V595" s="155">
        <f t="shared" si="6"/>
        <v>0</v>
      </c>
      <c r="W595" s="155"/>
      <c r="X595" s="155" t="s">
        <v>373</v>
      </c>
      <c r="Y595" s="148"/>
      <c r="Z595" s="148"/>
      <c r="AA595" s="148"/>
      <c r="AB595" s="148"/>
      <c r="AC595" s="148"/>
      <c r="AD595" s="148"/>
      <c r="AE595" s="148"/>
      <c r="AF595" s="148"/>
      <c r="AG595" s="148" t="s">
        <v>374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5">
      <c r="A596" s="169">
        <v>137</v>
      </c>
      <c r="B596" s="170" t="s">
        <v>703</v>
      </c>
      <c r="C596" s="184" t="s">
        <v>704</v>
      </c>
      <c r="D596" s="185" t="s">
        <v>190</v>
      </c>
      <c r="E596" s="172">
        <v>5</v>
      </c>
      <c r="F596" s="171"/>
      <c r="G596" s="172">
        <f t="shared" si="0"/>
        <v>0</v>
      </c>
      <c r="H596" s="171"/>
      <c r="I596" s="172">
        <f t="shared" si="1"/>
        <v>0</v>
      </c>
      <c r="J596" s="171"/>
      <c r="K596" s="172">
        <f t="shared" si="2"/>
        <v>0</v>
      </c>
      <c r="L596" s="172">
        <v>21</v>
      </c>
      <c r="M596" s="172">
        <f t="shared" si="3"/>
        <v>0</v>
      </c>
      <c r="N596" s="172">
        <v>8.5000000000000006E-3</v>
      </c>
      <c r="O596" s="172">
        <f t="shared" si="4"/>
        <v>0.04</v>
      </c>
      <c r="P596" s="172">
        <v>0</v>
      </c>
      <c r="Q596" s="172">
        <f t="shared" si="5"/>
        <v>0</v>
      </c>
      <c r="R596" s="172" t="s">
        <v>372</v>
      </c>
      <c r="S596" s="172" t="s">
        <v>156</v>
      </c>
      <c r="T596" s="173" t="s">
        <v>156</v>
      </c>
      <c r="U596" s="155">
        <v>0</v>
      </c>
      <c r="V596" s="155">
        <f t="shared" si="6"/>
        <v>0</v>
      </c>
      <c r="W596" s="155"/>
      <c r="X596" s="155" t="s">
        <v>373</v>
      </c>
      <c r="Y596" s="148"/>
      <c r="Z596" s="148"/>
      <c r="AA596" s="148"/>
      <c r="AB596" s="148"/>
      <c r="AC596" s="148"/>
      <c r="AD596" s="148"/>
      <c r="AE596" s="148"/>
      <c r="AF596" s="148"/>
      <c r="AG596" s="148" t="s">
        <v>374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5">
      <c r="A597" s="169">
        <v>138</v>
      </c>
      <c r="B597" s="170" t="s">
        <v>705</v>
      </c>
      <c r="C597" s="184" t="s">
        <v>706</v>
      </c>
      <c r="D597" s="185" t="s">
        <v>190</v>
      </c>
      <c r="E597" s="172">
        <v>1</v>
      </c>
      <c r="F597" s="171"/>
      <c r="G597" s="172">
        <f t="shared" si="0"/>
        <v>0</v>
      </c>
      <c r="H597" s="171"/>
      <c r="I597" s="172">
        <f t="shared" si="1"/>
        <v>0</v>
      </c>
      <c r="J597" s="171"/>
      <c r="K597" s="172">
        <f t="shared" si="2"/>
        <v>0</v>
      </c>
      <c r="L597" s="172">
        <v>21</v>
      </c>
      <c r="M597" s="172">
        <f t="shared" si="3"/>
        <v>0</v>
      </c>
      <c r="N597" s="172">
        <v>0.02</v>
      </c>
      <c r="O597" s="172">
        <f t="shared" si="4"/>
        <v>0.02</v>
      </c>
      <c r="P597" s="172">
        <v>0</v>
      </c>
      <c r="Q597" s="172">
        <f t="shared" si="5"/>
        <v>0</v>
      </c>
      <c r="R597" s="172" t="s">
        <v>372</v>
      </c>
      <c r="S597" s="172" t="s">
        <v>694</v>
      </c>
      <c r="T597" s="173" t="s">
        <v>694</v>
      </c>
      <c r="U597" s="155">
        <v>0</v>
      </c>
      <c r="V597" s="155">
        <f t="shared" si="6"/>
        <v>0</v>
      </c>
      <c r="W597" s="155"/>
      <c r="X597" s="155" t="s">
        <v>373</v>
      </c>
      <c r="Y597" s="148"/>
      <c r="Z597" s="148"/>
      <c r="AA597" s="148"/>
      <c r="AB597" s="148"/>
      <c r="AC597" s="148"/>
      <c r="AD597" s="148"/>
      <c r="AE597" s="148"/>
      <c r="AF597" s="148"/>
      <c r="AG597" s="148" t="s">
        <v>374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ht="20.399999999999999" outlineLevel="1" x14ac:dyDescent="0.25">
      <c r="A598" s="169">
        <v>139</v>
      </c>
      <c r="B598" s="170" t="s">
        <v>707</v>
      </c>
      <c r="C598" s="184" t="s">
        <v>708</v>
      </c>
      <c r="D598" s="185" t="s">
        <v>190</v>
      </c>
      <c r="E598" s="172">
        <v>4</v>
      </c>
      <c r="F598" s="171"/>
      <c r="G598" s="172">
        <f t="shared" si="0"/>
        <v>0</v>
      </c>
      <c r="H598" s="171"/>
      <c r="I598" s="172">
        <f t="shared" si="1"/>
        <v>0</v>
      </c>
      <c r="J598" s="171"/>
      <c r="K598" s="172">
        <f t="shared" si="2"/>
        <v>0</v>
      </c>
      <c r="L598" s="172">
        <v>21</v>
      </c>
      <c r="M598" s="172">
        <f t="shared" si="3"/>
        <v>0</v>
      </c>
      <c r="N598" s="172">
        <v>1.7999999999999999E-2</v>
      </c>
      <c r="O598" s="172">
        <f t="shared" si="4"/>
        <v>7.0000000000000007E-2</v>
      </c>
      <c r="P598" s="172">
        <v>0</v>
      </c>
      <c r="Q598" s="172">
        <f t="shared" si="5"/>
        <v>0</v>
      </c>
      <c r="R598" s="172" t="s">
        <v>372</v>
      </c>
      <c r="S598" s="172" t="s">
        <v>694</v>
      </c>
      <c r="T598" s="173" t="s">
        <v>694</v>
      </c>
      <c r="U598" s="155">
        <v>0</v>
      </c>
      <c r="V598" s="155">
        <f t="shared" si="6"/>
        <v>0</v>
      </c>
      <c r="W598" s="155"/>
      <c r="X598" s="155" t="s">
        <v>373</v>
      </c>
      <c r="Y598" s="148"/>
      <c r="Z598" s="148"/>
      <c r="AA598" s="148"/>
      <c r="AB598" s="148"/>
      <c r="AC598" s="148"/>
      <c r="AD598" s="148"/>
      <c r="AE598" s="148"/>
      <c r="AF598" s="148"/>
      <c r="AG598" s="148" t="s">
        <v>374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5">
      <c r="A599" s="169">
        <v>140</v>
      </c>
      <c r="B599" s="170" t="s">
        <v>709</v>
      </c>
      <c r="C599" s="184" t="s">
        <v>710</v>
      </c>
      <c r="D599" s="185" t="s">
        <v>391</v>
      </c>
      <c r="E599" s="172">
        <v>1</v>
      </c>
      <c r="F599" s="171"/>
      <c r="G599" s="172">
        <f t="shared" si="0"/>
        <v>0</v>
      </c>
      <c r="H599" s="171"/>
      <c r="I599" s="172">
        <f t="shared" si="1"/>
        <v>0</v>
      </c>
      <c r="J599" s="171"/>
      <c r="K599" s="172">
        <f t="shared" si="2"/>
        <v>0</v>
      </c>
      <c r="L599" s="172">
        <v>21</v>
      </c>
      <c r="M599" s="172">
        <f t="shared" si="3"/>
        <v>0</v>
      </c>
      <c r="N599" s="172">
        <v>1.7000000000000001E-4</v>
      </c>
      <c r="O599" s="172">
        <f t="shared" si="4"/>
        <v>0</v>
      </c>
      <c r="P599" s="172">
        <v>0</v>
      </c>
      <c r="Q599" s="172">
        <f t="shared" si="5"/>
        <v>0</v>
      </c>
      <c r="R599" s="172"/>
      <c r="S599" s="172" t="s">
        <v>156</v>
      </c>
      <c r="T599" s="173" t="s">
        <v>156</v>
      </c>
      <c r="U599" s="155">
        <v>2.9</v>
      </c>
      <c r="V599" s="155">
        <f t="shared" si="6"/>
        <v>2.9</v>
      </c>
      <c r="W599" s="155"/>
      <c r="X599" s="155" t="s">
        <v>157</v>
      </c>
      <c r="Y599" s="148"/>
      <c r="Z599" s="148"/>
      <c r="AA599" s="148"/>
      <c r="AB599" s="148"/>
      <c r="AC599" s="148"/>
      <c r="AD599" s="148"/>
      <c r="AE599" s="148"/>
      <c r="AF599" s="148"/>
      <c r="AG599" s="148" t="s">
        <v>191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5">
      <c r="A600" s="169">
        <v>141</v>
      </c>
      <c r="B600" s="170" t="s">
        <v>711</v>
      </c>
      <c r="C600" s="184" t="s">
        <v>712</v>
      </c>
      <c r="D600" s="185" t="s">
        <v>194</v>
      </c>
      <c r="E600" s="172">
        <v>0.30610999999999999</v>
      </c>
      <c r="F600" s="171"/>
      <c r="G600" s="172">
        <f t="shared" si="0"/>
        <v>0</v>
      </c>
      <c r="H600" s="171"/>
      <c r="I600" s="172">
        <f t="shared" si="1"/>
        <v>0</v>
      </c>
      <c r="J600" s="171"/>
      <c r="K600" s="172">
        <f t="shared" si="2"/>
        <v>0</v>
      </c>
      <c r="L600" s="172">
        <v>21</v>
      </c>
      <c r="M600" s="172">
        <f t="shared" si="3"/>
        <v>0</v>
      </c>
      <c r="N600" s="172">
        <v>0</v>
      </c>
      <c r="O600" s="172">
        <f t="shared" si="4"/>
        <v>0</v>
      </c>
      <c r="P600" s="172">
        <v>0</v>
      </c>
      <c r="Q600" s="172">
        <f t="shared" si="5"/>
        <v>0</v>
      </c>
      <c r="R600" s="172"/>
      <c r="S600" s="172" t="s">
        <v>156</v>
      </c>
      <c r="T600" s="173" t="s">
        <v>156</v>
      </c>
      <c r="U600" s="155">
        <v>1.573</v>
      </c>
      <c r="V600" s="155">
        <f t="shared" si="6"/>
        <v>0.48</v>
      </c>
      <c r="W600" s="155"/>
      <c r="X600" s="155" t="s">
        <v>157</v>
      </c>
      <c r="Y600" s="148"/>
      <c r="Z600" s="148"/>
      <c r="AA600" s="148"/>
      <c r="AB600" s="148"/>
      <c r="AC600" s="148"/>
      <c r="AD600" s="148"/>
      <c r="AE600" s="148"/>
      <c r="AF600" s="148"/>
      <c r="AG600" s="148" t="s">
        <v>531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ht="20.399999999999999" outlineLevel="1" x14ac:dyDescent="0.25">
      <c r="A601" s="169">
        <v>142</v>
      </c>
      <c r="B601" s="170" t="s">
        <v>713</v>
      </c>
      <c r="C601" s="184" t="s">
        <v>714</v>
      </c>
      <c r="D601" s="185" t="s">
        <v>190</v>
      </c>
      <c r="E601" s="172">
        <v>1</v>
      </c>
      <c r="F601" s="171"/>
      <c r="G601" s="172">
        <f t="shared" si="0"/>
        <v>0</v>
      </c>
      <c r="H601" s="171"/>
      <c r="I601" s="172">
        <f t="shared" si="1"/>
        <v>0</v>
      </c>
      <c r="J601" s="171"/>
      <c r="K601" s="172">
        <f t="shared" si="2"/>
        <v>0</v>
      </c>
      <c r="L601" s="172">
        <v>21</v>
      </c>
      <c r="M601" s="172">
        <f t="shared" si="3"/>
        <v>0</v>
      </c>
      <c r="N601" s="172">
        <v>1.4999999999999999E-2</v>
      </c>
      <c r="O601" s="172">
        <f t="shared" si="4"/>
        <v>0.02</v>
      </c>
      <c r="P601" s="172">
        <v>0</v>
      </c>
      <c r="Q601" s="172">
        <f t="shared" si="5"/>
        <v>0</v>
      </c>
      <c r="R601" s="172" t="s">
        <v>372</v>
      </c>
      <c r="S601" s="172" t="s">
        <v>156</v>
      </c>
      <c r="T601" s="173" t="s">
        <v>156</v>
      </c>
      <c r="U601" s="155">
        <v>0</v>
      </c>
      <c r="V601" s="155">
        <f t="shared" si="6"/>
        <v>0</v>
      </c>
      <c r="W601" s="155"/>
      <c r="X601" s="155" t="s">
        <v>373</v>
      </c>
      <c r="Y601" s="148"/>
      <c r="Z601" s="148"/>
      <c r="AA601" s="148"/>
      <c r="AB601" s="148"/>
      <c r="AC601" s="148"/>
      <c r="AD601" s="148"/>
      <c r="AE601" s="148"/>
      <c r="AF601" s="148"/>
      <c r="AG601" s="148" t="s">
        <v>715</v>
      </c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x14ac:dyDescent="0.25">
      <c r="A602" s="158" t="s">
        <v>151</v>
      </c>
      <c r="B602" s="159" t="s">
        <v>87</v>
      </c>
      <c r="C602" s="186" t="s">
        <v>88</v>
      </c>
      <c r="D602" s="187"/>
      <c r="E602" s="162"/>
      <c r="F602" s="162"/>
      <c r="G602" s="162">
        <f>SUMIF(AG603:AG603,"&lt;&gt;NOR",G603:G603)</f>
        <v>0</v>
      </c>
      <c r="H602" s="162"/>
      <c r="I602" s="162">
        <f>SUM(I603:I603)</f>
        <v>0</v>
      </c>
      <c r="J602" s="162"/>
      <c r="K602" s="162">
        <f>SUM(K603:K603)</f>
        <v>0</v>
      </c>
      <c r="L602" s="162"/>
      <c r="M602" s="162">
        <f>SUM(M603:M603)</f>
        <v>0</v>
      </c>
      <c r="N602" s="162"/>
      <c r="O602" s="162">
        <f>SUM(O603:O603)</f>
        <v>0</v>
      </c>
      <c r="P602" s="162"/>
      <c r="Q602" s="162">
        <f>SUM(Q603:Q603)</f>
        <v>0.23</v>
      </c>
      <c r="R602" s="162"/>
      <c r="S602" s="162"/>
      <c r="T602" s="163"/>
      <c r="U602" s="157"/>
      <c r="V602" s="157">
        <f>SUM(V603:V603)</f>
        <v>1.55</v>
      </c>
      <c r="W602" s="157"/>
      <c r="X602" s="157"/>
      <c r="AG602" t="s">
        <v>152</v>
      </c>
    </row>
    <row r="603" spans="1:60" ht="20.399999999999999" outlineLevel="1" x14ac:dyDescent="0.25">
      <c r="A603" s="169">
        <v>143</v>
      </c>
      <c r="B603" s="170" t="s">
        <v>716</v>
      </c>
      <c r="C603" s="184" t="s">
        <v>717</v>
      </c>
      <c r="D603" s="185" t="s">
        <v>190</v>
      </c>
      <c r="E603" s="172">
        <v>1</v>
      </c>
      <c r="F603" s="171"/>
      <c r="G603" s="172">
        <f>ROUND(E603*F603,2)</f>
        <v>0</v>
      </c>
      <c r="H603" s="171"/>
      <c r="I603" s="172">
        <f>ROUND(E603*H603,2)</f>
        <v>0</v>
      </c>
      <c r="J603" s="171"/>
      <c r="K603" s="172">
        <f>ROUND(E603*J603,2)</f>
        <v>0</v>
      </c>
      <c r="L603" s="172">
        <v>21</v>
      </c>
      <c r="M603" s="172">
        <f>G603*(1+L603/100)</f>
        <v>0</v>
      </c>
      <c r="N603" s="172">
        <v>2.0000000000000001E-4</v>
      </c>
      <c r="O603" s="172">
        <f>ROUND(E603*N603,2)</f>
        <v>0</v>
      </c>
      <c r="P603" s="172">
        <v>0.22625000000000001</v>
      </c>
      <c r="Q603" s="172">
        <f>ROUND(E603*P603,2)</f>
        <v>0.23</v>
      </c>
      <c r="R603" s="172"/>
      <c r="S603" s="172" t="s">
        <v>156</v>
      </c>
      <c r="T603" s="173" t="s">
        <v>156</v>
      </c>
      <c r="U603" s="155">
        <v>1.5449999999999999</v>
      </c>
      <c r="V603" s="155">
        <f>ROUND(E603*U603,2)</f>
        <v>1.55</v>
      </c>
      <c r="W603" s="155"/>
      <c r="X603" s="155" t="s">
        <v>157</v>
      </c>
      <c r="Y603" s="148"/>
      <c r="Z603" s="148"/>
      <c r="AA603" s="148"/>
      <c r="AB603" s="148"/>
      <c r="AC603" s="148"/>
      <c r="AD603" s="148"/>
      <c r="AE603" s="148"/>
      <c r="AF603" s="148"/>
      <c r="AG603" s="148" t="s">
        <v>531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x14ac:dyDescent="0.25">
      <c r="A604" s="158" t="s">
        <v>151</v>
      </c>
      <c r="B604" s="159" t="s">
        <v>85</v>
      </c>
      <c r="C604" s="186" t="s">
        <v>86</v>
      </c>
      <c r="D604" s="187"/>
      <c r="E604" s="162"/>
      <c r="F604" s="162"/>
      <c r="G604" s="162">
        <f>SUMIF(AG605:AG607,"&lt;&gt;NOR",G605:G607)</f>
        <v>0</v>
      </c>
      <c r="H604" s="162"/>
      <c r="I604" s="162">
        <f>SUM(I605:I607)</f>
        <v>0</v>
      </c>
      <c r="J604" s="162"/>
      <c r="K604" s="162">
        <f>SUM(K605:K607)</f>
        <v>0</v>
      </c>
      <c r="L604" s="162"/>
      <c r="M604" s="162">
        <f>SUM(M605:M607)</f>
        <v>0</v>
      </c>
      <c r="N604" s="162"/>
      <c r="O604" s="162">
        <f>SUM(O605:O607)</f>
        <v>0.01</v>
      </c>
      <c r="P604" s="162"/>
      <c r="Q604" s="162">
        <f>SUM(Q605:Q607)</f>
        <v>0</v>
      </c>
      <c r="R604" s="162"/>
      <c r="S604" s="162"/>
      <c r="T604" s="163"/>
      <c r="U604" s="157"/>
      <c r="V604" s="157">
        <f>SUM(V605:V607)</f>
        <v>1.25</v>
      </c>
      <c r="W604" s="157"/>
      <c r="X604" s="157"/>
      <c r="AG604" t="s">
        <v>152</v>
      </c>
    </row>
    <row r="605" spans="1:60" outlineLevel="1" x14ac:dyDescent="0.25">
      <c r="A605" s="169">
        <v>144</v>
      </c>
      <c r="B605" s="170" t="s">
        <v>718</v>
      </c>
      <c r="C605" s="184" t="s">
        <v>719</v>
      </c>
      <c r="D605" s="185" t="s">
        <v>190</v>
      </c>
      <c r="E605" s="172">
        <v>1</v>
      </c>
      <c r="F605" s="171"/>
      <c r="G605" s="172">
        <f>ROUND(E605*F605,2)</f>
        <v>0</v>
      </c>
      <c r="H605" s="171"/>
      <c r="I605" s="172">
        <f>ROUND(E605*H605,2)</f>
        <v>0</v>
      </c>
      <c r="J605" s="171"/>
      <c r="K605" s="172">
        <f>ROUND(E605*J605,2)</f>
        <v>0</v>
      </c>
      <c r="L605" s="172">
        <v>21</v>
      </c>
      <c r="M605" s="172">
        <f>G605*(1+L605/100)</f>
        <v>0</v>
      </c>
      <c r="N605" s="172">
        <v>3.5100000000000001E-3</v>
      </c>
      <c r="O605" s="172">
        <f>ROUND(E605*N605,2)</f>
        <v>0</v>
      </c>
      <c r="P605" s="172">
        <v>0</v>
      </c>
      <c r="Q605" s="172">
        <f>ROUND(E605*P605,2)</f>
        <v>0</v>
      </c>
      <c r="R605" s="172" t="s">
        <v>372</v>
      </c>
      <c r="S605" s="172" t="s">
        <v>156</v>
      </c>
      <c r="T605" s="173" t="s">
        <v>156</v>
      </c>
      <c r="U605" s="155">
        <v>0</v>
      </c>
      <c r="V605" s="155">
        <f>ROUND(E605*U605,2)</f>
        <v>0</v>
      </c>
      <c r="W605" s="155"/>
      <c r="X605" s="155" t="s">
        <v>373</v>
      </c>
      <c r="Y605" s="148"/>
      <c r="Z605" s="148"/>
      <c r="AA605" s="148"/>
      <c r="AB605" s="148"/>
      <c r="AC605" s="148"/>
      <c r="AD605" s="148"/>
      <c r="AE605" s="148"/>
      <c r="AF605" s="148"/>
      <c r="AG605" s="148" t="s">
        <v>715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 x14ac:dyDescent="0.25">
      <c r="A606" s="169">
        <v>145</v>
      </c>
      <c r="B606" s="170" t="s">
        <v>720</v>
      </c>
      <c r="C606" s="184" t="s">
        <v>721</v>
      </c>
      <c r="D606" s="185" t="s">
        <v>190</v>
      </c>
      <c r="E606" s="172">
        <v>1</v>
      </c>
      <c r="F606" s="171"/>
      <c r="G606" s="172">
        <f>ROUND(E606*F606,2)</f>
        <v>0</v>
      </c>
      <c r="H606" s="171"/>
      <c r="I606" s="172">
        <f>ROUND(E606*H606,2)</f>
        <v>0</v>
      </c>
      <c r="J606" s="171"/>
      <c r="K606" s="172">
        <f>ROUND(E606*J606,2)</f>
        <v>0</v>
      </c>
      <c r="L606" s="172">
        <v>21</v>
      </c>
      <c r="M606" s="172">
        <f>G606*(1+L606/100)</f>
        <v>0</v>
      </c>
      <c r="N606" s="172">
        <v>1.2999999999999999E-3</v>
      </c>
      <c r="O606" s="172">
        <f>ROUND(E606*N606,2)</f>
        <v>0</v>
      </c>
      <c r="P606" s="172">
        <v>0</v>
      </c>
      <c r="Q606" s="172">
        <f>ROUND(E606*P606,2)</f>
        <v>0</v>
      </c>
      <c r="R606" s="172" t="s">
        <v>372</v>
      </c>
      <c r="S606" s="172" t="s">
        <v>156</v>
      </c>
      <c r="T606" s="173" t="s">
        <v>156</v>
      </c>
      <c r="U606" s="155">
        <v>0</v>
      </c>
      <c r="V606" s="155">
        <f>ROUND(E606*U606,2)</f>
        <v>0</v>
      </c>
      <c r="W606" s="155"/>
      <c r="X606" s="155" t="s">
        <v>373</v>
      </c>
      <c r="Y606" s="148"/>
      <c r="Z606" s="148"/>
      <c r="AA606" s="148"/>
      <c r="AB606" s="148"/>
      <c r="AC606" s="148"/>
      <c r="AD606" s="148"/>
      <c r="AE606" s="148"/>
      <c r="AF606" s="148"/>
      <c r="AG606" s="148" t="s">
        <v>715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5">
      <c r="A607" s="169">
        <v>146</v>
      </c>
      <c r="B607" s="170" t="s">
        <v>722</v>
      </c>
      <c r="C607" s="184" t="s">
        <v>723</v>
      </c>
      <c r="D607" s="185" t="s">
        <v>391</v>
      </c>
      <c r="E607" s="172">
        <v>1</v>
      </c>
      <c r="F607" s="171"/>
      <c r="G607" s="172">
        <f>ROUND(E607*F607,2)</f>
        <v>0</v>
      </c>
      <c r="H607" s="171"/>
      <c r="I607" s="172">
        <f>ROUND(E607*H607,2)</f>
        <v>0</v>
      </c>
      <c r="J607" s="171"/>
      <c r="K607" s="172">
        <f>ROUND(E607*J607,2)</f>
        <v>0</v>
      </c>
      <c r="L607" s="172">
        <v>21</v>
      </c>
      <c r="M607" s="172">
        <f>G607*(1+L607/100)</f>
        <v>0</v>
      </c>
      <c r="N607" s="172">
        <v>1.09E-2</v>
      </c>
      <c r="O607" s="172">
        <f>ROUND(E607*N607,2)</f>
        <v>0.01</v>
      </c>
      <c r="P607" s="172">
        <v>0</v>
      </c>
      <c r="Q607" s="172">
        <f>ROUND(E607*P607,2)</f>
        <v>0</v>
      </c>
      <c r="R607" s="172"/>
      <c r="S607" s="172" t="s">
        <v>156</v>
      </c>
      <c r="T607" s="173" t="s">
        <v>156</v>
      </c>
      <c r="U607" s="155">
        <v>1.25</v>
      </c>
      <c r="V607" s="155">
        <f>ROUND(E607*U607,2)</f>
        <v>1.25</v>
      </c>
      <c r="W607" s="155"/>
      <c r="X607" s="155" t="s">
        <v>157</v>
      </c>
      <c r="Y607" s="148"/>
      <c r="Z607" s="148"/>
      <c r="AA607" s="148"/>
      <c r="AB607" s="148"/>
      <c r="AC607" s="148"/>
      <c r="AD607" s="148"/>
      <c r="AE607" s="148"/>
      <c r="AF607" s="148"/>
      <c r="AG607" s="148" t="s">
        <v>191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x14ac:dyDescent="0.25">
      <c r="A608" s="158" t="s">
        <v>151</v>
      </c>
      <c r="B608" s="159" t="s">
        <v>87</v>
      </c>
      <c r="C608" s="186" t="s">
        <v>88</v>
      </c>
      <c r="D608" s="187"/>
      <c r="E608" s="162"/>
      <c r="F608" s="162"/>
      <c r="G608" s="162">
        <f>SUMIF(AG609:AG613,"&lt;&gt;NOR",G609:G613)</f>
        <v>0</v>
      </c>
      <c r="H608" s="162"/>
      <c r="I608" s="162">
        <f>SUM(I609:I613)</f>
        <v>0</v>
      </c>
      <c r="J608" s="162"/>
      <c r="K608" s="162">
        <f>SUM(K609:K613)</f>
        <v>0</v>
      </c>
      <c r="L608" s="162"/>
      <c r="M608" s="162">
        <f>SUM(M609:M613)</f>
        <v>0</v>
      </c>
      <c r="N608" s="162"/>
      <c r="O608" s="162">
        <f>SUM(O609:O613)</f>
        <v>0.04</v>
      </c>
      <c r="P608" s="162"/>
      <c r="Q608" s="162">
        <f>SUM(Q609:Q613)</f>
        <v>0</v>
      </c>
      <c r="R608" s="162"/>
      <c r="S608" s="162"/>
      <c r="T608" s="163"/>
      <c r="U608" s="157"/>
      <c r="V608" s="157">
        <f>SUM(V609:V613)</f>
        <v>7.97</v>
      </c>
      <c r="W608" s="157"/>
      <c r="X608" s="157"/>
      <c r="AG608" t="s">
        <v>152</v>
      </c>
    </row>
    <row r="609" spans="1:60" outlineLevel="1" x14ac:dyDescent="0.25">
      <c r="A609" s="164">
        <v>147</v>
      </c>
      <c r="B609" s="165" t="s">
        <v>724</v>
      </c>
      <c r="C609" s="179" t="s">
        <v>725</v>
      </c>
      <c r="D609" s="180" t="s">
        <v>391</v>
      </c>
      <c r="E609" s="167">
        <v>1</v>
      </c>
      <c r="F609" s="166"/>
      <c r="G609" s="167">
        <f>ROUND(E609*F609,2)</f>
        <v>0</v>
      </c>
      <c r="H609" s="166"/>
      <c r="I609" s="167">
        <f>ROUND(E609*H609,2)</f>
        <v>0</v>
      </c>
      <c r="J609" s="166"/>
      <c r="K609" s="167">
        <f>ROUND(E609*J609,2)</f>
        <v>0</v>
      </c>
      <c r="L609" s="167">
        <v>21</v>
      </c>
      <c r="M609" s="167">
        <f>G609*(1+L609/100)</f>
        <v>0</v>
      </c>
      <c r="N609" s="167">
        <v>4.6000000000000001E-4</v>
      </c>
      <c r="O609" s="167">
        <f>ROUND(E609*N609,2)</f>
        <v>0</v>
      </c>
      <c r="P609" s="167">
        <v>0</v>
      </c>
      <c r="Q609" s="167">
        <f>ROUND(E609*P609,2)</f>
        <v>0</v>
      </c>
      <c r="R609" s="167"/>
      <c r="S609" s="167" t="s">
        <v>156</v>
      </c>
      <c r="T609" s="168" t="s">
        <v>156</v>
      </c>
      <c r="U609" s="155">
        <v>7.51</v>
      </c>
      <c r="V609" s="155">
        <f>ROUND(E609*U609,2)</f>
        <v>7.51</v>
      </c>
      <c r="W609" s="155"/>
      <c r="X609" s="155" t="s">
        <v>157</v>
      </c>
      <c r="Y609" s="148"/>
      <c r="Z609" s="148"/>
      <c r="AA609" s="148"/>
      <c r="AB609" s="148"/>
      <c r="AC609" s="148"/>
      <c r="AD609" s="148"/>
      <c r="AE609" s="148"/>
      <c r="AF609" s="148"/>
      <c r="AG609" s="148" t="s">
        <v>531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5">
      <c r="A610" s="153"/>
      <c r="B610" s="154"/>
      <c r="C610" s="273" t="s">
        <v>726</v>
      </c>
      <c r="D610" s="274"/>
      <c r="E610" s="274"/>
      <c r="F610" s="274"/>
      <c r="G610" s="274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48"/>
      <c r="Z610" s="148"/>
      <c r="AA610" s="148"/>
      <c r="AB610" s="148"/>
      <c r="AC610" s="148"/>
      <c r="AD610" s="148"/>
      <c r="AE610" s="148"/>
      <c r="AF610" s="148"/>
      <c r="AG610" s="148" t="s">
        <v>160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 x14ac:dyDescent="0.25">
      <c r="A611" s="169">
        <v>148</v>
      </c>
      <c r="B611" s="170" t="s">
        <v>727</v>
      </c>
      <c r="C611" s="184" t="s">
        <v>728</v>
      </c>
      <c r="D611" s="185" t="s">
        <v>391</v>
      </c>
      <c r="E611" s="172">
        <v>1</v>
      </c>
      <c r="F611" s="171"/>
      <c r="G611" s="172">
        <f>ROUND(E611*F611,2)</f>
        <v>0</v>
      </c>
      <c r="H611" s="171"/>
      <c r="I611" s="172">
        <f>ROUND(E611*H611,2)</f>
        <v>0</v>
      </c>
      <c r="J611" s="171"/>
      <c r="K611" s="172">
        <f>ROUND(E611*J611,2)</f>
        <v>0</v>
      </c>
      <c r="L611" s="172">
        <v>21</v>
      </c>
      <c r="M611" s="172">
        <f>G611*(1+L611/100)</f>
        <v>0</v>
      </c>
      <c r="N611" s="172">
        <v>0</v>
      </c>
      <c r="O611" s="172">
        <f>ROUND(E611*N611,2)</f>
        <v>0</v>
      </c>
      <c r="P611" s="172">
        <v>0</v>
      </c>
      <c r="Q611" s="172">
        <f>ROUND(E611*P611,2)</f>
        <v>0</v>
      </c>
      <c r="R611" s="172"/>
      <c r="S611" s="172" t="s">
        <v>207</v>
      </c>
      <c r="T611" s="173" t="s">
        <v>233</v>
      </c>
      <c r="U611" s="155">
        <v>0</v>
      </c>
      <c r="V611" s="155">
        <f>ROUND(E611*U611,2)</f>
        <v>0</v>
      </c>
      <c r="W611" s="155"/>
      <c r="X611" s="155" t="s">
        <v>157</v>
      </c>
      <c r="Y611" s="148"/>
      <c r="Z611" s="148"/>
      <c r="AA611" s="148"/>
      <c r="AB611" s="148"/>
      <c r="AC611" s="148"/>
      <c r="AD611" s="148"/>
      <c r="AE611" s="148"/>
      <c r="AF611" s="148"/>
      <c r="AG611" s="148" t="s">
        <v>531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ht="20.399999999999999" outlineLevel="1" x14ac:dyDescent="0.25">
      <c r="A612" s="169">
        <v>149</v>
      </c>
      <c r="B612" s="170" t="s">
        <v>729</v>
      </c>
      <c r="C612" s="184" t="s">
        <v>730</v>
      </c>
      <c r="D612" s="185" t="s">
        <v>190</v>
      </c>
      <c r="E612" s="172">
        <v>1</v>
      </c>
      <c r="F612" s="171"/>
      <c r="G612" s="172">
        <f>ROUND(E612*F612,2)</f>
        <v>0</v>
      </c>
      <c r="H612" s="171"/>
      <c r="I612" s="172">
        <f>ROUND(E612*H612,2)</f>
        <v>0</v>
      </c>
      <c r="J612" s="171"/>
      <c r="K612" s="172">
        <f>ROUND(E612*J612,2)</f>
        <v>0</v>
      </c>
      <c r="L612" s="172">
        <v>21</v>
      </c>
      <c r="M612" s="172">
        <f>G612*(1+L612/100)</f>
        <v>0</v>
      </c>
      <c r="N612" s="172">
        <v>4.2500000000000003E-2</v>
      </c>
      <c r="O612" s="172">
        <f>ROUND(E612*N612,2)</f>
        <v>0.04</v>
      </c>
      <c r="P612" s="172">
        <v>0</v>
      </c>
      <c r="Q612" s="172">
        <f>ROUND(E612*P612,2)</f>
        <v>0</v>
      </c>
      <c r="R612" s="172" t="s">
        <v>372</v>
      </c>
      <c r="S612" s="172" t="s">
        <v>156</v>
      </c>
      <c r="T612" s="173" t="s">
        <v>156</v>
      </c>
      <c r="U612" s="155">
        <v>0</v>
      </c>
      <c r="V612" s="155">
        <f>ROUND(E612*U612,2)</f>
        <v>0</v>
      </c>
      <c r="W612" s="155"/>
      <c r="X612" s="155" t="s">
        <v>373</v>
      </c>
      <c r="Y612" s="148"/>
      <c r="Z612" s="148"/>
      <c r="AA612" s="148"/>
      <c r="AB612" s="148"/>
      <c r="AC612" s="148"/>
      <c r="AD612" s="148"/>
      <c r="AE612" s="148"/>
      <c r="AF612" s="148"/>
      <c r="AG612" s="148" t="s">
        <v>374</v>
      </c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 x14ac:dyDescent="0.25">
      <c r="A613" s="169">
        <v>150</v>
      </c>
      <c r="B613" s="170" t="s">
        <v>731</v>
      </c>
      <c r="C613" s="184" t="s">
        <v>732</v>
      </c>
      <c r="D613" s="185" t="s">
        <v>194</v>
      </c>
      <c r="E613" s="172">
        <v>4.3159999999999997E-2</v>
      </c>
      <c r="F613" s="171"/>
      <c r="G613" s="172">
        <f>ROUND(E613*F613,2)</f>
        <v>0</v>
      </c>
      <c r="H613" s="171"/>
      <c r="I613" s="172">
        <f>ROUND(E613*H613,2)</f>
        <v>0</v>
      </c>
      <c r="J613" s="171"/>
      <c r="K613" s="172">
        <f>ROUND(E613*J613,2)</f>
        <v>0</v>
      </c>
      <c r="L613" s="172">
        <v>21</v>
      </c>
      <c r="M613" s="172">
        <f>G613*(1+L613/100)</f>
        <v>0</v>
      </c>
      <c r="N613" s="172">
        <v>0</v>
      </c>
      <c r="O613" s="172">
        <f>ROUND(E613*N613,2)</f>
        <v>0</v>
      </c>
      <c r="P613" s="172">
        <v>0</v>
      </c>
      <c r="Q613" s="172">
        <f>ROUND(E613*P613,2)</f>
        <v>0</v>
      </c>
      <c r="R613" s="172"/>
      <c r="S613" s="172" t="s">
        <v>156</v>
      </c>
      <c r="T613" s="173" t="s">
        <v>156</v>
      </c>
      <c r="U613" s="155">
        <v>10.582000000000001</v>
      </c>
      <c r="V613" s="155">
        <f>ROUND(E613*U613,2)</f>
        <v>0.46</v>
      </c>
      <c r="W613" s="155"/>
      <c r="X613" s="155" t="s">
        <v>157</v>
      </c>
      <c r="Y613" s="148"/>
      <c r="Z613" s="148"/>
      <c r="AA613" s="148"/>
      <c r="AB613" s="148"/>
      <c r="AC613" s="148"/>
      <c r="AD613" s="148"/>
      <c r="AE613" s="148"/>
      <c r="AF613" s="148"/>
      <c r="AG613" s="148" t="s">
        <v>531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x14ac:dyDescent="0.25">
      <c r="A614" s="158" t="s">
        <v>151</v>
      </c>
      <c r="B614" s="159" t="s">
        <v>89</v>
      </c>
      <c r="C614" s="186" t="s">
        <v>90</v>
      </c>
      <c r="D614" s="187"/>
      <c r="E614" s="162"/>
      <c r="F614" s="162"/>
      <c r="G614" s="162">
        <f>SUMIF(AG615:AG635,"&lt;&gt;NOR",G615:G635)</f>
        <v>0</v>
      </c>
      <c r="H614" s="162"/>
      <c r="I614" s="162">
        <f>SUM(I615:I635)</f>
        <v>0</v>
      </c>
      <c r="J614" s="162"/>
      <c r="K614" s="162">
        <f>SUM(K615:K635)</f>
        <v>0</v>
      </c>
      <c r="L614" s="162"/>
      <c r="M614" s="162">
        <f>SUM(M615:M635)</f>
        <v>0</v>
      </c>
      <c r="N614" s="162"/>
      <c r="O614" s="162">
        <f>SUM(O615:O635)</f>
        <v>0.13</v>
      </c>
      <c r="P614" s="162"/>
      <c r="Q614" s="162">
        <f>SUM(Q615:Q635)</f>
        <v>0</v>
      </c>
      <c r="R614" s="162"/>
      <c r="S614" s="162"/>
      <c r="T614" s="163"/>
      <c r="U614" s="157"/>
      <c r="V614" s="157">
        <f>SUM(V615:V635)</f>
        <v>46.259999999999991</v>
      </c>
      <c r="W614" s="157"/>
      <c r="X614" s="157"/>
      <c r="AG614" t="s">
        <v>152</v>
      </c>
    </row>
    <row r="615" spans="1:60" outlineLevel="1" x14ac:dyDescent="0.25">
      <c r="A615" s="164">
        <v>151</v>
      </c>
      <c r="B615" s="165" t="s">
        <v>733</v>
      </c>
      <c r="C615" s="179" t="s">
        <v>734</v>
      </c>
      <c r="D615" s="180" t="s">
        <v>237</v>
      </c>
      <c r="E615" s="167">
        <v>22</v>
      </c>
      <c r="F615" s="166"/>
      <c r="G615" s="167">
        <f>ROUND(E615*F615,2)</f>
        <v>0</v>
      </c>
      <c r="H615" s="166"/>
      <c r="I615" s="167">
        <f>ROUND(E615*H615,2)</f>
        <v>0</v>
      </c>
      <c r="J615" s="166"/>
      <c r="K615" s="167">
        <f>ROUND(E615*J615,2)</f>
        <v>0</v>
      </c>
      <c r="L615" s="167">
        <v>21</v>
      </c>
      <c r="M615" s="167">
        <f>G615*(1+L615/100)</f>
        <v>0</v>
      </c>
      <c r="N615" s="167">
        <v>4.0000000000000003E-5</v>
      </c>
      <c r="O615" s="167">
        <f>ROUND(E615*N615,2)</f>
        <v>0</v>
      </c>
      <c r="P615" s="167">
        <v>0</v>
      </c>
      <c r="Q615" s="167">
        <f>ROUND(E615*P615,2)</f>
        <v>0</v>
      </c>
      <c r="R615" s="167"/>
      <c r="S615" s="167" t="s">
        <v>156</v>
      </c>
      <c r="T615" s="168" t="s">
        <v>156</v>
      </c>
      <c r="U615" s="155">
        <v>0.14000000000000001</v>
      </c>
      <c r="V615" s="155">
        <f>ROUND(E615*U615,2)</f>
        <v>3.08</v>
      </c>
      <c r="W615" s="155"/>
      <c r="X615" s="155" t="s">
        <v>157</v>
      </c>
      <c r="Y615" s="148"/>
      <c r="Z615" s="148"/>
      <c r="AA615" s="148"/>
      <c r="AB615" s="148"/>
      <c r="AC615" s="148"/>
      <c r="AD615" s="148"/>
      <c r="AE615" s="148"/>
      <c r="AF615" s="148"/>
      <c r="AG615" s="148" t="s">
        <v>531</v>
      </c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 x14ac:dyDescent="0.25">
      <c r="A616" s="153"/>
      <c r="B616" s="154"/>
      <c r="C616" s="273" t="s">
        <v>210</v>
      </c>
      <c r="D616" s="274"/>
      <c r="E616" s="274"/>
      <c r="F616" s="274"/>
      <c r="G616" s="274"/>
      <c r="H616" s="155"/>
      <c r="I616" s="155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48"/>
      <c r="Z616" s="148"/>
      <c r="AA616" s="148"/>
      <c r="AB616" s="148"/>
      <c r="AC616" s="148"/>
      <c r="AD616" s="148"/>
      <c r="AE616" s="148"/>
      <c r="AF616" s="148"/>
      <c r="AG616" s="148" t="s">
        <v>160</v>
      </c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 x14ac:dyDescent="0.25">
      <c r="A617" s="164">
        <v>152</v>
      </c>
      <c r="B617" s="165" t="s">
        <v>733</v>
      </c>
      <c r="C617" s="179" t="s">
        <v>735</v>
      </c>
      <c r="D617" s="180" t="s">
        <v>237</v>
      </c>
      <c r="E617" s="167">
        <v>19</v>
      </c>
      <c r="F617" s="166"/>
      <c r="G617" s="167">
        <f>ROUND(E617*F617,2)</f>
        <v>0</v>
      </c>
      <c r="H617" s="166"/>
      <c r="I617" s="167">
        <f>ROUND(E617*H617,2)</f>
        <v>0</v>
      </c>
      <c r="J617" s="166"/>
      <c r="K617" s="167">
        <f>ROUND(E617*J617,2)</f>
        <v>0</v>
      </c>
      <c r="L617" s="167">
        <v>21</v>
      </c>
      <c r="M617" s="167">
        <f>G617*(1+L617/100)</f>
        <v>0</v>
      </c>
      <c r="N617" s="167">
        <v>5.0000000000000002E-5</v>
      </c>
      <c r="O617" s="167">
        <f>ROUND(E617*N617,2)</f>
        <v>0</v>
      </c>
      <c r="P617" s="167">
        <v>0</v>
      </c>
      <c r="Q617" s="167">
        <f>ROUND(E617*P617,2)</f>
        <v>0</v>
      </c>
      <c r="R617" s="167"/>
      <c r="S617" s="167" t="s">
        <v>156</v>
      </c>
      <c r="T617" s="168" t="s">
        <v>156</v>
      </c>
      <c r="U617" s="155">
        <v>0.14000000000000001</v>
      </c>
      <c r="V617" s="155">
        <f>ROUND(E617*U617,2)</f>
        <v>2.66</v>
      </c>
      <c r="W617" s="155"/>
      <c r="X617" s="155" t="s">
        <v>157</v>
      </c>
      <c r="Y617" s="148"/>
      <c r="Z617" s="148"/>
      <c r="AA617" s="148"/>
      <c r="AB617" s="148"/>
      <c r="AC617" s="148"/>
      <c r="AD617" s="148"/>
      <c r="AE617" s="148"/>
      <c r="AF617" s="148"/>
      <c r="AG617" s="148" t="s">
        <v>531</v>
      </c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1" x14ac:dyDescent="0.25">
      <c r="A618" s="153"/>
      <c r="B618" s="154"/>
      <c r="C618" s="273" t="s">
        <v>210</v>
      </c>
      <c r="D618" s="274"/>
      <c r="E618" s="274"/>
      <c r="F618" s="274"/>
      <c r="G618" s="274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48"/>
      <c r="Z618" s="148"/>
      <c r="AA618" s="148"/>
      <c r="AB618" s="148"/>
      <c r="AC618" s="148"/>
      <c r="AD618" s="148"/>
      <c r="AE618" s="148"/>
      <c r="AF618" s="148"/>
      <c r="AG618" s="148" t="s">
        <v>160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 x14ac:dyDescent="0.25">
      <c r="A619" s="164">
        <v>153</v>
      </c>
      <c r="B619" s="165" t="s">
        <v>733</v>
      </c>
      <c r="C619" s="179" t="s">
        <v>736</v>
      </c>
      <c r="D619" s="180" t="s">
        <v>237</v>
      </c>
      <c r="E619" s="167">
        <v>8</v>
      </c>
      <c r="F619" s="166"/>
      <c r="G619" s="167">
        <f>ROUND(E619*F619,2)</f>
        <v>0</v>
      </c>
      <c r="H619" s="166"/>
      <c r="I619" s="167">
        <f>ROUND(E619*H619,2)</f>
        <v>0</v>
      </c>
      <c r="J619" s="166"/>
      <c r="K619" s="167">
        <f>ROUND(E619*J619,2)</f>
        <v>0</v>
      </c>
      <c r="L619" s="167">
        <v>21</v>
      </c>
      <c r="M619" s="167">
        <f>G619*(1+L619/100)</f>
        <v>0</v>
      </c>
      <c r="N619" s="167">
        <v>6.0000000000000002E-5</v>
      </c>
      <c r="O619" s="167">
        <f>ROUND(E619*N619,2)</f>
        <v>0</v>
      </c>
      <c r="P619" s="167">
        <v>0</v>
      </c>
      <c r="Q619" s="167">
        <f>ROUND(E619*P619,2)</f>
        <v>0</v>
      </c>
      <c r="R619" s="167"/>
      <c r="S619" s="167" t="s">
        <v>156</v>
      </c>
      <c r="T619" s="168" t="s">
        <v>156</v>
      </c>
      <c r="U619" s="155">
        <v>0.13</v>
      </c>
      <c r="V619" s="155">
        <f>ROUND(E619*U619,2)</f>
        <v>1.04</v>
      </c>
      <c r="W619" s="155"/>
      <c r="X619" s="155" t="s">
        <v>157</v>
      </c>
      <c r="Y619" s="148"/>
      <c r="Z619" s="148"/>
      <c r="AA619" s="148"/>
      <c r="AB619" s="148"/>
      <c r="AC619" s="148"/>
      <c r="AD619" s="148"/>
      <c r="AE619" s="148"/>
      <c r="AF619" s="148"/>
      <c r="AG619" s="148" t="s">
        <v>531</v>
      </c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1" x14ac:dyDescent="0.25">
      <c r="A620" s="153"/>
      <c r="B620" s="154"/>
      <c r="C620" s="273" t="s">
        <v>210</v>
      </c>
      <c r="D620" s="274"/>
      <c r="E620" s="274"/>
      <c r="F620" s="274"/>
      <c r="G620" s="274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48"/>
      <c r="Z620" s="148"/>
      <c r="AA620" s="148"/>
      <c r="AB620" s="148"/>
      <c r="AC620" s="148"/>
      <c r="AD620" s="148"/>
      <c r="AE620" s="148"/>
      <c r="AF620" s="148"/>
      <c r="AG620" s="148" t="s">
        <v>160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5">
      <c r="A621" s="164">
        <v>154</v>
      </c>
      <c r="B621" s="165" t="s">
        <v>733</v>
      </c>
      <c r="C621" s="179" t="s">
        <v>737</v>
      </c>
      <c r="D621" s="180" t="s">
        <v>237</v>
      </c>
      <c r="E621" s="167">
        <v>48</v>
      </c>
      <c r="F621" s="166"/>
      <c r="G621" s="167">
        <f>ROUND(E621*F621,2)</f>
        <v>0</v>
      </c>
      <c r="H621" s="166"/>
      <c r="I621" s="167">
        <f>ROUND(E621*H621,2)</f>
        <v>0</v>
      </c>
      <c r="J621" s="166"/>
      <c r="K621" s="167">
        <f>ROUND(E621*J621,2)</f>
        <v>0</v>
      </c>
      <c r="L621" s="167">
        <v>21</v>
      </c>
      <c r="M621" s="167">
        <f>G621*(1+L621/100)</f>
        <v>0</v>
      </c>
      <c r="N621" s="167">
        <v>9.0000000000000006E-5</v>
      </c>
      <c r="O621" s="167">
        <f>ROUND(E621*N621,2)</f>
        <v>0</v>
      </c>
      <c r="P621" s="167">
        <v>0</v>
      </c>
      <c r="Q621" s="167">
        <f>ROUND(E621*P621,2)</f>
        <v>0</v>
      </c>
      <c r="R621" s="167"/>
      <c r="S621" s="167" t="s">
        <v>156</v>
      </c>
      <c r="T621" s="168" t="s">
        <v>156</v>
      </c>
      <c r="U621" s="155">
        <v>0.13</v>
      </c>
      <c r="V621" s="155">
        <f>ROUND(E621*U621,2)</f>
        <v>6.24</v>
      </c>
      <c r="W621" s="155"/>
      <c r="X621" s="155" t="s">
        <v>157</v>
      </c>
      <c r="Y621" s="148"/>
      <c r="Z621" s="148"/>
      <c r="AA621" s="148"/>
      <c r="AB621" s="148"/>
      <c r="AC621" s="148"/>
      <c r="AD621" s="148"/>
      <c r="AE621" s="148"/>
      <c r="AF621" s="148"/>
      <c r="AG621" s="148" t="s">
        <v>531</v>
      </c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 x14ac:dyDescent="0.25">
      <c r="A622" s="153"/>
      <c r="B622" s="154"/>
      <c r="C622" s="273" t="s">
        <v>210</v>
      </c>
      <c r="D622" s="274"/>
      <c r="E622" s="274"/>
      <c r="F622" s="274"/>
      <c r="G622" s="274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48"/>
      <c r="Z622" s="148"/>
      <c r="AA622" s="148"/>
      <c r="AB622" s="148"/>
      <c r="AC622" s="148"/>
      <c r="AD622" s="148"/>
      <c r="AE622" s="148"/>
      <c r="AF622" s="148"/>
      <c r="AG622" s="148" t="s">
        <v>160</v>
      </c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5">
      <c r="A623" s="164">
        <v>155</v>
      </c>
      <c r="B623" s="165" t="s">
        <v>738</v>
      </c>
      <c r="C623" s="179" t="s">
        <v>739</v>
      </c>
      <c r="D623" s="180" t="s">
        <v>237</v>
      </c>
      <c r="E623" s="167">
        <v>22</v>
      </c>
      <c r="F623" s="166"/>
      <c r="G623" s="167">
        <f>ROUND(E623*F623,2)</f>
        <v>0</v>
      </c>
      <c r="H623" s="166"/>
      <c r="I623" s="167">
        <f>ROUND(E623*H623,2)</f>
        <v>0</v>
      </c>
      <c r="J623" s="166"/>
      <c r="K623" s="167">
        <f>ROUND(E623*J623,2)</f>
        <v>0</v>
      </c>
      <c r="L623" s="167">
        <v>21</v>
      </c>
      <c r="M623" s="167">
        <f>G623*(1+L623/100)</f>
        <v>0</v>
      </c>
      <c r="N623" s="167">
        <v>7.6000000000000004E-4</v>
      </c>
      <c r="O623" s="167">
        <f>ROUND(E623*N623,2)</f>
        <v>0.02</v>
      </c>
      <c r="P623" s="167">
        <v>0</v>
      </c>
      <c r="Q623" s="167">
        <f>ROUND(E623*P623,2)</f>
        <v>0</v>
      </c>
      <c r="R623" s="167"/>
      <c r="S623" s="167" t="s">
        <v>156</v>
      </c>
      <c r="T623" s="168" t="s">
        <v>156</v>
      </c>
      <c r="U623" s="155">
        <v>0.3</v>
      </c>
      <c r="V623" s="155">
        <f>ROUND(E623*U623,2)</f>
        <v>6.6</v>
      </c>
      <c r="W623" s="155"/>
      <c r="X623" s="155" t="s">
        <v>157</v>
      </c>
      <c r="Y623" s="148"/>
      <c r="Z623" s="148"/>
      <c r="AA623" s="148"/>
      <c r="AB623" s="148"/>
      <c r="AC623" s="148"/>
      <c r="AD623" s="148"/>
      <c r="AE623" s="148"/>
      <c r="AF623" s="148"/>
      <c r="AG623" s="148" t="s">
        <v>531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 x14ac:dyDescent="0.25">
      <c r="A624" s="153"/>
      <c r="B624" s="154"/>
      <c r="C624" s="273" t="s">
        <v>210</v>
      </c>
      <c r="D624" s="274"/>
      <c r="E624" s="274"/>
      <c r="F624" s="274"/>
      <c r="G624" s="274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48"/>
      <c r="Z624" s="148"/>
      <c r="AA624" s="148"/>
      <c r="AB624" s="148"/>
      <c r="AC624" s="148"/>
      <c r="AD624" s="148"/>
      <c r="AE624" s="148"/>
      <c r="AF624" s="148"/>
      <c r="AG624" s="148" t="s">
        <v>160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5">
      <c r="A625" s="164">
        <v>156</v>
      </c>
      <c r="B625" s="165" t="s">
        <v>740</v>
      </c>
      <c r="C625" s="179" t="s">
        <v>741</v>
      </c>
      <c r="D625" s="180" t="s">
        <v>237</v>
      </c>
      <c r="E625" s="167">
        <v>19</v>
      </c>
      <c r="F625" s="166"/>
      <c r="G625" s="167">
        <f>ROUND(E625*F625,2)</f>
        <v>0</v>
      </c>
      <c r="H625" s="166"/>
      <c r="I625" s="167">
        <f>ROUND(E625*H625,2)</f>
        <v>0</v>
      </c>
      <c r="J625" s="166"/>
      <c r="K625" s="167">
        <f>ROUND(E625*J625,2)</f>
        <v>0</v>
      </c>
      <c r="L625" s="167">
        <v>21</v>
      </c>
      <c r="M625" s="167">
        <f>G625*(1+L625/100)</f>
        <v>0</v>
      </c>
      <c r="N625" s="167">
        <v>8.8000000000000003E-4</v>
      </c>
      <c r="O625" s="167">
        <f>ROUND(E625*N625,2)</f>
        <v>0.02</v>
      </c>
      <c r="P625" s="167">
        <v>0</v>
      </c>
      <c r="Q625" s="167">
        <f>ROUND(E625*P625,2)</f>
        <v>0</v>
      </c>
      <c r="R625" s="167"/>
      <c r="S625" s="167" t="s">
        <v>156</v>
      </c>
      <c r="T625" s="168" t="s">
        <v>156</v>
      </c>
      <c r="U625" s="155">
        <v>0.31</v>
      </c>
      <c r="V625" s="155">
        <f>ROUND(E625*U625,2)</f>
        <v>5.89</v>
      </c>
      <c r="W625" s="155"/>
      <c r="X625" s="155" t="s">
        <v>157</v>
      </c>
      <c r="Y625" s="148"/>
      <c r="Z625" s="148"/>
      <c r="AA625" s="148"/>
      <c r="AB625" s="148"/>
      <c r="AC625" s="148"/>
      <c r="AD625" s="148"/>
      <c r="AE625" s="148"/>
      <c r="AF625" s="148"/>
      <c r="AG625" s="148" t="s">
        <v>531</v>
      </c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1" x14ac:dyDescent="0.25">
      <c r="A626" s="153"/>
      <c r="B626" s="154"/>
      <c r="C626" s="273" t="s">
        <v>210</v>
      </c>
      <c r="D626" s="274"/>
      <c r="E626" s="274"/>
      <c r="F626" s="274"/>
      <c r="G626" s="274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48"/>
      <c r="Z626" s="148"/>
      <c r="AA626" s="148"/>
      <c r="AB626" s="148"/>
      <c r="AC626" s="148"/>
      <c r="AD626" s="148"/>
      <c r="AE626" s="148"/>
      <c r="AF626" s="148"/>
      <c r="AG626" s="148" t="s">
        <v>160</v>
      </c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5">
      <c r="A627" s="164">
        <v>157</v>
      </c>
      <c r="B627" s="165" t="s">
        <v>742</v>
      </c>
      <c r="C627" s="179" t="s">
        <v>743</v>
      </c>
      <c r="D627" s="180" t="s">
        <v>237</v>
      </c>
      <c r="E627" s="167">
        <v>8</v>
      </c>
      <c r="F627" s="166"/>
      <c r="G627" s="167">
        <f>ROUND(E627*F627,2)</f>
        <v>0</v>
      </c>
      <c r="H627" s="166"/>
      <c r="I627" s="167">
        <f>ROUND(E627*H627,2)</f>
        <v>0</v>
      </c>
      <c r="J627" s="166"/>
      <c r="K627" s="167">
        <f>ROUND(E627*J627,2)</f>
        <v>0</v>
      </c>
      <c r="L627" s="167">
        <v>21</v>
      </c>
      <c r="M627" s="167">
        <f>G627*(1+L627/100)</f>
        <v>0</v>
      </c>
      <c r="N627" s="167">
        <v>1.01E-3</v>
      </c>
      <c r="O627" s="167">
        <f>ROUND(E627*N627,2)</f>
        <v>0.01</v>
      </c>
      <c r="P627" s="167">
        <v>0</v>
      </c>
      <c r="Q627" s="167">
        <f>ROUND(E627*P627,2)</f>
        <v>0</v>
      </c>
      <c r="R627" s="167"/>
      <c r="S627" s="167" t="s">
        <v>156</v>
      </c>
      <c r="T627" s="168" t="s">
        <v>156</v>
      </c>
      <c r="U627" s="155">
        <v>0.32</v>
      </c>
      <c r="V627" s="155">
        <f>ROUND(E627*U627,2)</f>
        <v>2.56</v>
      </c>
      <c r="W627" s="155"/>
      <c r="X627" s="155" t="s">
        <v>157</v>
      </c>
      <c r="Y627" s="148"/>
      <c r="Z627" s="148"/>
      <c r="AA627" s="148"/>
      <c r="AB627" s="148"/>
      <c r="AC627" s="148"/>
      <c r="AD627" s="148"/>
      <c r="AE627" s="148"/>
      <c r="AF627" s="148"/>
      <c r="AG627" s="148" t="s">
        <v>531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1" x14ac:dyDescent="0.25">
      <c r="A628" s="153"/>
      <c r="B628" s="154"/>
      <c r="C628" s="273" t="s">
        <v>210</v>
      </c>
      <c r="D628" s="274"/>
      <c r="E628" s="274"/>
      <c r="F628" s="274"/>
      <c r="G628" s="274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48"/>
      <c r="Z628" s="148"/>
      <c r="AA628" s="148"/>
      <c r="AB628" s="148"/>
      <c r="AC628" s="148"/>
      <c r="AD628" s="148"/>
      <c r="AE628" s="148"/>
      <c r="AF628" s="148"/>
      <c r="AG628" s="148" t="s">
        <v>160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 x14ac:dyDescent="0.25">
      <c r="A629" s="164">
        <v>158</v>
      </c>
      <c r="B629" s="165" t="s">
        <v>744</v>
      </c>
      <c r="C629" s="179" t="s">
        <v>745</v>
      </c>
      <c r="D629" s="180" t="s">
        <v>237</v>
      </c>
      <c r="E629" s="167">
        <v>48</v>
      </c>
      <c r="F629" s="166"/>
      <c r="G629" s="167">
        <f>ROUND(E629*F629,2)</f>
        <v>0</v>
      </c>
      <c r="H629" s="166"/>
      <c r="I629" s="167">
        <f>ROUND(E629*H629,2)</f>
        <v>0</v>
      </c>
      <c r="J629" s="166"/>
      <c r="K629" s="167">
        <f>ROUND(E629*J629,2)</f>
        <v>0</v>
      </c>
      <c r="L629" s="167">
        <v>21</v>
      </c>
      <c r="M629" s="167">
        <f>G629*(1+L629/100)</f>
        <v>0</v>
      </c>
      <c r="N629" s="167">
        <v>1.6000000000000001E-3</v>
      </c>
      <c r="O629" s="167">
        <f>ROUND(E629*N629,2)</f>
        <v>0.08</v>
      </c>
      <c r="P629" s="167">
        <v>0</v>
      </c>
      <c r="Q629" s="167">
        <f>ROUND(E629*P629,2)</f>
        <v>0</v>
      </c>
      <c r="R629" s="167"/>
      <c r="S629" s="167" t="s">
        <v>156</v>
      </c>
      <c r="T629" s="168" t="s">
        <v>156</v>
      </c>
      <c r="U629" s="155">
        <v>0.33</v>
      </c>
      <c r="V629" s="155">
        <f>ROUND(E629*U629,2)</f>
        <v>15.84</v>
      </c>
      <c r="W629" s="155"/>
      <c r="X629" s="155" t="s">
        <v>157</v>
      </c>
      <c r="Y629" s="148"/>
      <c r="Z629" s="148"/>
      <c r="AA629" s="148"/>
      <c r="AB629" s="148"/>
      <c r="AC629" s="148"/>
      <c r="AD629" s="148"/>
      <c r="AE629" s="148"/>
      <c r="AF629" s="148"/>
      <c r="AG629" s="148" t="s">
        <v>531</v>
      </c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 x14ac:dyDescent="0.25">
      <c r="A630" s="153"/>
      <c r="B630" s="154"/>
      <c r="C630" s="273" t="s">
        <v>210</v>
      </c>
      <c r="D630" s="274"/>
      <c r="E630" s="274"/>
      <c r="F630" s="274"/>
      <c r="G630" s="274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48"/>
      <c r="Z630" s="148"/>
      <c r="AA630" s="148"/>
      <c r="AB630" s="148"/>
      <c r="AC630" s="148"/>
      <c r="AD630" s="148"/>
      <c r="AE630" s="148"/>
      <c r="AF630" s="148"/>
      <c r="AG630" s="148" t="s">
        <v>160</v>
      </c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 x14ac:dyDescent="0.25">
      <c r="A631" s="164">
        <v>159</v>
      </c>
      <c r="B631" s="165" t="s">
        <v>746</v>
      </c>
      <c r="C631" s="179" t="s">
        <v>747</v>
      </c>
      <c r="D631" s="180" t="s">
        <v>237</v>
      </c>
      <c r="E631" s="167">
        <v>97</v>
      </c>
      <c r="F631" s="166"/>
      <c r="G631" s="167">
        <f>ROUND(E631*F631,2)</f>
        <v>0</v>
      </c>
      <c r="H631" s="166"/>
      <c r="I631" s="167">
        <f>ROUND(E631*H631,2)</f>
        <v>0</v>
      </c>
      <c r="J631" s="166"/>
      <c r="K631" s="167">
        <f>ROUND(E631*J631,2)</f>
        <v>0</v>
      </c>
      <c r="L631" s="167">
        <v>21</v>
      </c>
      <c r="M631" s="167">
        <f>G631*(1+L631/100)</f>
        <v>0</v>
      </c>
      <c r="N631" s="167">
        <v>0</v>
      </c>
      <c r="O631" s="167">
        <f>ROUND(E631*N631,2)</f>
        <v>0</v>
      </c>
      <c r="P631" s="167">
        <v>0</v>
      </c>
      <c r="Q631" s="167">
        <f>ROUND(E631*P631,2)</f>
        <v>0</v>
      </c>
      <c r="R631" s="167"/>
      <c r="S631" s="167" t="s">
        <v>156</v>
      </c>
      <c r="T631" s="168" t="s">
        <v>156</v>
      </c>
      <c r="U631" s="155">
        <v>0.02</v>
      </c>
      <c r="V631" s="155">
        <f>ROUND(E631*U631,2)</f>
        <v>1.94</v>
      </c>
      <c r="W631" s="155"/>
      <c r="X631" s="155" t="s">
        <v>157</v>
      </c>
      <c r="Y631" s="148"/>
      <c r="Z631" s="148"/>
      <c r="AA631" s="148"/>
      <c r="AB631" s="148"/>
      <c r="AC631" s="148"/>
      <c r="AD631" s="148"/>
      <c r="AE631" s="148"/>
      <c r="AF631" s="148"/>
      <c r="AG631" s="148" t="s">
        <v>531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1" x14ac:dyDescent="0.25">
      <c r="A632" s="153"/>
      <c r="B632" s="154"/>
      <c r="C632" s="273" t="s">
        <v>210</v>
      </c>
      <c r="D632" s="274"/>
      <c r="E632" s="274"/>
      <c r="F632" s="274"/>
      <c r="G632" s="274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48"/>
      <c r="Z632" s="148"/>
      <c r="AA632" s="148"/>
      <c r="AB632" s="148"/>
      <c r="AC632" s="148"/>
      <c r="AD632" s="148"/>
      <c r="AE632" s="148"/>
      <c r="AF632" s="148"/>
      <c r="AG632" s="148" t="s">
        <v>160</v>
      </c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1" x14ac:dyDescent="0.25">
      <c r="A633" s="153"/>
      <c r="B633" s="154"/>
      <c r="C633" s="181" t="s">
        <v>748</v>
      </c>
      <c r="D633" s="182"/>
      <c r="E633" s="183">
        <v>97</v>
      </c>
      <c r="F633" s="155"/>
      <c r="G633" s="155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48"/>
      <c r="Z633" s="148"/>
      <c r="AA633" s="148"/>
      <c r="AB633" s="148"/>
      <c r="AC633" s="148"/>
      <c r="AD633" s="148"/>
      <c r="AE633" s="148"/>
      <c r="AF633" s="148"/>
      <c r="AG633" s="148" t="s">
        <v>162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1" x14ac:dyDescent="0.25">
      <c r="A634" s="164">
        <v>160</v>
      </c>
      <c r="B634" s="165" t="s">
        <v>749</v>
      </c>
      <c r="C634" s="179" t="s">
        <v>750</v>
      </c>
      <c r="D634" s="180" t="s">
        <v>194</v>
      </c>
      <c r="E634" s="167">
        <v>0.11607000000000001</v>
      </c>
      <c r="F634" s="166"/>
      <c r="G634" s="167">
        <f>ROUND(E634*F634,2)</f>
        <v>0</v>
      </c>
      <c r="H634" s="166"/>
      <c r="I634" s="167">
        <f>ROUND(E634*H634,2)</f>
        <v>0</v>
      </c>
      <c r="J634" s="166"/>
      <c r="K634" s="167">
        <f>ROUND(E634*J634,2)</f>
        <v>0</v>
      </c>
      <c r="L634" s="167">
        <v>21</v>
      </c>
      <c r="M634" s="167">
        <f>G634*(1+L634/100)</f>
        <v>0</v>
      </c>
      <c r="N634" s="167">
        <v>0</v>
      </c>
      <c r="O634" s="167">
        <f>ROUND(E634*N634,2)</f>
        <v>0</v>
      </c>
      <c r="P634" s="167">
        <v>0</v>
      </c>
      <c r="Q634" s="167">
        <f>ROUND(E634*P634,2)</f>
        <v>0</v>
      </c>
      <c r="R634" s="167"/>
      <c r="S634" s="167" t="s">
        <v>156</v>
      </c>
      <c r="T634" s="168" t="s">
        <v>156</v>
      </c>
      <c r="U634" s="155">
        <v>3.56</v>
      </c>
      <c r="V634" s="155">
        <f>ROUND(E634*U634,2)</f>
        <v>0.41</v>
      </c>
      <c r="W634" s="155"/>
      <c r="X634" s="155" t="s">
        <v>157</v>
      </c>
      <c r="Y634" s="148"/>
      <c r="Z634" s="148"/>
      <c r="AA634" s="148"/>
      <c r="AB634" s="148"/>
      <c r="AC634" s="148"/>
      <c r="AD634" s="148"/>
      <c r="AE634" s="148"/>
      <c r="AF634" s="148"/>
      <c r="AG634" s="148" t="s">
        <v>531</v>
      </c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1" x14ac:dyDescent="0.25">
      <c r="A635" s="153"/>
      <c r="B635" s="154"/>
      <c r="C635" s="273" t="s">
        <v>210</v>
      </c>
      <c r="D635" s="274"/>
      <c r="E635" s="274"/>
      <c r="F635" s="274"/>
      <c r="G635" s="274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48"/>
      <c r="Z635" s="148"/>
      <c r="AA635" s="148"/>
      <c r="AB635" s="148"/>
      <c r="AC635" s="148"/>
      <c r="AD635" s="148"/>
      <c r="AE635" s="148"/>
      <c r="AF635" s="148"/>
      <c r="AG635" s="148" t="s">
        <v>160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x14ac:dyDescent="0.25">
      <c r="A636" s="158" t="s">
        <v>151</v>
      </c>
      <c r="B636" s="159" t="s">
        <v>91</v>
      </c>
      <c r="C636" s="186" t="s">
        <v>92</v>
      </c>
      <c r="D636" s="187"/>
      <c r="E636" s="162"/>
      <c r="F636" s="162"/>
      <c r="G636" s="162">
        <f>SUMIF(AG637:AG648,"&lt;&gt;NOR",G637:G648)</f>
        <v>0</v>
      </c>
      <c r="H636" s="162"/>
      <c r="I636" s="162">
        <f>SUM(I637:I648)</f>
        <v>0</v>
      </c>
      <c r="J636" s="162"/>
      <c r="K636" s="162">
        <f>SUM(K637:K648)</f>
        <v>0</v>
      </c>
      <c r="L636" s="162"/>
      <c r="M636" s="162">
        <f>SUM(M637:M648)</f>
        <v>0</v>
      </c>
      <c r="N636" s="162"/>
      <c r="O636" s="162">
        <f>SUM(O637:O648)</f>
        <v>0.02</v>
      </c>
      <c r="P636" s="162"/>
      <c r="Q636" s="162">
        <f>SUM(Q637:Q648)</f>
        <v>0</v>
      </c>
      <c r="R636" s="162"/>
      <c r="S636" s="162"/>
      <c r="T636" s="163"/>
      <c r="U636" s="157"/>
      <c r="V636" s="157">
        <f>SUM(V637:V648)</f>
        <v>4.22</v>
      </c>
      <c r="W636" s="157"/>
      <c r="X636" s="157"/>
      <c r="AG636" t="s">
        <v>152</v>
      </c>
    </row>
    <row r="637" spans="1:60" ht="20.399999999999999" outlineLevel="1" x14ac:dyDescent="0.25">
      <c r="A637" s="164">
        <v>161</v>
      </c>
      <c r="B637" s="165" t="s">
        <v>751</v>
      </c>
      <c r="C637" s="179" t="s">
        <v>752</v>
      </c>
      <c r="D637" s="180" t="s">
        <v>190</v>
      </c>
      <c r="E637" s="167">
        <v>6</v>
      </c>
      <c r="F637" s="166"/>
      <c r="G637" s="167">
        <f>ROUND(E637*F637,2)</f>
        <v>0</v>
      </c>
      <c r="H637" s="166"/>
      <c r="I637" s="167">
        <f>ROUND(E637*H637,2)</f>
        <v>0</v>
      </c>
      <c r="J637" s="166"/>
      <c r="K637" s="167">
        <f>ROUND(E637*J637,2)</f>
        <v>0</v>
      </c>
      <c r="L637" s="167">
        <v>21</v>
      </c>
      <c r="M637" s="167">
        <f>G637*(1+L637/100)</f>
        <v>0</v>
      </c>
      <c r="N637" s="167">
        <v>1.2E-4</v>
      </c>
      <c r="O637" s="167">
        <f>ROUND(E637*N637,2)</f>
        <v>0</v>
      </c>
      <c r="P637" s="167">
        <v>0</v>
      </c>
      <c r="Q637" s="167">
        <f>ROUND(E637*P637,2)</f>
        <v>0</v>
      </c>
      <c r="R637" s="167"/>
      <c r="S637" s="167" t="s">
        <v>156</v>
      </c>
      <c r="T637" s="168" t="s">
        <v>156</v>
      </c>
      <c r="U637" s="155">
        <v>7.0000000000000007E-2</v>
      </c>
      <c r="V637" s="155">
        <f>ROUND(E637*U637,2)</f>
        <v>0.42</v>
      </c>
      <c r="W637" s="155"/>
      <c r="X637" s="155" t="s">
        <v>157</v>
      </c>
      <c r="Y637" s="148"/>
      <c r="Z637" s="148"/>
      <c r="AA637" s="148"/>
      <c r="AB637" s="148"/>
      <c r="AC637" s="148"/>
      <c r="AD637" s="148"/>
      <c r="AE637" s="148"/>
      <c r="AF637" s="148"/>
      <c r="AG637" s="148" t="s">
        <v>531</v>
      </c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1" x14ac:dyDescent="0.25">
      <c r="A638" s="153"/>
      <c r="B638" s="154"/>
      <c r="C638" s="273" t="s">
        <v>210</v>
      </c>
      <c r="D638" s="274"/>
      <c r="E638" s="274"/>
      <c r="F638" s="274"/>
      <c r="G638" s="274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48"/>
      <c r="Z638" s="148"/>
      <c r="AA638" s="148"/>
      <c r="AB638" s="148"/>
      <c r="AC638" s="148"/>
      <c r="AD638" s="148"/>
      <c r="AE638" s="148"/>
      <c r="AF638" s="148"/>
      <c r="AG638" s="148" t="s">
        <v>160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1" x14ac:dyDescent="0.25">
      <c r="A639" s="164">
        <v>162</v>
      </c>
      <c r="B639" s="165" t="s">
        <v>753</v>
      </c>
      <c r="C639" s="179" t="s">
        <v>754</v>
      </c>
      <c r="D639" s="180" t="s">
        <v>190</v>
      </c>
      <c r="E639" s="167">
        <v>10</v>
      </c>
      <c r="F639" s="166"/>
      <c r="G639" s="167">
        <f>ROUND(E639*F639,2)</f>
        <v>0</v>
      </c>
      <c r="H639" s="166"/>
      <c r="I639" s="167">
        <f>ROUND(E639*H639,2)</f>
        <v>0</v>
      </c>
      <c r="J639" s="166"/>
      <c r="K639" s="167">
        <f>ROUND(E639*J639,2)</f>
        <v>0</v>
      </c>
      <c r="L639" s="167">
        <v>21</v>
      </c>
      <c r="M639" s="167">
        <f>G639*(1+L639/100)</f>
        <v>0</v>
      </c>
      <c r="N639" s="167">
        <v>8.0000000000000004E-4</v>
      </c>
      <c r="O639" s="167">
        <f>ROUND(E639*N639,2)</f>
        <v>0.01</v>
      </c>
      <c r="P639" s="167">
        <v>0</v>
      </c>
      <c r="Q639" s="167">
        <f>ROUND(E639*P639,2)</f>
        <v>0</v>
      </c>
      <c r="R639" s="167"/>
      <c r="S639" s="167" t="s">
        <v>207</v>
      </c>
      <c r="T639" s="168" t="s">
        <v>233</v>
      </c>
      <c r="U639" s="155">
        <v>0</v>
      </c>
      <c r="V639" s="155">
        <f>ROUND(E639*U639,2)</f>
        <v>0</v>
      </c>
      <c r="W639" s="155"/>
      <c r="X639" s="155" t="s">
        <v>373</v>
      </c>
      <c r="Y639" s="148"/>
      <c r="Z639" s="148"/>
      <c r="AA639" s="148"/>
      <c r="AB639" s="148"/>
      <c r="AC639" s="148"/>
      <c r="AD639" s="148"/>
      <c r="AE639" s="148"/>
      <c r="AF639" s="148"/>
      <c r="AG639" s="148" t="s">
        <v>715</v>
      </c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1" x14ac:dyDescent="0.25">
      <c r="A640" s="153"/>
      <c r="B640" s="154"/>
      <c r="C640" s="273" t="s">
        <v>210</v>
      </c>
      <c r="D640" s="274"/>
      <c r="E640" s="274"/>
      <c r="F640" s="274"/>
      <c r="G640" s="274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48"/>
      <c r="Z640" s="148"/>
      <c r="AA640" s="148"/>
      <c r="AB640" s="148"/>
      <c r="AC640" s="148"/>
      <c r="AD640" s="148"/>
      <c r="AE640" s="148"/>
      <c r="AF640" s="148"/>
      <c r="AG640" s="148" t="s">
        <v>160</v>
      </c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outlineLevel="1" x14ac:dyDescent="0.25">
      <c r="A641" s="164">
        <v>163</v>
      </c>
      <c r="B641" s="165" t="s">
        <v>755</v>
      </c>
      <c r="C641" s="179" t="s">
        <v>756</v>
      </c>
      <c r="D641" s="180" t="s">
        <v>190</v>
      </c>
      <c r="E641" s="167">
        <v>5</v>
      </c>
      <c r="F641" s="166"/>
      <c r="G641" s="167">
        <f>ROUND(E641*F641,2)</f>
        <v>0</v>
      </c>
      <c r="H641" s="166"/>
      <c r="I641" s="167">
        <f>ROUND(E641*H641,2)</f>
        <v>0</v>
      </c>
      <c r="J641" s="166"/>
      <c r="K641" s="167">
        <f>ROUND(E641*J641,2)</f>
        <v>0</v>
      </c>
      <c r="L641" s="167">
        <v>21</v>
      </c>
      <c r="M641" s="167">
        <f>G641*(1+L641/100)</f>
        <v>0</v>
      </c>
      <c r="N641" s="167">
        <v>4.8000000000000001E-4</v>
      </c>
      <c r="O641" s="167">
        <f>ROUND(E641*N641,2)</f>
        <v>0</v>
      </c>
      <c r="P641" s="167">
        <v>0</v>
      </c>
      <c r="Q641" s="167">
        <f>ROUND(E641*P641,2)</f>
        <v>0</v>
      </c>
      <c r="R641" s="167"/>
      <c r="S641" s="167" t="s">
        <v>156</v>
      </c>
      <c r="T641" s="168" t="s">
        <v>156</v>
      </c>
      <c r="U641" s="155">
        <v>0.23</v>
      </c>
      <c r="V641" s="155">
        <f>ROUND(E641*U641,2)</f>
        <v>1.1499999999999999</v>
      </c>
      <c r="W641" s="155"/>
      <c r="X641" s="155" t="s">
        <v>157</v>
      </c>
      <c r="Y641" s="148"/>
      <c r="Z641" s="148"/>
      <c r="AA641" s="148"/>
      <c r="AB641" s="148"/>
      <c r="AC641" s="148"/>
      <c r="AD641" s="148"/>
      <c r="AE641" s="148"/>
      <c r="AF641" s="148"/>
      <c r="AG641" s="148" t="s">
        <v>531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1" x14ac:dyDescent="0.25">
      <c r="A642" s="153"/>
      <c r="B642" s="154"/>
      <c r="C642" s="273" t="s">
        <v>210</v>
      </c>
      <c r="D642" s="274"/>
      <c r="E642" s="274"/>
      <c r="F642" s="274"/>
      <c r="G642" s="274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48"/>
      <c r="Z642" s="148"/>
      <c r="AA642" s="148"/>
      <c r="AB642" s="148"/>
      <c r="AC642" s="148"/>
      <c r="AD642" s="148"/>
      <c r="AE642" s="148"/>
      <c r="AF642" s="148"/>
      <c r="AG642" s="148" t="s">
        <v>160</v>
      </c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1" x14ac:dyDescent="0.25">
      <c r="A643" s="164">
        <v>164</v>
      </c>
      <c r="B643" s="165" t="s">
        <v>757</v>
      </c>
      <c r="C643" s="179" t="s">
        <v>758</v>
      </c>
      <c r="D643" s="180" t="s">
        <v>190</v>
      </c>
      <c r="E643" s="167">
        <v>12</v>
      </c>
      <c r="F643" s="166"/>
      <c r="G643" s="167">
        <f>ROUND(E643*F643,2)</f>
        <v>0</v>
      </c>
      <c r="H643" s="166"/>
      <c r="I643" s="167">
        <f>ROUND(E643*H643,2)</f>
        <v>0</v>
      </c>
      <c r="J643" s="166"/>
      <c r="K643" s="167">
        <f>ROUND(E643*J643,2)</f>
        <v>0</v>
      </c>
      <c r="L643" s="167">
        <v>21</v>
      </c>
      <c r="M643" s="167">
        <f>G643*(1+L643/100)</f>
        <v>0</v>
      </c>
      <c r="N643" s="167">
        <v>6.9999999999999999E-4</v>
      </c>
      <c r="O643" s="167">
        <f>ROUND(E643*N643,2)</f>
        <v>0.01</v>
      </c>
      <c r="P643" s="167">
        <v>0</v>
      </c>
      <c r="Q643" s="167">
        <f>ROUND(E643*P643,2)</f>
        <v>0</v>
      </c>
      <c r="R643" s="167"/>
      <c r="S643" s="167" t="s">
        <v>156</v>
      </c>
      <c r="T643" s="168" t="s">
        <v>156</v>
      </c>
      <c r="U643" s="155">
        <v>0.19</v>
      </c>
      <c r="V643" s="155">
        <f>ROUND(E643*U643,2)</f>
        <v>2.2799999999999998</v>
      </c>
      <c r="W643" s="155"/>
      <c r="X643" s="155" t="s">
        <v>157</v>
      </c>
      <c r="Y643" s="148"/>
      <c r="Z643" s="148"/>
      <c r="AA643" s="148"/>
      <c r="AB643" s="148"/>
      <c r="AC643" s="148"/>
      <c r="AD643" s="148"/>
      <c r="AE643" s="148"/>
      <c r="AF643" s="148"/>
      <c r="AG643" s="148" t="s">
        <v>531</v>
      </c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1" x14ac:dyDescent="0.25">
      <c r="A644" s="153"/>
      <c r="B644" s="154"/>
      <c r="C644" s="273" t="s">
        <v>210</v>
      </c>
      <c r="D644" s="274"/>
      <c r="E644" s="274"/>
      <c r="F644" s="274"/>
      <c r="G644" s="274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48"/>
      <c r="Z644" s="148"/>
      <c r="AA644" s="148"/>
      <c r="AB644" s="148"/>
      <c r="AC644" s="148"/>
      <c r="AD644" s="148"/>
      <c r="AE644" s="148"/>
      <c r="AF644" s="148"/>
      <c r="AG644" s="148" t="s">
        <v>160</v>
      </c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1" x14ac:dyDescent="0.25">
      <c r="A645" s="164">
        <v>165</v>
      </c>
      <c r="B645" s="165" t="s">
        <v>759</v>
      </c>
      <c r="C645" s="179" t="s">
        <v>760</v>
      </c>
      <c r="D645" s="180" t="s">
        <v>190</v>
      </c>
      <c r="E645" s="167">
        <v>2</v>
      </c>
      <c r="F645" s="166"/>
      <c r="G645" s="167">
        <f>ROUND(E645*F645,2)</f>
        <v>0</v>
      </c>
      <c r="H645" s="166"/>
      <c r="I645" s="167">
        <f>ROUND(E645*H645,2)</f>
        <v>0</v>
      </c>
      <c r="J645" s="166"/>
      <c r="K645" s="167">
        <f>ROUND(E645*J645,2)</f>
        <v>0</v>
      </c>
      <c r="L645" s="167">
        <v>21</v>
      </c>
      <c r="M645" s="167">
        <f>G645*(1+L645/100)</f>
        <v>0</v>
      </c>
      <c r="N645" s="167">
        <v>1.3999999999999999E-4</v>
      </c>
      <c r="O645" s="167">
        <f>ROUND(E645*N645,2)</f>
        <v>0</v>
      </c>
      <c r="P645" s="167">
        <v>0</v>
      </c>
      <c r="Q645" s="167">
        <f>ROUND(E645*P645,2)</f>
        <v>0</v>
      </c>
      <c r="R645" s="167"/>
      <c r="S645" s="167" t="s">
        <v>156</v>
      </c>
      <c r="T645" s="168" t="s">
        <v>156</v>
      </c>
      <c r="U645" s="155">
        <v>0.08</v>
      </c>
      <c r="V645" s="155">
        <f>ROUND(E645*U645,2)</f>
        <v>0.16</v>
      </c>
      <c r="W645" s="155"/>
      <c r="X645" s="155" t="s">
        <v>157</v>
      </c>
      <c r="Y645" s="148"/>
      <c r="Z645" s="148"/>
      <c r="AA645" s="148"/>
      <c r="AB645" s="148"/>
      <c r="AC645" s="148"/>
      <c r="AD645" s="148"/>
      <c r="AE645" s="148"/>
      <c r="AF645" s="148"/>
      <c r="AG645" s="148" t="s">
        <v>531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1" x14ac:dyDescent="0.25">
      <c r="A646" s="153"/>
      <c r="B646" s="154"/>
      <c r="C646" s="273" t="s">
        <v>210</v>
      </c>
      <c r="D646" s="274"/>
      <c r="E646" s="274"/>
      <c r="F646" s="274"/>
      <c r="G646" s="274"/>
      <c r="H646" s="155"/>
      <c r="I646" s="155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48"/>
      <c r="Z646" s="148"/>
      <c r="AA646" s="148"/>
      <c r="AB646" s="148"/>
      <c r="AC646" s="148"/>
      <c r="AD646" s="148"/>
      <c r="AE646" s="148"/>
      <c r="AF646" s="148"/>
      <c r="AG646" s="148" t="s">
        <v>160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1" x14ac:dyDescent="0.25">
      <c r="A647" s="164">
        <v>166</v>
      </c>
      <c r="B647" s="165" t="s">
        <v>761</v>
      </c>
      <c r="C647" s="179" t="s">
        <v>762</v>
      </c>
      <c r="D647" s="180" t="s">
        <v>190</v>
      </c>
      <c r="E647" s="167">
        <v>1</v>
      </c>
      <c r="F647" s="166"/>
      <c r="G647" s="167">
        <f>ROUND(E647*F647,2)</f>
        <v>0</v>
      </c>
      <c r="H647" s="166"/>
      <c r="I647" s="167">
        <f>ROUND(E647*H647,2)</f>
        <v>0</v>
      </c>
      <c r="J647" s="166"/>
      <c r="K647" s="167">
        <f>ROUND(E647*J647,2)</f>
        <v>0</v>
      </c>
      <c r="L647" s="167">
        <v>21</v>
      </c>
      <c r="M647" s="167">
        <f>G647*(1+L647/100)</f>
        <v>0</v>
      </c>
      <c r="N647" s="167">
        <v>2.5000000000000001E-4</v>
      </c>
      <c r="O647" s="167">
        <f>ROUND(E647*N647,2)</f>
        <v>0</v>
      </c>
      <c r="P647" s="167">
        <v>0</v>
      </c>
      <c r="Q647" s="167">
        <f>ROUND(E647*P647,2)</f>
        <v>0</v>
      </c>
      <c r="R647" s="167"/>
      <c r="S647" s="167" t="s">
        <v>156</v>
      </c>
      <c r="T647" s="168" t="s">
        <v>156</v>
      </c>
      <c r="U647" s="155">
        <v>0.21</v>
      </c>
      <c r="V647" s="155">
        <f>ROUND(E647*U647,2)</f>
        <v>0.21</v>
      </c>
      <c r="W647" s="155"/>
      <c r="X647" s="155" t="s">
        <v>157</v>
      </c>
      <c r="Y647" s="148"/>
      <c r="Z647" s="148"/>
      <c r="AA647" s="148"/>
      <c r="AB647" s="148"/>
      <c r="AC647" s="148"/>
      <c r="AD647" s="148"/>
      <c r="AE647" s="148"/>
      <c r="AF647" s="148"/>
      <c r="AG647" s="148" t="s">
        <v>531</v>
      </c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1" x14ac:dyDescent="0.25">
      <c r="A648" s="153"/>
      <c r="B648" s="154"/>
      <c r="C648" s="273" t="s">
        <v>210</v>
      </c>
      <c r="D648" s="274"/>
      <c r="E648" s="274"/>
      <c r="F648" s="274"/>
      <c r="G648" s="274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48"/>
      <c r="Z648" s="148"/>
      <c r="AA648" s="148"/>
      <c r="AB648" s="148"/>
      <c r="AC648" s="148"/>
      <c r="AD648" s="148"/>
      <c r="AE648" s="148"/>
      <c r="AF648" s="148"/>
      <c r="AG648" s="148" t="s">
        <v>160</v>
      </c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x14ac:dyDescent="0.25">
      <c r="A649" s="158" t="s">
        <v>151</v>
      </c>
      <c r="B649" s="159" t="s">
        <v>89</v>
      </c>
      <c r="C649" s="186" t="s">
        <v>90</v>
      </c>
      <c r="D649" s="187"/>
      <c r="E649" s="162"/>
      <c r="F649" s="162"/>
      <c r="G649" s="162">
        <f>SUMIF(AG650:AG671,"&lt;&gt;NOR",G650:G671)</f>
        <v>0</v>
      </c>
      <c r="H649" s="162"/>
      <c r="I649" s="162">
        <f>SUM(I650:I671)</f>
        <v>0</v>
      </c>
      <c r="J649" s="162"/>
      <c r="K649" s="162">
        <f>SUM(K650:K671)</f>
        <v>0</v>
      </c>
      <c r="L649" s="162"/>
      <c r="M649" s="162">
        <f>SUM(M650:M671)</f>
        <v>0</v>
      </c>
      <c r="N649" s="162"/>
      <c r="O649" s="162">
        <f>SUM(O650:O671)</f>
        <v>0.44</v>
      </c>
      <c r="P649" s="162"/>
      <c r="Q649" s="162">
        <f>SUM(Q650:Q671)</f>
        <v>0</v>
      </c>
      <c r="R649" s="162"/>
      <c r="S649" s="162"/>
      <c r="T649" s="163"/>
      <c r="U649" s="157"/>
      <c r="V649" s="157">
        <f>SUM(V650:V671)</f>
        <v>25.08</v>
      </c>
      <c r="W649" s="157"/>
      <c r="X649" s="157"/>
      <c r="AG649" t="s">
        <v>152</v>
      </c>
    </row>
    <row r="650" spans="1:60" outlineLevel="1" x14ac:dyDescent="0.25">
      <c r="A650" s="164">
        <v>167</v>
      </c>
      <c r="B650" s="165" t="s">
        <v>763</v>
      </c>
      <c r="C650" s="179" t="s">
        <v>764</v>
      </c>
      <c r="D650" s="180" t="s">
        <v>190</v>
      </c>
      <c r="E650" s="167">
        <v>20</v>
      </c>
      <c r="F650" s="166"/>
      <c r="G650" s="167">
        <f>ROUND(E650*F650,2)</f>
        <v>0</v>
      </c>
      <c r="H650" s="166"/>
      <c r="I650" s="167">
        <f>ROUND(E650*H650,2)</f>
        <v>0</v>
      </c>
      <c r="J650" s="166"/>
      <c r="K650" s="167">
        <f>ROUND(E650*J650,2)</f>
        <v>0</v>
      </c>
      <c r="L650" s="167">
        <v>21</v>
      </c>
      <c r="M650" s="167">
        <f>G650*(1+L650/100)</f>
        <v>0</v>
      </c>
      <c r="N650" s="167">
        <v>5.79E-3</v>
      </c>
      <c r="O650" s="167">
        <f>ROUND(E650*N650,2)</f>
        <v>0.12</v>
      </c>
      <c r="P650" s="167">
        <v>0</v>
      </c>
      <c r="Q650" s="167">
        <f>ROUND(E650*P650,2)</f>
        <v>0</v>
      </c>
      <c r="R650" s="167"/>
      <c r="S650" s="167" t="s">
        <v>207</v>
      </c>
      <c r="T650" s="168" t="s">
        <v>233</v>
      </c>
      <c r="U650" s="155">
        <v>0.15</v>
      </c>
      <c r="V650" s="155">
        <f>ROUND(E650*U650,2)</f>
        <v>3</v>
      </c>
      <c r="W650" s="155"/>
      <c r="X650" s="155" t="s">
        <v>157</v>
      </c>
      <c r="Y650" s="148"/>
      <c r="Z650" s="148"/>
      <c r="AA650" s="148"/>
      <c r="AB650" s="148"/>
      <c r="AC650" s="148"/>
      <c r="AD650" s="148"/>
      <c r="AE650" s="148"/>
      <c r="AF650" s="148"/>
      <c r="AG650" s="148" t="s">
        <v>191</v>
      </c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1" x14ac:dyDescent="0.25">
      <c r="A651" s="153"/>
      <c r="B651" s="154"/>
      <c r="C651" s="273" t="s">
        <v>210</v>
      </c>
      <c r="D651" s="274"/>
      <c r="E651" s="274"/>
      <c r="F651" s="274"/>
      <c r="G651" s="274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48"/>
      <c r="Z651" s="148"/>
      <c r="AA651" s="148"/>
      <c r="AB651" s="148"/>
      <c r="AC651" s="148"/>
      <c r="AD651" s="148"/>
      <c r="AE651" s="148"/>
      <c r="AF651" s="148"/>
      <c r="AG651" s="148" t="s">
        <v>160</v>
      </c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1" x14ac:dyDescent="0.25">
      <c r="A652" s="164">
        <v>168</v>
      </c>
      <c r="B652" s="165" t="s">
        <v>765</v>
      </c>
      <c r="C652" s="179" t="s">
        <v>766</v>
      </c>
      <c r="D652" s="180" t="s">
        <v>190</v>
      </c>
      <c r="E652" s="167">
        <v>14</v>
      </c>
      <c r="F652" s="166"/>
      <c r="G652" s="167">
        <f>ROUND(E652*F652,2)</f>
        <v>0</v>
      </c>
      <c r="H652" s="166"/>
      <c r="I652" s="167">
        <f>ROUND(E652*H652,2)</f>
        <v>0</v>
      </c>
      <c r="J652" s="166"/>
      <c r="K652" s="167">
        <f>ROUND(E652*J652,2)</f>
        <v>0</v>
      </c>
      <c r="L652" s="167">
        <v>21</v>
      </c>
      <c r="M652" s="167">
        <f>G652*(1+L652/100)</f>
        <v>0</v>
      </c>
      <c r="N652" s="167">
        <v>6.5500000000000003E-3</v>
      </c>
      <c r="O652" s="167">
        <f>ROUND(E652*N652,2)</f>
        <v>0.09</v>
      </c>
      <c r="P652" s="167">
        <v>0</v>
      </c>
      <c r="Q652" s="167">
        <f>ROUND(E652*P652,2)</f>
        <v>0</v>
      </c>
      <c r="R652" s="167"/>
      <c r="S652" s="167" t="s">
        <v>207</v>
      </c>
      <c r="T652" s="168" t="s">
        <v>233</v>
      </c>
      <c r="U652" s="155">
        <v>0.42</v>
      </c>
      <c r="V652" s="155">
        <f>ROUND(E652*U652,2)</f>
        <v>5.88</v>
      </c>
      <c r="W652" s="155"/>
      <c r="X652" s="155" t="s">
        <v>157</v>
      </c>
      <c r="Y652" s="148"/>
      <c r="Z652" s="148"/>
      <c r="AA652" s="148"/>
      <c r="AB652" s="148"/>
      <c r="AC652" s="148"/>
      <c r="AD652" s="148"/>
      <c r="AE652" s="148"/>
      <c r="AF652" s="148"/>
      <c r="AG652" s="148" t="s">
        <v>191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1" x14ac:dyDescent="0.25">
      <c r="A653" s="153"/>
      <c r="B653" s="154"/>
      <c r="C653" s="273" t="s">
        <v>210</v>
      </c>
      <c r="D653" s="274"/>
      <c r="E653" s="274"/>
      <c r="F653" s="274"/>
      <c r="G653" s="274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48"/>
      <c r="Z653" s="148"/>
      <c r="AA653" s="148"/>
      <c r="AB653" s="148"/>
      <c r="AC653" s="148"/>
      <c r="AD653" s="148"/>
      <c r="AE653" s="148"/>
      <c r="AF653" s="148"/>
      <c r="AG653" s="148" t="s">
        <v>160</v>
      </c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1" x14ac:dyDescent="0.25">
      <c r="A654" s="164">
        <v>169</v>
      </c>
      <c r="B654" s="165" t="s">
        <v>767</v>
      </c>
      <c r="C654" s="179" t="s">
        <v>768</v>
      </c>
      <c r="D654" s="180" t="s">
        <v>190</v>
      </c>
      <c r="E654" s="167">
        <v>36</v>
      </c>
      <c r="F654" s="166"/>
      <c r="G654" s="167">
        <f>ROUND(E654*F654,2)</f>
        <v>0</v>
      </c>
      <c r="H654" s="166"/>
      <c r="I654" s="167">
        <f>ROUND(E654*H654,2)</f>
        <v>0</v>
      </c>
      <c r="J654" s="166"/>
      <c r="K654" s="167">
        <f>ROUND(E654*J654,2)</f>
        <v>0</v>
      </c>
      <c r="L654" s="167">
        <v>21</v>
      </c>
      <c r="M654" s="167">
        <f>G654*(1+L654/100)</f>
        <v>0</v>
      </c>
      <c r="N654" s="167">
        <v>6.2700000000000004E-3</v>
      </c>
      <c r="O654" s="167">
        <f>ROUND(E654*N654,2)</f>
        <v>0.23</v>
      </c>
      <c r="P654" s="167">
        <v>0</v>
      </c>
      <c r="Q654" s="167">
        <f>ROUND(E654*P654,2)</f>
        <v>0</v>
      </c>
      <c r="R654" s="167"/>
      <c r="S654" s="167" t="s">
        <v>207</v>
      </c>
      <c r="T654" s="168" t="s">
        <v>233</v>
      </c>
      <c r="U654" s="155">
        <v>0.45</v>
      </c>
      <c r="V654" s="155">
        <f>ROUND(E654*U654,2)</f>
        <v>16.2</v>
      </c>
      <c r="W654" s="155"/>
      <c r="X654" s="155" t="s">
        <v>157</v>
      </c>
      <c r="Y654" s="148"/>
      <c r="Z654" s="148"/>
      <c r="AA654" s="148"/>
      <c r="AB654" s="148"/>
      <c r="AC654" s="148"/>
      <c r="AD654" s="148"/>
      <c r="AE654" s="148"/>
      <c r="AF654" s="148"/>
      <c r="AG654" s="148" t="s">
        <v>191</v>
      </c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1" x14ac:dyDescent="0.25">
      <c r="A655" s="153"/>
      <c r="B655" s="154"/>
      <c r="C655" s="273" t="s">
        <v>210</v>
      </c>
      <c r="D655" s="274"/>
      <c r="E655" s="274"/>
      <c r="F655" s="274"/>
      <c r="G655" s="274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48"/>
      <c r="Z655" s="148"/>
      <c r="AA655" s="148"/>
      <c r="AB655" s="148"/>
      <c r="AC655" s="148"/>
      <c r="AD655" s="148"/>
      <c r="AE655" s="148"/>
      <c r="AF655" s="148"/>
      <c r="AG655" s="148" t="s">
        <v>160</v>
      </c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1" x14ac:dyDescent="0.25">
      <c r="A656" s="164">
        <v>170</v>
      </c>
      <c r="B656" s="165" t="s">
        <v>769</v>
      </c>
      <c r="C656" s="179" t="s">
        <v>770</v>
      </c>
      <c r="D656" s="180" t="s">
        <v>190</v>
      </c>
      <c r="E656" s="167">
        <v>4</v>
      </c>
      <c r="F656" s="166"/>
      <c r="G656" s="167">
        <f>ROUND(E656*F656,2)</f>
        <v>0</v>
      </c>
      <c r="H656" s="166"/>
      <c r="I656" s="167">
        <f>ROUND(E656*H656,2)</f>
        <v>0</v>
      </c>
      <c r="J656" s="166"/>
      <c r="K656" s="167">
        <f>ROUND(E656*J656,2)</f>
        <v>0</v>
      </c>
      <c r="L656" s="167">
        <v>21</v>
      </c>
      <c r="M656" s="167">
        <f>G656*(1+L656/100)</f>
        <v>0</v>
      </c>
      <c r="N656" s="167">
        <v>0</v>
      </c>
      <c r="O656" s="167">
        <f>ROUND(E656*N656,2)</f>
        <v>0</v>
      </c>
      <c r="P656" s="167">
        <v>0</v>
      </c>
      <c r="Q656" s="167">
        <f>ROUND(E656*P656,2)</f>
        <v>0</v>
      </c>
      <c r="R656" s="167"/>
      <c r="S656" s="167" t="s">
        <v>207</v>
      </c>
      <c r="T656" s="168" t="s">
        <v>233</v>
      </c>
      <c r="U656" s="155">
        <v>0</v>
      </c>
      <c r="V656" s="155">
        <f>ROUND(E656*U656,2)</f>
        <v>0</v>
      </c>
      <c r="W656" s="155"/>
      <c r="X656" s="155" t="s">
        <v>208</v>
      </c>
      <c r="Y656" s="148"/>
      <c r="Z656" s="148"/>
      <c r="AA656" s="148"/>
      <c r="AB656" s="148"/>
      <c r="AC656" s="148"/>
      <c r="AD656" s="148"/>
      <c r="AE656" s="148"/>
      <c r="AF656" s="148"/>
      <c r="AG656" s="148" t="s">
        <v>209</v>
      </c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1" x14ac:dyDescent="0.25">
      <c r="A657" s="153"/>
      <c r="B657" s="154"/>
      <c r="C657" s="273" t="s">
        <v>210</v>
      </c>
      <c r="D657" s="274"/>
      <c r="E657" s="274"/>
      <c r="F657" s="274"/>
      <c r="G657" s="274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48"/>
      <c r="Z657" s="148"/>
      <c r="AA657" s="148"/>
      <c r="AB657" s="148"/>
      <c r="AC657" s="148"/>
      <c r="AD657" s="148"/>
      <c r="AE657" s="148"/>
      <c r="AF657" s="148"/>
      <c r="AG657" s="148" t="s">
        <v>160</v>
      </c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1" x14ac:dyDescent="0.25">
      <c r="A658" s="164">
        <v>171</v>
      </c>
      <c r="B658" s="165" t="s">
        <v>771</v>
      </c>
      <c r="C658" s="179" t="s">
        <v>772</v>
      </c>
      <c r="D658" s="180" t="s">
        <v>190</v>
      </c>
      <c r="E658" s="167">
        <v>2</v>
      </c>
      <c r="F658" s="166"/>
      <c r="G658" s="167">
        <f>ROUND(E658*F658,2)</f>
        <v>0</v>
      </c>
      <c r="H658" s="166"/>
      <c r="I658" s="167">
        <f>ROUND(E658*H658,2)</f>
        <v>0</v>
      </c>
      <c r="J658" s="166"/>
      <c r="K658" s="167">
        <f>ROUND(E658*J658,2)</f>
        <v>0</v>
      </c>
      <c r="L658" s="167">
        <v>21</v>
      </c>
      <c r="M658" s="167">
        <f>G658*(1+L658/100)</f>
        <v>0</v>
      </c>
      <c r="N658" s="167">
        <v>0</v>
      </c>
      <c r="O658" s="167">
        <f>ROUND(E658*N658,2)</f>
        <v>0</v>
      </c>
      <c r="P658" s="167">
        <v>0</v>
      </c>
      <c r="Q658" s="167">
        <f>ROUND(E658*P658,2)</f>
        <v>0</v>
      </c>
      <c r="R658" s="167"/>
      <c r="S658" s="167" t="s">
        <v>207</v>
      </c>
      <c r="T658" s="168" t="s">
        <v>233</v>
      </c>
      <c r="U658" s="155">
        <v>0</v>
      </c>
      <c r="V658" s="155">
        <f>ROUND(E658*U658,2)</f>
        <v>0</v>
      </c>
      <c r="W658" s="155"/>
      <c r="X658" s="155" t="s">
        <v>208</v>
      </c>
      <c r="Y658" s="148"/>
      <c r="Z658" s="148"/>
      <c r="AA658" s="148"/>
      <c r="AB658" s="148"/>
      <c r="AC658" s="148"/>
      <c r="AD658" s="148"/>
      <c r="AE658" s="148"/>
      <c r="AF658" s="148"/>
      <c r="AG658" s="148" t="s">
        <v>209</v>
      </c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1" x14ac:dyDescent="0.25">
      <c r="A659" s="153"/>
      <c r="B659" s="154"/>
      <c r="C659" s="273" t="s">
        <v>210</v>
      </c>
      <c r="D659" s="274"/>
      <c r="E659" s="274"/>
      <c r="F659" s="274"/>
      <c r="G659" s="274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48"/>
      <c r="Z659" s="148"/>
      <c r="AA659" s="148"/>
      <c r="AB659" s="148"/>
      <c r="AC659" s="148"/>
      <c r="AD659" s="148"/>
      <c r="AE659" s="148"/>
      <c r="AF659" s="148"/>
      <c r="AG659" s="148" t="s">
        <v>160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1" x14ac:dyDescent="0.25">
      <c r="A660" s="164">
        <v>172</v>
      </c>
      <c r="B660" s="165" t="s">
        <v>773</v>
      </c>
      <c r="C660" s="179" t="s">
        <v>774</v>
      </c>
      <c r="D660" s="180" t="s">
        <v>190</v>
      </c>
      <c r="E660" s="167">
        <v>2</v>
      </c>
      <c r="F660" s="166"/>
      <c r="G660" s="167">
        <f>ROUND(E660*F660,2)</f>
        <v>0</v>
      </c>
      <c r="H660" s="166"/>
      <c r="I660" s="167">
        <f>ROUND(E660*H660,2)</f>
        <v>0</v>
      </c>
      <c r="J660" s="166"/>
      <c r="K660" s="167">
        <f>ROUND(E660*J660,2)</f>
        <v>0</v>
      </c>
      <c r="L660" s="167">
        <v>21</v>
      </c>
      <c r="M660" s="167">
        <f>G660*(1+L660/100)</f>
        <v>0</v>
      </c>
      <c r="N660" s="167">
        <v>0</v>
      </c>
      <c r="O660" s="167">
        <f>ROUND(E660*N660,2)</f>
        <v>0</v>
      </c>
      <c r="P660" s="167">
        <v>0</v>
      </c>
      <c r="Q660" s="167">
        <f>ROUND(E660*P660,2)</f>
        <v>0</v>
      </c>
      <c r="R660" s="167"/>
      <c r="S660" s="167" t="s">
        <v>207</v>
      </c>
      <c r="T660" s="168" t="s">
        <v>233</v>
      </c>
      <c r="U660" s="155">
        <v>0</v>
      </c>
      <c r="V660" s="155">
        <f>ROUND(E660*U660,2)</f>
        <v>0</v>
      </c>
      <c r="W660" s="155"/>
      <c r="X660" s="155" t="s">
        <v>208</v>
      </c>
      <c r="Y660" s="148"/>
      <c r="Z660" s="148"/>
      <c r="AA660" s="148"/>
      <c r="AB660" s="148"/>
      <c r="AC660" s="148"/>
      <c r="AD660" s="148"/>
      <c r="AE660" s="148"/>
      <c r="AF660" s="148"/>
      <c r="AG660" s="148" t="s">
        <v>209</v>
      </c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1" x14ac:dyDescent="0.25">
      <c r="A661" s="153"/>
      <c r="B661" s="154"/>
      <c r="C661" s="273" t="s">
        <v>210</v>
      </c>
      <c r="D661" s="274"/>
      <c r="E661" s="274"/>
      <c r="F661" s="274"/>
      <c r="G661" s="274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48"/>
      <c r="Z661" s="148"/>
      <c r="AA661" s="148"/>
      <c r="AB661" s="148"/>
      <c r="AC661" s="148"/>
      <c r="AD661" s="148"/>
      <c r="AE661" s="148"/>
      <c r="AF661" s="148"/>
      <c r="AG661" s="148" t="s">
        <v>160</v>
      </c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1" x14ac:dyDescent="0.25">
      <c r="A662" s="164">
        <v>173</v>
      </c>
      <c r="B662" s="165" t="s">
        <v>775</v>
      </c>
      <c r="C662" s="179" t="s">
        <v>776</v>
      </c>
      <c r="D662" s="180" t="s">
        <v>190</v>
      </c>
      <c r="E662" s="167">
        <v>2</v>
      </c>
      <c r="F662" s="166"/>
      <c r="G662" s="167">
        <f>ROUND(E662*F662,2)</f>
        <v>0</v>
      </c>
      <c r="H662" s="166"/>
      <c r="I662" s="167">
        <f>ROUND(E662*H662,2)</f>
        <v>0</v>
      </c>
      <c r="J662" s="166"/>
      <c r="K662" s="167">
        <f>ROUND(E662*J662,2)</f>
        <v>0</v>
      </c>
      <c r="L662" s="167">
        <v>21</v>
      </c>
      <c r="M662" s="167">
        <f>G662*(1+L662/100)</f>
        <v>0</v>
      </c>
      <c r="N662" s="167">
        <v>0</v>
      </c>
      <c r="O662" s="167">
        <f>ROUND(E662*N662,2)</f>
        <v>0</v>
      </c>
      <c r="P662" s="167">
        <v>0</v>
      </c>
      <c r="Q662" s="167">
        <f>ROUND(E662*P662,2)</f>
        <v>0</v>
      </c>
      <c r="R662" s="167"/>
      <c r="S662" s="167" t="s">
        <v>207</v>
      </c>
      <c r="T662" s="168" t="s">
        <v>233</v>
      </c>
      <c r="U662" s="155">
        <v>0</v>
      </c>
      <c r="V662" s="155">
        <f>ROUND(E662*U662,2)</f>
        <v>0</v>
      </c>
      <c r="W662" s="155"/>
      <c r="X662" s="155" t="s">
        <v>208</v>
      </c>
      <c r="Y662" s="148"/>
      <c r="Z662" s="148"/>
      <c r="AA662" s="148"/>
      <c r="AB662" s="148"/>
      <c r="AC662" s="148"/>
      <c r="AD662" s="148"/>
      <c r="AE662" s="148"/>
      <c r="AF662" s="148"/>
      <c r="AG662" s="148" t="s">
        <v>209</v>
      </c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1" x14ac:dyDescent="0.25">
      <c r="A663" s="153"/>
      <c r="B663" s="154"/>
      <c r="C663" s="273" t="s">
        <v>210</v>
      </c>
      <c r="D663" s="274"/>
      <c r="E663" s="274"/>
      <c r="F663" s="274"/>
      <c r="G663" s="274"/>
      <c r="H663" s="155"/>
      <c r="I663" s="155"/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48"/>
      <c r="Z663" s="148"/>
      <c r="AA663" s="148"/>
      <c r="AB663" s="148"/>
      <c r="AC663" s="148"/>
      <c r="AD663" s="148"/>
      <c r="AE663" s="148"/>
      <c r="AF663" s="148"/>
      <c r="AG663" s="148" t="s">
        <v>160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1" x14ac:dyDescent="0.25">
      <c r="A664" s="164">
        <v>174</v>
      </c>
      <c r="B664" s="165" t="s">
        <v>777</v>
      </c>
      <c r="C664" s="179" t="s">
        <v>778</v>
      </c>
      <c r="D664" s="180" t="s">
        <v>190</v>
      </c>
      <c r="E664" s="167">
        <v>6</v>
      </c>
      <c r="F664" s="166"/>
      <c r="G664" s="167">
        <f>ROUND(E664*F664,2)</f>
        <v>0</v>
      </c>
      <c r="H664" s="166"/>
      <c r="I664" s="167">
        <f>ROUND(E664*H664,2)</f>
        <v>0</v>
      </c>
      <c r="J664" s="166"/>
      <c r="K664" s="167">
        <f>ROUND(E664*J664,2)</f>
        <v>0</v>
      </c>
      <c r="L664" s="167">
        <v>21</v>
      </c>
      <c r="M664" s="167">
        <f>G664*(1+L664/100)</f>
        <v>0</v>
      </c>
      <c r="N664" s="167">
        <v>0</v>
      </c>
      <c r="O664" s="167">
        <f>ROUND(E664*N664,2)</f>
        <v>0</v>
      </c>
      <c r="P664" s="167">
        <v>0</v>
      </c>
      <c r="Q664" s="167">
        <f>ROUND(E664*P664,2)</f>
        <v>0</v>
      </c>
      <c r="R664" s="167"/>
      <c r="S664" s="167" t="s">
        <v>207</v>
      </c>
      <c r="T664" s="168" t="s">
        <v>233</v>
      </c>
      <c r="U664" s="155">
        <v>0</v>
      </c>
      <c r="V664" s="155">
        <f>ROUND(E664*U664,2)</f>
        <v>0</v>
      </c>
      <c r="W664" s="155"/>
      <c r="X664" s="155" t="s">
        <v>208</v>
      </c>
      <c r="Y664" s="148"/>
      <c r="Z664" s="148"/>
      <c r="AA664" s="148"/>
      <c r="AB664" s="148"/>
      <c r="AC664" s="148"/>
      <c r="AD664" s="148"/>
      <c r="AE664" s="148"/>
      <c r="AF664" s="148"/>
      <c r="AG664" s="148" t="s">
        <v>209</v>
      </c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1" x14ac:dyDescent="0.25">
      <c r="A665" s="153"/>
      <c r="B665" s="154"/>
      <c r="C665" s="273" t="s">
        <v>210</v>
      </c>
      <c r="D665" s="274"/>
      <c r="E665" s="274"/>
      <c r="F665" s="274"/>
      <c r="G665" s="274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48"/>
      <c r="Z665" s="148"/>
      <c r="AA665" s="148"/>
      <c r="AB665" s="148"/>
      <c r="AC665" s="148"/>
      <c r="AD665" s="148"/>
      <c r="AE665" s="148"/>
      <c r="AF665" s="148"/>
      <c r="AG665" s="148" t="s">
        <v>160</v>
      </c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1" x14ac:dyDescent="0.25">
      <c r="A666" s="164">
        <v>175</v>
      </c>
      <c r="B666" s="165" t="s">
        <v>779</v>
      </c>
      <c r="C666" s="179" t="s">
        <v>780</v>
      </c>
      <c r="D666" s="180" t="s">
        <v>190</v>
      </c>
      <c r="E666" s="167">
        <v>2</v>
      </c>
      <c r="F666" s="166"/>
      <c r="G666" s="167">
        <f>ROUND(E666*F666,2)</f>
        <v>0</v>
      </c>
      <c r="H666" s="166"/>
      <c r="I666" s="167">
        <f>ROUND(E666*H666,2)</f>
        <v>0</v>
      </c>
      <c r="J666" s="166"/>
      <c r="K666" s="167">
        <f>ROUND(E666*J666,2)</f>
        <v>0</v>
      </c>
      <c r="L666" s="167">
        <v>21</v>
      </c>
      <c r="M666" s="167">
        <f>G666*(1+L666/100)</f>
        <v>0</v>
      </c>
      <c r="N666" s="167">
        <v>0</v>
      </c>
      <c r="O666" s="167">
        <f>ROUND(E666*N666,2)</f>
        <v>0</v>
      </c>
      <c r="P666" s="167">
        <v>0</v>
      </c>
      <c r="Q666" s="167">
        <f>ROUND(E666*P666,2)</f>
        <v>0</v>
      </c>
      <c r="R666" s="167"/>
      <c r="S666" s="167" t="s">
        <v>207</v>
      </c>
      <c r="T666" s="168" t="s">
        <v>233</v>
      </c>
      <c r="U666" s="155">
        <v>0</v>
      </c>
      <c r="V666" s="155">
        <f>ROUND(E666*U666,2)</f>
        <v>0</v>
      </c>
      <c r="W666" s="155"/>
      <c r="X666" s="155" t="s">
        <v>208</v>
      </c>
      <c r="Y666" s="148"/>
      <c r="Z666" s="148"/>
      <c r="AA666" s="148"/>
      <c r="AB666" s="148"/>
      <c r="AC666" s="148"/>
      <c r="AD666" s="148"/>
      <c r="AE666" s="148"/>
      <c r="AF666" s="148"/>
      <c r="AG666" s="148" t="s">
        <v>209</v>
      </c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1" x14ac:dyDescent="0.25">
      <c r="A667" s="153"/>
      <c r="B667" s="154"/>
      <c r="C667" s="273" t="s">
        <v>210</v>
      </c>
      <c r="D667" s="274"/>
      <c r="E667" s="274"/>
      <c r="F667" s="274"/>
      <c r="G667" s="274"/>
      <c r="H667" s="155"/>
      <c r="I667" s="155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48"/>
      <c r="Z667" s="148"/>
      <c r="AA667" s="148"/>
      <c r="AB667" s="148"/>
      <c r="AC667" s="148"/>
      <c r="AD667" s="148"/>
      <c r="AE667" s="148"/>
      <c r="AF667" s="148"/>
      <c r="AG667" s="148" t="s">
        <v>160</v>
      </c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1" x14ac:dyDescent="0.25">
      <c r="A668" s="164">
        <v>176</v>
      </c>
      <c r="B668" s="165" t="s">
        <v>781</v>
      </c>
      <c r="C668" s="179" t="s">
        <v>782</v>
      </c>
      <c r="D668" s="180" t="s">
        <v>190</v>
      </c>
      <c r="E668" s="167">
        <v>2</v>
      </c>
      <c r="F668" s="166"/>
      <c r="G668" s="167">
        <f>ROUND(E668*F668,2)</f>
        <v>0</v>
      </c>
      <c r="H668" s="166"/>
      <c r="I668" s="167">
        <f>ROUND(E668*H668,2)</f>
        <v>0</v>
      </c>
      <c r="J668" s="166"/>
      <c r="K668" s="167">
        <f>ROUND(E668*J668,2)</f>
        <v>0</v>
      </c>
      <c r="L668" s="167">
        <v>21</v>
      </c>
      <c r="M668" s="167">
        <f>G668*(1+L668/100)</f>
        <v>0</v>
      </c>
      <c r="N668" s="167">
        <v>0</v>
      </c>
      <c r="O668" s="167">
        <f>ROUND(E668*N668,2)</f>
        <v>0</v>
      </c>
      <c r="P668" s="167">
        <v>0</v>
      </c>
      <c r="Q668" s="167">
        <f>ROUND(E668*P668,2)</f>
        <v>0</v>
      </c>
      <c r="R668" s="167"/>
      <c r="S668" s="167" t="s">
        <v>207</v>
      </c>
      <c r="T668" s="168" t="s">
        <v>233</v>
      </c>
      <c r="U668" s="155">
        <v>0</v>
      </c>
      <c r="V668" s="155">
        <f>ROUND(E668*U668,2)</f>
        <v>0</v>
      </c>
      <c r="W668" s="155"/>
      <c r="X668" s="155" t="s">
        <v>208</v>
      </c>
      <c r="Y668" s="148"/>
      <c r="Z668" s="148"/>
      <c r="AA668" s="148"/>
      <c r="AB668" s="148"/>
      <c r="AC668" s="148"/>
      <c r="AD668" s="148"/>
      <c r="AE668" s="148"/>
      <c r="AF668" s="148"/>
      <c r="AG668" s="148" t="s">
        <v>209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1" x14ac:dyDescent="0.25">
      <c r="A669" s="153"/>
      <c r="B669" s="154"/>
      <c r="C669" s="273" t="s">
        <v>210</v>
      </c>
      <c r="D669" s="274"/>
      <c r="E669" s="274"/>
      <c r="F669" s="274"/>
      <c r="G669" s="274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48"/>
      <c r="Z669" s="148"/>
      <c r="AA669" s="148"/>
      <c r="AB669" s="148"/>
      <c r="AC669" s="148"/>
      <c r="AD669" s="148"/>
      <c r="AE669" s="148"/>
      <c r="AF669" s="148"/>
      <c r="AG669" s="148" t="s">
        <v>160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1" x14ac:dyDescent="0.25">
      <c r="A670" s="164">
        <v>177</v>
      </c>
      <c r="B670" s="165" t="s">
        <v>783</v>
      </c>
      <c r="C670" s="179" t="s">
        <v>784</v>
      </c>
      <c r="D670" s="180" t="s">
        <v>190</v>
      </c>
      <c r="E670" s="167">
        <v>2</v>
      </c>
      <c r="F670" s="166"/>
      <c r="G670" s="167">
        <f>ROUND(E670*F670,2)</f>
        <v>0</v>
      </c>
      <c r="H670" s="166"/>
      <c r="I670" s="167">
        <f>ROUND(E670*H670,2)</f>
        <v>0</v>
      </c>
      <c r="J670" s="166"/>
      <c r="K670" s="167">
        <f>ROUND(E670*J670,2)</f>
        <v>0</v>
      </c>
      <c r="L670" s="167">
        <v>21</v>
      </c>
      <c r="M670" s="167">
        <f>G670*(1+L670/100)</f>
        <v>0</v>
      </c>
      <c r="N670" s="167">
        <v>0</v>
      </c>
      <c r="O670" s="167">
        <f>ROUND(E670*N670,2)</f>
        <v>0</v>
      </c>
      <c r="P670" s="167">
        <v>0</v>
      </c>
      <c r="Q670" s="167">
        <f>ROUND(E670*P670,2)</f>
        <v>0</v>
      </c>
      <c r="R670" s="167"/>
      <c r="S670" s="167" t="s">
        <v>207</v>
      </c>
      <c r="T670" s="168" t="s">
        <v>233</v>
      </c>
      <c r="U670" s="155">
        <v>0</v>
      </c>
      <c r="V670" s="155">
        <f>ROUND(E670*U670,2)</f>
        <v>0</v>
      </c>
      <c r="W670" s="155"/>
      <c r="X670" s="155" t="s">
        <v>208</v>
      </c>
      <c r="Y670" s="148"/>
      <c r="Z670" s="148"/>
      <c r="AA670" s="148"/>
      <c r="AB670" s="148"/>
      <c r="AC670" s="148"/>
      <c r="AD670" s="148"/>
      <c r="AE670" s="148"/>
      <c r="AF670" s="148"/>
      <c r="AG670" s="148" t="s">
        <v>209</v>
      </c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1" x14ac:dyDescent="0.25">
      <c r="A671" s="153"/>
      <c r="B671" s="154"/>
      <c r="C671" s="273" t="s">
        <v>210</v>
      </c>
      <c r="D671" s="274"/>
      <c r="E671" s="274"/>
      <c r="F671" s="274"/>
      <c r="G671" s="274"/>
      <c r="H671" s="155"/>
      <c r="I671" s="155"/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48"/>
      <c r="Z671" s="148"/>
      <c r="AA671" s="148"/>
      <c r="AB671" s="148"/>
      <c r="AC671" s="148"/>
      <c r="AD671" s="148"/>
      <c r="AE671" s="148"/>
      <c r="AF671" s="148"/>
      <c r="AG671" s="148" t="s">
        <v>160</v>
      </c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x14ac:dyDescent="0.25">
      <c r="A672" s="158" t="s">
        <v>151</v>
      </c>
      <c r="B672" s="159" t="s">
        <v>119</v>
      </c>
      <c r="C672" s="186" t="s">
        <v>120</v>
      </c>
      <c r="D672" s="187"/>
      <c r="E672" s="162"/>
      <c r="F672" s="162"/>
      <c r="G672" s="162">
        <f>SUMIF(AG673:AG674,"&lt;&gt;NOR",G673:G674)</f>
        <v>0</v>
      </c>
      <c r="H672" s="162"/>
      <c r="I672" s="162">
        <f>SUM(I673:I674)</f>
        <v>0</v>
      </c>
      <c r="J672" s="162"/>
      <c r="K672" s="162">
        <f>SUM(K673:K674)</f>
        <v>0</v>
      </c>
      <c r="L672" s="162"/>
      <c r="M672" s="162">
        <f>SUM(M673:M674)</f>
        <v>0</v>
      </c>
      <c r="N672" s="162"/>
      <c r="O672" s="162">
        <f>SUM(O673:O674)</f>
        <v>0</v>
      </c>
      <c r="P672" s="162"/>
      <c r="Q672" s="162">
        <f>SUM(Q673:Q674)</f>
        <v>0</v>
      </c>
      <c r="R672" s="162"/>
      <c r="S672" s="162"/>
      <c r="T672" s="163"/>
      <c r="U672" s="157"/>
      <c r="V672" s="157">
        <f>SUM(V673:V674)</f>
        <v>0</v>
      </c>
      <c r="W672" s="157"/>
      <c r="X672" s="157"/>
      <c r="AG672" t="s">
        <v>152</v>
      </c>
    </row>
    <row r="673" spans="1:60" outlineLevel="1" x14ac:dyDescent="0.25">
      <c r="A673" s="164">
        <v>178</v>
      </c>
      <c r="B673" s="165" t="s">
        <v>785</v>
      </c>
      <c r="C673" s="179" t="s">
        <v>786</v>
      </c>
      <c r="D673" s="180" t="s">
        <v>190</v>
      </c>
      <c r="E673" s="167">
        <v>3</v>
      </c>
      <c r="F673" s="166"/>
      <c r="G673" s="167">
        <f>ROUND(E673*F673,2)</f>
        <v>0</v>
      </c>
      <c r="H673" s="166"/>
      <c r="I673" s="167">
        <f>ROUND(E673*H673,2)</f>
        <v>0</v>
      </c>
      <c r="J673" s="166"/>
      <c r="K673" s="167">
        <f>ROUND(E673*J673,2)</f>
        <v>0</v>
      </c>
      <c r="L673" s="167">
        <v>21</v>
      </c>
      <c r="M673" s="167">
        <f>G673*(1+L673/100)</f>
        <v>0</v>
      </c>
      <c r="N673" s="167">
        <v>0</v>
      </c>
      <c r="O673" s="167">
        <f>ROUND(E673*N673,2)</f>
        <v>0</v>
      </c>
      <c r="P673" s="167">
        <v>0</v>
      </c>
      <c r="Q673" s="167">
        <f>ROUND(E673*P673,2)</f>
        <v>0</v>
      </c>
      <c r="R673" s="167"/>
      <c r="S673" s="167" t="s">
        <v>787</v>
      </c>
      <c r="T673" s="168" t="s">
        <v>787</v>
      </c>
      <c r="U673" s="155">
        <v>0</v>
      </c>
      <c r="V673" s="155">
        <f>ROUND(E673*U673,2)</f>
        <v>0</v>
      </c>
      <c r="W673" s="155"/>
      <c r="X673" s="155" t="s">
        <v>157</v>
      </c>
      <c r="Y673" s="148"/>
      <c r="Z673" s="148"/>
      <c r="AA673" s="148"/>
      <c r="AB673" s="148"/>
      <c r="AC673" s="148"/>
      <c r="AD673" s="148"/>
      <c r="AE673" s="148"/>
      <c r="AF673" s="148"/>
      <c r="AG673" s="148" t="s">
        <v>191</v>
      </c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1" x14ac:dyDescent="0.25">
      <c r="A674" s="153"/>
      <c r="B674" s="154"/>
      <c r="C674" s="273" t="s">
        <v>210</v>
      </c>
      <c r="D674" s="274"/>
      <c r="E674" s="274"/>
      <c r="F674" s="274"/>
      <c r="G674" s="274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48"/>
      <c r="Z674" s="148"/>
      <c r="AA674" s="148"/>
      <c r="AB674" s="148"/>
      <c r="AC674" s="148"/>
      <c r="AD674" s="148"/>
      <c r="AE674" s="148"/>
      <c r="AF674" s="148"/>
      <c r="AG674" s="148" t="s">
        <v>160</v>
      </c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x14ac:dyDescent="0.25">
      <c r="A675" s="158" t="s">
        <v>151</v>
      </c>
      <c r="B675" s="159" t="s">
        <v>91</v>
      </c>
      <c r="C675" s="186" t="s">
        <v>92</v>
      </c>
      <c r="D675" s="187"/>
      <c r="E675" s="162"/>
      <c r="F675" s="162"/>
      <c r="G675" s="162">
        <f>SUMIF(AG676:AG676,"&lt;&gt;NOR",G676:G676)</f>
        <v>0</v>
      </c>
      <c r="H675" s="162"/>
      <c r="I675" s="162">
        <f>SUM(I676:I676)</f>
        <v>0</v>
      </c>
      <c r="J675" s="162"/>
      <c r="K675" s="162">
        <f>SUM(K676:K676)</f>
        <v>0</v>
      </c>
      <c r="L675" s="162"/>
      <c r="M675" s="162">
        <f>SUM(M676:M676)</f>
        <v>0</v>
      </c>
      <c r="N675" s="162"/>
      <c r="O675" s="162">
        <f>SUM(O676:O676)</f>
        <v>0</v>
      </c>
      <c r="P675" s="162"/>
      <c r="Q675" s="162">
        <f>SUM(Q676:Q676)</f>
        <v>0</v>
      </c>
      <c r="R675" s="162"/>
      <c r="S675" s="162"/>
      <c r="T675" s="163"/>
      <c r="U675" s="157"/>
      <c r="V675" s="157">
        <f>SUM(V676:V676)</f>
        <v>0.03</v>
      </c>
      <c r="W675" s="157"/>
      <c r="X675" s="157"/>
      <c r="AG675" t="s">
        <v>152</v>
      </c>
    </row>
    <row r="676" spans="1:60" outlineLevel="1" x14ac:dyDescent="0.25">
      <c r="A676" s="169">
        <v>179</v>
      </c>
      <c r="B676" s="170" t="s">
        <v>788</v>
      </c>
      <c r="C676" s="184" t="s">
        <v>789</v>
      </c>
      <c r="D676" s="185" t="s">
        <v>194</v>
      </c>
      <c r="E676" s="172">
        <v>1.065E-2</v>
      </c>
      <c r="F676" s="171"/>
      <c r="G676" s="172">
        <f>ROUND(E676*F676,2)</f>
        <v>0</v>
      </c>
      <c r="H676" s="171"/>
      <c r="I676" s="172">
        <f>ROUND(E676*H676,2)</f>
        <v>0</v>
      </c>
      <c r="J676" s="171"/>
      <c r="K676" s="172">
        <f>ROUND(E676*J676,2)</f>
        <v>0</v>
      </c>
      <c r="L676" s="172">
        <v>21</v>
      </c>
      <c r="M676" s="172">
        <f>G676*(1+L676/100)</f>
        <v>0</v>
      </c>
      <c r="N676" s="172">
        <v>0</v>
      </c>
      <c r="O676" s="172">
        <f>ROUND(E676*N676,2)</f>
        <v>0</v>
      </c>
      <c r="P676" s="172">
        <v>0</v>
      </c>
      <c r="Q676" s="172">
        <f>ROUND(E676*P676,2)</f>
        <v>0</v>
      </c>
      <c r="R676" s="172"/>
      <c r="S676" s="172" t="s">
        <v>156</v>
      </c>
      <c r="T676" s="173" t="s">
        <v>156</v>
      </c>
      <c r="U676" s="155">
        <v>2.58</v>
      </c>
      <c r="V676" s="155">
        <f>ROUND(E676*U676,2)</f>
        <v>0.03</v>
      </c>
      <c r="W676" s="155"/>
      <c r="X676" s="155" t="s">
        <v>157</v>
      </c>
      <c r="Y676" s="148"/>
      <c r="Z676" s="148"/>
      <c r="AA676" s="148"/>
      <c r="AB676" s="148"/>
      <c r="AC676" s="148"/>
      <c r="AD676" s="148"/>
      <c r="AE676" s="148"/>
      <c r="AF676" s="148"/>
      <c r="AG676" s="148" t="s">
        <v>531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x14ac:dyDescent="0.25">
      <c r="A677" s="158" t="s">
        <v>151</v>
      </c>
      <c r="B677" s="159" t="s">
        <v>93</v>
      </c>
      <c r="C677" s="186" t="s">
        <v>94</v>
      </c>
      <c r="D677" s="187"/>
      <c r="E677" s="162"/>
      <c r="F677" s="162"/>
      <c r="G677" s="162">
        <f>SUMIF(AG678:AG735,"&lt;&gt;NOR",G678:G735)</f>
        <v>0</v>
      </c>
      <c r="H677" s="162"/>
      <c r="I677" s="162">
        <f>SUM(I678:I735)</f>
        <v>0</v>
      </c>
      <c r="J677" s="162"/>
      <c r="K677" s="162">
        <f>SUM(K678:K735)</f>
        <v>0</v>
      </c>
      <c r="L677" s="162"/>
      <c r="M677" s="162">
        <f>SUM(M678:M735)</f>
        <v>0</v>
      </c>
      <c r="N677" s="162"/>
      <c r="O677" s="162">
        <f>SUM(O678:O735)</f>
        <v>0.53</v>
      </c>
      <c r="P677" s="162"/>
      <c r="Q677" s="162">
        <f>SUM(Q678:Q735)</f>
        <v>0</v>
      </c>
      <c r="R677" s="162"/>
      <c r="S677" s="162"/>
      <c r="T677" s="163"/>
      <c r="U677" s="157"/>
      <c r="V677" s="157">
        <f>SUM(V678:V735)</f>
        <v>14.08</v>
      </c>
      <c r="W677" s="157"/>
      <c r="X677" s="157"/>
      <c r="AG677" t="s">
        <v>152</v>
      </c>
    </row>
    <row r="678" spans="1:60" outlineLevel="1" x14ac:dyDescent="0.25">
      <c r="A678" s="164">
        <v>180</v>
      </c>
      <c r="B678" s="165" t="s">
        <v>790</v>
      </c>
      <c r="C678" s="179" t="s">
        <v>791</v>
      </c>
      <c r="D678" s="180" t="s">
        <v>190</v>
      </c>
      <c r="E678" s="167">
        <v>1</v>
      </c>
      <c r="F678" s="166"/>
      <c r="G678" s="167">
        <f>ROUND(E678*F678,2)</f>
        <v>0</v>
      </c>
      <c r="H678" s="166"/>
      <c r="I678" s="167">
        <f>ROUND(E678*H678,2)</f>
        <v>0</v>
      </c>
      <c r="J678" s="166"/>
      <c r="K678" s="167">
        <f>ROUND(E678*J678,2)</f>
        <v>0</v>
      </c>
      <c r="L678" s="167">
        <v>21</v>
      </c>
      <c r="M678" s="167">
        <f>G678*(1+L678/100)</f>
        <v>0</v>
      </c>
      <c r="N678" s="167">
        <v>1.0800000000000001E-2</v>
      </c>
      <c r="O678" s="167">
        <f>ROUND(E678*N678,2)</f>
        <v>0.01</v>
      </c>
      <c r="P678" s="167">
        <v>0</v>
      </c>
      <c r="Q678" s="167">
        <f>ROUND(E678*P678,2)</f>
        <v>0</v>
      </c>
      <c r="R678" s="167"/>
      <c r="S678" s="167" t="s">
        <v>156</v>
      </c>
      <c r="T678" s="168" t="s">
        <v>156</v>
      </c>
      <c r="U678" s="155">
        <v>0.85</v>
      </c>
      <c r="V678" s="155">
        <f>ROUND(E678*U678,2)</f>
        <v>0.85</v>
      </c>
      <c r="W678" s="155"/>
      <c r="X678" s="155" t="s">
        <v>157</v>
      </c>
      <c r="Y678" s="148"/>
      <c r="Z678" s="148"/>
      <c r="AA678" s="148"/>
      <c r="AB678" s="148"/>
      <c r="AC678" s="148"/>
      <c r="AD678" s="148"/>
      <c r="AE678" s="148"/>
      <c r="AF678" s="148"/>
      <c r="AG678" s="148" t="s">
        <v>531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1" x14ac:dyDescent="0.25">
      <c r="A679" s="153"/>
      <c r="B679" s="154"/>
      <c r="C679" s="273" t="s">
        <v>1194</v>
      </c>
      <c r="D679" s="274"/>
      <c r="E679" s="274"/>
      <c r="F679" s="274"/>
      <c r="G679" s="274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48"/>
      <c r="Z679" s="148"/>
      <c r="AA679" s="148"/>
      <c r="AB679" s="148"/>
      <c r="AC679" s="148"/>
      <c r="AD679" s="148"/>
      <c r="AE679" s="148"/>
      <c r="AF679" s="148"/>
      <c r="AG679" s="148" t="s">
        <v>160</v>
      </c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1" x14ac:dyDescent="0.25">
      <c r="A680" s="153"/>
      <c r="B680" s="154"/>
      <c r="C680" s="275" t="s">
        <v>1195</v>
      </c>
      <c r="D680" s="276"/>
      <c r="E680" s="276"/>
      <c r="F680" s="276"/>
      <c r="G680" s="276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48"/>
      <c r="Z680" s="148"/>
      <c r="AA680" s="148"/>
      <c r="AB680" s="148"/>
      <c r="AC680" s="148"/>
      <c r="AD680" s="148"/>
      <c r="AE680" s="148"/>
      <c r="AF680" s="148"/>
      <c r="AG680" s="148" t="s">
        <v>160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1" x14ac:dyDescent="0.25">
      <c r="A681" s="153"/>
      <c r="B681" s="154"/>
      <c r="C681" s="275" t="s">
        <v>1196</v>
      </c>
      <c r="D681" s="276"/>
      <c r="E681" s="276"/>
      <c r="F681" s="276"/>
      <c r="G681" s="276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48"/>
      <c r="Z681" s="148"/>
      <c r="AA681" s="148"/>
      <c r="AB681" s="148"/>
      <c r="AC681" s="148"/>
      <c r="AD681" s="148"/>
      <c r="AE681" s="148"/>
      <c r="AF681" s="148"/>
      <c r="AG681" s="148" t="s">
        <v>160</v>
      </c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1" x14ac:dyDescent="0.25">
      <c r="A682" s="153"/>
      <c r="B682" s="154"/>
      <c r="C682" s="275" t="s">
        <v>1197</v>
      </c>
      <c r="D682" s="276"/>
      <c r="E682" s="276"/>
      <c r="F682" s="276"/>
      <c r="G682" s="276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48"/>
      <c r="Z682" s="148"/>
      <c r="AA682" s="148"/>
      <c r="AB682" s="148"/>
      <c r="AC682" s="148"/>
      <c r="AD682" s="148"/>
      <c r="AE682" s="148"/>
      <c r="AF682" s="148"/>
      <c r="AG682" s="148" t="s">
        <v>160</v>
      </c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1" x14ac:dyDescent="0.25">
      <c r="A683" s="153"/>
      <c r="B683" s="154"/>
      <c r="C683" s="275" t="s">
        <v>1198</v>
      </c>
      <c r="D683" s="276"/>
      <c r="E683" s="276"/>
      <c r="F683" s="276"/>
      <c r="G683" s="276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48"/>
      <c r="Z683" s="148"/>
      <c r="AA683" s="148"/>
      <c r="AB683" s="148"/>
      <c r="AC683" s="148"/>
      <c r="AD683" s="148"/>
      <c r="AE683" s="148"/>
      <c r="AF683" s="148"/>
      <c r="AG683" s="148" t="s">
        <v>160</v>
      </c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1" x14ac:dyDescent="0.25">
      <c r="A684" s="153"/>
      <c r="B684" s="154"/>
      <c r="C684" s="275" t="s">
        <v>1199</v>
      </c>
      <c r="D684" s="276"/>
      <c r="E684" s="276"/>
      <c r="F684" s="276"/>
      <c r="G684" s="276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48"/>
      <c r="Z684" s="148"/>
      <c r="AA684" s="148"/>
      <c r="AB684" s="148"/>
      <c r="AC684" s="148"/>
      <c r="AD684" s="148"/>
      <c r="AE684" s="148"/>
      <c r="AF684" s="148"/>
      <c r="AG684" s="148" t="s">
        <v>160</v>
      </c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1" x14ac:dyDescent="0.25">
      <c r="A685" s="153"/>
      <c r="B685" s="154"/>
      <c r="C685" s="275" t="s">
        <v>792</v>
      </c>
      <c r="D685" s="276"/>
      <c r="E685" s="276"/>
      <c r="F685" s="276"/>
      <c r="G685" s="276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48"/>
      <c r="Z685" s="148"/>
      <c r="AA685" s="148"/>
      <c r="AB685" s="148"/>
      <c r="AC685" s="148"/>
      <c r="AD685" s="148"/>
      <c r="AE685" s="148"/>
      <c r="AF685" s="148"/>
      <c r="AG685" s="148" t="s">
        <v>160</v>
      </c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1" x14ac:dyDescent="0.25">
      <c r="A686" s="164">
        <v>181</v>
      </c>
      <c r="B686" s="165" t="s">
        <v>793</v>
      </c>
      <c r="C686" s="179" t="s">
        <v>794</v>
      </c>
      <c r="D686" s="180" t="s">
        <v>190</v>
      </c>
      <c r="E686" s="167">
        <v>1</v>
      </c>
      <c r="F686" s="166"/>
      <c r="G686" s="167">
        <f>ROUND(E686*F686,2)</f>
        <v>0</v>
      </c>
      <c r="H686" s="166"/>
      <c r="I686" s="167">
        <f>ROUND(E686*H686,2)</f>
        <v>0</v>
      </c>
      <c r="J686" s="166"/>
      <c r="K686" s="167">
        <f>ROUND(E686*J686,2)</f>
        <v>0</v>
      </c>
      <c r="L686" s="167">
        <v>21</v>
      </c>
      <c r="M686" s="167">
        <f>G686*(1+L686/100)</f>
        <v>0</v>
      </c>
      <c r="N686" s="167">
        <v>4.3200000000000002E-2</v>
      </c>
      <c r="O686" s="167">
        <f>ROUND(E686*N686,2)</f>
        <v>0.04</v>
      </c>
      <c r="P686" s="167">
        <v>0</v>
      </c>
      <c r="Q686" s="167">
        <f>ROUND(E686*P686,2)</f>
        <v>0</v>
      </c>
      <c r="R686" s="167"/>
      <c r="S686" s="167" t="s">
        <v>156</v>
      </c>
      <c r="T686" s="168" t="s">
        <v>156</v>
      </c>
      <c r="U686" s="155">
        <v>1.01</v>
      </c>
      <c r="V686" s="155">
        <f>ROUND(E686*U686,2)</f>
        <v>1.01</v>
      </c>
      <c r="W686" s="155"/>
      <c r="X686" s="155" t="s">
        <v>157</v>
      </c>
      <c r="Y686" s="148"/>
      <c r="Z686" s="148"/>
      <c r="AA686" s="148"/>
      <c r="AB686" s="148"/>
      <c r="AC686" s="148"/>
      <c r="AD686" s="148"/>
      <c r="AE686" s="148"/>
      <c r="AF686" s="148"/>
      <c r="AG686" s="148" t="s">
        <v>531</v>
      </c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1" x14ac:dyDescent="0.25">
      <c r="A687" s="153"/>
      <c r="B687" s="154"/>
      <c r="C687" s="273" t="s">
        <v>1194</v>
      </c>
      <c r="D687" s="274"/>
      <c r="E687" s="274"/>
      <c r="F687" s="274"/>
      <c r="G687" s="274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48"/>
      <c r="Z687" s="148"/>
      <c r="AA687" s="148"/>
      <c r="AB687" s="148"/>
      <c r="AC687" s="148"/>
      <c r="AD687" s="148"/>
      <c r="AE687" s="148"/>
      <c r="AF687" s="148"/>
      <c r="AG687" s="148" t="s">
        <v>160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1" x14ac:dyDescent="0.25">
      <c r="A688" s="153"/>
      <c r="B688" s="154"/>
      <c r="C688" s="275" t="s">
        <v>1200</v>
      </c>
      <c r="D688" s="276"/>
      <c r="E688" s="276"/>
      <c r="F688" s="276"/>
      <c r="G688" s="276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48"/>
      <c r="Z688" s="148"/>
      <c r="AA688" s="148"/>
      <c r="AB688" s="148"/>
      <c r="AC688" s="148"/>
      <c r="AD688" s="148"/>
      <c r="AE688" s="148"/>
      <c r="AF688" s="148"/>
      <c r="AG688" s="148" t="s">
        <v>160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1" x14ac:dyDescent="0.25">
      <c r="A689" s="153"/>
      <c r="B689" s="154"/>
      <c r="C689" s="275" t="s">
        <v>1196</v>
      </c>
      <c r="D689" s="276"/>
      <c r="E689" s="276"/>
      <c r="F689" s="276"/>
      <c r="G689" s="276"/>
      <c r="H689" s="155"/>
      <c r="I689" s="155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48"/>
      <c r="Z689" s="148"/>
      <c r="AA689" s="148"/>
      <c r="AB689" s="148"/>
      <c r="AC689" s="148"/>
      <c r="AD689" s="148"/>
      <c r="AE689" s="148"/>
      <c r="AF689" s="148"/>
      <c r="AG689" s="148" t="s">
        <v>160</v>
      </c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1" x14ac:dyDescent="0.25">
      <c r="A690" s="153"/>
      <c r="B690" s="154"/>
      <c r="C690" s="275" t="s">
        <v>1197</v>
      </c>
      <c r="D690" s="276"/>
      <c r="E690" s="276"/>
      <c r="F690" s="276"/>
      <c r="G690" s="276"/>
      <c r="H690" s="155"/>
      <c r="I690" s="155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48"/>
      <c r="Z690" s="148"/>
      <c r="AA690" s="148"/>
      <c r="AB690" s="148"/>
      <c r="AC690" s="148"/>
      <c r="AD690" s="148"/>
      <c r="AE690" s="148"/>
      <c r="AF690" s="148"/>
      <c r="AG690" s="148" t="s">
        <v>160</v>
      </c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1" x14ac:dyDescent="0.25">
      <c r="A691" s="153"/>
      <c r="B691" s="154"/>
      <c r="C691" s="275" t="s">
        <v>1198</v>
      </c>
      <c r="D691" s="276"/>
      <c r="E691" s="276"/>
      <c r="F691" s="276"/>
      <c r="G691" s="276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48"/>
      <c r="Z691" s="148"/>
      <c r="AA691" s="148"/>
      <c r="AB691" s="148"/>
      <c r="AC691" s="148"/>
      <c r="AD691" s="148"/>
      <c r="AE691" s="148"/>
      <c r="AF691" s="148"/>
      <c r="AG691" s="148" t="s">
        <v>160</v>
      </c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1" x14ac:dyDescent="0.25">
      <c r="A692" s="153"/>
      <c r="B692" s="154"/>
      <c r="C692" s="275" t="s">
        <v>1199</v>
      </c>
      <c r="D692" s="276"/>
      <c r="E692" s="276"/>
      <c r="F692" s="276"/>
      <c r="G692" s="276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48"/>
      <c r="Z692" s="148"/>
      <c r="AA692" s="148"/>
      <c r="AB692" s="148"/>
      <c r="AC692" s="148"/>
      <c r="AD692" s="148"/>
      <c r="AE692" s="148"/>
      <c r="AF692" s="148"/>
      <c r="AG692" s="148" t="s">
        <v>160</v>
      </c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1" x14ac:dyDescent="0.25">
      <c r="A693" s="153"/>
      <c r="B693" s="154"/>
      <c r="C693" s="275" t="s">
        <v>792</v>
      </c>
      <c r="D693" s="276"/>
      <c r="E693" s="276"/>
      <c r="F693" s="276"/>
      <c r="G693" s="276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48"/>
      <c r="Z693" s="148"/>
      <c r="AA693" s="148"/>
      <c r="AB693" s="148"/>
      <c r="AC693" s="148"/>
      <c r="AD693" s="148"/>
      <c r="AE693" s="148"/>
      <c r="AF693" s="148"/>
      <c r="AG693" s="148" t="s">
        <v>160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1" x14ac:dyDescent="0.25">
      <c r="A694" s="169">
        <v>182</v>
      </c>
      <c r="B694" s="170" t="s">
        <v>795</v>
      </c>
      <c r="C694" s="184" t="s">
        <v>796</v>
      </c>
      <c r="D694" s="185" t="s">
        <v>190</v>
      </c>
      <c r="E694" s="172">
        <v>1</v>
      </c>
      <c r="F694" s="171"/>
      <c r="G694" s="172">
        <f>ROUND(E694*F694,2)</f>
        <v>0</v>
      </c>
      <c r="H694" s="171"/>
      <c r="I694" s="172">
        <f>ROUND(E694*H694,2)</f>
        <v>0</v>
      </c>
      <c r="J694" s="171"/>
      <c r="K694" s="172">
        <f>ROUND(E694*J694,2)</f>
        <v>0</v>
      </c>
      <c r="L694" s="172">
        <v>21</v>
      </c>
      <c r="M694" s="172">
        <f>G694*(1+L694/100)</f>
        <v>0</v>
      </c>
      <c r="N694" s="172">
        <v>1.728E-2</v>
      </c>
      <c r="O694" s="172">
        <f>ROUND(E694*N694,2)</f>
        <v>0.02</v>
      </c>
      <c r="P694" s="172">
        <v>0</v>
      </c>
      <c r="Q694" s="172">
        <f>ROUND(E694*P694,2)</f>
        <v>0</v>
      </c>
      <c r="R694" s="172"/>
      <c r="S694" s="172" t="s">
        <v>156</v>
      </c>
      <c r="T694" s="173" t="s">
        <v>156</v>
      </c>
      <c r="U694" s="155">
        <v>0.86</v>
      </c>
      <c r="V694" s="155">
        <f>ROUND(E694*U694,2)</f>
        <v>0.86</v>
      </c>
      <c r="W694" s="155"/>
      <c r="X694" s="155" t="s">
        <v>157</v>
      </c>
      <c r="Y694" s="148"/>
      <c r="Z694" s="148"/>
      <c r="AA694" s="148"/>
      <c r="AB694" s="148"/>
      <c r="AC694" s="148"/>
      <c r="AD694" s="148"/>
      <c r="AE694" s="148"/>
      <c r="AF694" s="148"/>
      <c r="AG694" s="148" t="s">
        <v>191</v>
      </c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1" x14ac:dyDescent="0.25">
      <c r="A695" s="164">
        <v>183</v>
      </c>
      <c r="B695" s="165" t="s">
        <v>797</v>
      </c>
      <c r="C695" s="179" t="s">
        <v>798</v>
      </c>
      <c r="D695" s="180" t="s">
        <v>190</v>
      </c>
      <c r="E695" s="167">
        <v>1</v>
      </c>
      <c r="F695" s="166"/>
      <c r="G695" s="167">
        <f>ROUND(E695*F695,2)</f>
        <v>0</v>
      </c>
      <c r="H695" s="166"/>
      <c r="I695" s="167">
        <f>ROUND(E695*H695,2)</f>
        <v>0</v>
      </c>
      <c r="J695" s="166"/>
      <c r="K695" s="167">
        <f>ROUND(E695*J695,2)</f>
        <v>0</v>
      </c>
      <c r="L695" s="167">
        <v>21</v>
      </c>
      <c r="M695" s="167">
        <f>G695*(1+L695/100)</f>
        <v>0</v>
      </c>
      <c r="N695" s="167">
        <v>1.525E-2</v>
      </c>
      <c r="O695" s="167">
        <f>ROUND(E695*N695,2)</f>
        <v>0.02</v>
      </c>
      <c r="P695" s="167">
        <v>0</v>
      </c>
      <c r="Q695" s="167">
        <f>ROUND(E695*P695,2)</f>
        <v>0</v>
      </c>
      <c r="R695" s="167"/>
      <c r="S695" s="167" t="s">
        <v>156</v>
      </c>
      <c r="T695" s="168" t="s">
        <v>156</v>
      </c>
      <c r="U695" s="155">
        <v>0.91</v>
      </c>
      <c r="V695" s="155">
        <f>ROUND(E695*U695,2)</f>
        <v>0.91</v>
      </c>
      <c r="W695" s="155"/>
      <c r="X695" s="155" t="s">
        <v>157</v>
      </c>
      <c r="Y695" s="148"/>
      <c r="Z695" s="148"/>
      <c r="AA695" s="148"/>
      <c r="AB695" s="148"/>
      <c r="AC695" s="148"/>
      <c r="AD695" s="148"/>
      <c r="AE695" s="148"/>
      <c r="AF695" s="148"/>
      <c r="AG695" s="148" t="s">
        <v>531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1" x14ac:dyDescent="0.25">
      <c r="A696" s="153"/>
      <c r="B696" s="154"/>
      <c r="C696" s="273" t="s">
        <v>1201</v>
      </c>
      <c r="D696" s="274"/>
      <c r="E696" s="274"/>
      <c r="F696" s="274"/>
      <c r="G696" s="274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48"/>
      <c r="Z696" s="148"/>
      <c r="AA696" s="148"/>
      <c r="AB696" s="148"/>
      <c r="AC696" s="148"/>
      <c r="AD696" s="148"/>
      <c r="AE696" s="148"/>
      <c r="AF696" s="148"/>
      <c r="AG696" s="148" t="s">
        <v>160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1" x14ac:dyDescent="0.25">
      <c r="A697" s="153"/>
      <c r="B697" s="154"/>
      <c r="C697" s="275" t="s">
        <v>1195</v>
      </c>
      <c r="D697" s="276"/>
      <c r="E697" s="276"/>
      <c r="F697" s="276"/>
      <c r="G697" s="276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48"/>
      <c r="Z697" s="148"/>
      <c r="AA697" s="148"/>
      <c r="AB697" s="148"/>
      <c r="AC697" s="148"/>
      <c r="AD697" s="148"/>
      <c r="AE697" s="148"/>
      <c r="AF697" s="148"/>
      <c r="AG697" s="148" t="s">
        <v>160</v>
      </c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1" x14ac:dyDescent="0.25">
      <c r="A698" s="153"/>
      <c r="B698" s="154"/>
      <c r="C698" s="275" t="s">
        <v>1196</v>
      </c>
      <c r="D698" s="276"/>
      <c r="E698" s="276"/>
      <c r="F698" s="276"/>
      <c r="G698" s="276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48"/>
      <c r="Z698" s="148"/>
      <c r="AA698" s="148"/>
      <c r="AB698" s="148"/>
      <c r="AC698" s="148"/>
      <c r="AD698" s="148"/>
      <c r="AE698" s="148"/>
      <c r="AF698" s="148"/>
      <c r="AG698" s="148" t="s">
        <v>160</v>
      </c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1" x14ac:dyDescent="0.25">
      <c r="A699" s="153"/>
      <c r="B699" s="154"/>
      <c r="C699" s="275" t="s">
        <v>1197</v>
      </c>
      <c r="D699" s="276"/>
      <c r="E699" s="276"/>
      <c r="F699" s="276"/>
      <c r="G699" s="276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48"/>
      <c r="Z699" s="148"/>
      <c r="AA699" s="148"/>
      <c r="AB699" s="148"/>
      <c r="AC699" s="148"/>
      <c r="AD699" s="148"/>
      <c r="AE699" s="148"/>
      <c r="AF699" s="148"/>
      <c r="AG699" s="148" t="s">
        <v>160</v>
      </c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1" x14ac:dyDescent="0.25">
      <c r="A700" s="153"/>
      <c r="B700" s="154"/>
      <c r="C700" s="275" t="s">
        <v>1198</v>
      </c>
      <c r="D700" s="276"/>
      <c r="E700" s="276"/>
      <c r="F700" s="276"/>
      <c r="G700" s="276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48"/>
      <c r="Z700" s="148"/>
      <c r="AA700" s="148"/>
      <c r="AB700" s="148"/>
      <c r="AC700" s="148"/>
      <c r="AD700" s="148"/>
      <c r="AE700" s="148"/>
      <c r="AF700" s="148"/>
      <c r="AG700" s="148" t="s">
        <v>160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1" x14ac:dyDescent="0.25">
      <c r="A701" s="153"/>
      <c r="B701" s="154"/>
      <c r="C701" s="275" t="s">
        <v>1199</v>
      </c>
      <c r="D701" s="276"/>
      <c r="E701" s="276"/>
      <c r="F701" s="276"/>
      <c r="G701" s="276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48"/>
      <c r="Z701" s="148"/>
      <c r="AA701" s="148"/>
      <c r="AB701" s="148"/>
      <c r="AC701" s="148"/>
      <c r="AD701" s="148"/>
      <c r="AE701" s="148"/>
      <c r="AF701" s="148"/>
      <c r="AG701" s="148" t="s">
        <v>160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1" x14ac:dyDescent="0.25">
      <c r="A702" s="153"/>
      <c r="B702" s="154"/>
      <c r="C702" s="275" t="s">
        <v>792</v>
      </c>
      <c r="D702" s="276"/>
      <c r="E702" s="276"/>
      <c r="F702" s="276"/>
      <c r="G702" s="276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48"/>
      <c r="Z702" s="148"/>
      <c r="AA702" s="148"/>
      <c r="AB702" s="148"/>
      <c r="AC702" s="148"/>
      <c r="AD702" s="148"/>
      <c r="AE702" s="148"/>
      <c r="AF702" s="148"/>
      <c r="AG702" s="148" t="s">
        <v>160</v>
      </c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1" x14ac:dyDescent="0.25">
      <c r="A703" s="164">
        <v>184</v>
      </c>
      <c r="B703" s="165" t="s">
        <v>799</v>
      </c>
      <c r="C703" s="179" t="s">
        <v>800</v>
      </c>
      <c r="D703" s="180" t="s">
        <v>190</v>
      </c>
      <c r="E703" s="167">
        <v>1</v>
      </c>
      <c r="F703" s="166"/>
      <c r="G703" s="167">
        <f>ROUND(E703*F703,2)</f>
        <v>0</v>
      </c>
      <c r="H703" s="166"/>
      <c r="I703" s="167">
        <f>ROUND(E703*H703,2)</f>
        <v>0</v>
      </c>
      <c r="J703" s="166"/>
      <c r="K703" s="167">
        <f>ROUND(E703*J703,2)</f>
        <v>0</v>
      </c>
      <c r="L703" s="167">
        <v>21</v>
      </c>
      <c r="M703" s="167">
        <f>G703*(1+L703/100)</f>
        <v>0</v>
      </c>
      <c r="N703" s="167">
        <v>1.8149999999999999E-2</v>
      </c>
      <c r="O703" s="167">
        <f>ROUND(E703*N703,2)</f>
        <v>0.02</v>
      </c>
      <c r="P703" s="167">
        <v>0</v>
      </c>
      <c r="Q703" s="167">
        <f>ROUND(E703*P703,2)</f>
        <v>0</v>
      </c>
      <c r="R703" s="167"/>
      <c r="S703" s="167" t="s">
        <v>156</v>
      </c>
      <c r="T703" s="168" t="s">
        <v>156</v>
      </c>
      <c r="U703" s="155">
        <v>0.91</v>
      </c>
      <c r="V703" s="155">
        <f>ROUND(E703*U703,2)</f>
        <v>0.91</v>
      </c>
      <c r="W703" s="155"/>
      <c r="X703" s="155" t="s">
        <v>157</v>
      </c>
      <c r="Y703" s="148"/>
      <c r="Z703" s="148"/>
      <c r="AA703" s="148"/>
      <c r="AB703" s="148"/>
      <c r="AC703" s="148"/>
      <c r="AD703" s="148"/>
      <c r="AE703" s="148"/>
      <c r="AF703" s="148"/>
      <c r="AG703" s="148" t="s">
        <v>531</v>
      </c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1" x14ac:dyDescent="0.25">
      <c r="A704" s="153"/>
      <c r="B704" s="154"/>
      <c r="C704" s="273" t="s">
        <v>1202</v>
      </c>
      <c r="D704" s="274"/>
      <c r="E704" s="274"/>
      <c r="F704" s="274"/>
      <c r="G704" s="274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48"/>
      <c r="Z704" s="148"/>
      <c r="AA704" s="148"/>
      <c r="AB704" s="148"/>
      <c r="AC704" s="148"/>
      <c r="AD704" s="148"/>
      <c r="AE704" s="148"/>
      <c r="AF704" s="148"/>
      <c r="AG704" s="148" t="s">
        <v>160</v>
      </c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1" x14ac:dyDescent="0.25">
      <c r="A705" s="153"/>
      <c r="B705" s="154"/>
      <c r="C705" s="275" t="s">
        <v>1195</v>
      </c>
      <c r="D705" s="276"/>
      <c r="E705" s="276"/>
      <c r="F705" s="276"/>
      <c r="G705" s="276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48"/>
      <c r="Z705" s="148"/>
      <c r="AA705" s="148"/>
      <c r="AB705" s="148"/>
      <c r="AC705" s="148"/>
      <c r="AD705" s="148"/>
      <c r="AE705" s="148"/>
      <c r="AF705" s="148"/>
      <c r="AG705" s="148" t="s">
        <v>160</v>
      </c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1" x14ac:dyDescent="0.25">
      <c r="A706" s="153"/>
      <c r="B706" s="154"/>
      <c r="C706" s="275" t="s">
        <v>1196</v>
      </c>
      <c r="D706" s="276"/>
      <c r="E706" s="276"/>
      <c r="F706" s="276"/>
      <c r="G706" s="276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48"/>
      <c r="Z706" s="148"/>
      <c r="AA706" s="148"/>
      <c r="AB706" s="148"/>
      <c r="AC706" s="148"/>
      <c r="AD706" s="148"/>
      <c r="AE706" s="148"/>
      <c r="AF706" s="148"/>
      <c r="AG706" s="148" t="s">
        <v>160</v>
      </c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1" x14ac:dyDescent="0.25">
      <c r="A707" s="153"/>
      <c r="B707" s="154"/>
      <c r="C707" s="275" t="s">
        <v>1197</v>
      </c>
      <c r="D707" s="276"/>
      <c r="E707" s="276"/>
      <c r="F707" s="276"/>
      <c r="G707" s="276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48"/>
      <c r="Z707" s="148"/>
      <c r="AA707" s="148"/>
      <c r="AB707" s="148"/>
      <c r="AC707" s="148"/>
      <c r="AD707" s="148"/>
      <c r="AE707" s="148"/>
      <c r="AF707" s="148"/>
      <c r="AG707" s="148" t="s">
        <v>160</v>
      </c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1" x14ac:dyDescent="0.25">
      <c r="A708" s="153"/>
      <c r="B708" s="154"/>
      <c r="C708" s="275" t="s">
        <v>1198</v>
      </c>
      <c r="D708" s="276"/>
      <c r="E708" s="276"/>
      <c r="F708" s="276"/>
      <c r="G708" s="276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48"/>
      <c r="Z708" s="148"/>
      <c r="AA708" s="148"/>
      <c r="AB708" s="148"/>
      <c r="AC708" s="148"/>
      <c r="AD708" s="148"/>
      <c r="AE708" s="148"/>
      <c r="AF708" s="148"/>
      <c r="AG708" s="148" t="s">
        <v>160</v>
      </c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1" x14ac:dyDescent="0.25">
      <c r="A709" s="153"/>
      <c r="B709" s="154"/>
      <c r="C709" s="275" t="s">
        <v>1199</v>
      </c>
      <c r="D709" s="276"/>
      <c r="E709" s="276"/>
      <c r="F709" s="276"/>
      <c r="G709" s="276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48"/>
      <c r="Z709" s="148"/>
      <c r="AA709" s="148"/>
      <c r="AB709" s="148"/>
      <c r="AC709" s="148"/>
      <c r="AD709" s="148"/>
      <c r="AE709" s="148"/>
      <c r="AF709" s="148"/>
      <c r="AG709" s="148" t="s">
        <v>160</v>
      </c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1" x14ac:dyDescent="0.25">
      <c r="A710" s="153"/>
      <c r="B710" s="154"/>
      <c r="C710" s="275" t="s">
        <v>792</v>
      </c>
      <c r="D710" s="276"/>
      <c r="E710" s="276"/>
      <c r="F710" s="276"/>
      <c r="G710" s="276"/>
      <c r="H710" s="155"/>
      <c r="I710" s="155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48"/>
      <c r="Z710" s="148"/>
      <c r="AA710" s="148"/>
      <c r="AB710" s="148"/>
      <c r="AC710" s="148"/>
      <c r="AD710" s="148"/>
      <c r="AE710" s="148"/>
      <c r="AF710" s="148"/>
      <c r="AG710" s="148" t="s">
        <v>160</v>
      </c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1" x14ac:dyDescent="0.25">
      <c r="A711" s="164">
        <v>185</v>
      </c>
      <c r="B711" s="165" t="s">
        <v>801</v>
      </c>
      <c r="C711" s="179" t="s">
        <v>802</v>
      </c>
      <c r="D711" s="180" t="s">
        <v>190</v>
      </c>
      <c r="E711" s="167">
        <v>2</v>
      </c>
      <c r="F711" s="166"/>
      <c r="G711" s="167">
        <f>ROUND(E711*F711,2)</f>
        <v>0</v>
      </c>
      <c r="H711" s="166"/>
      <c r="I711" s="167">
        <f>ROUND(E711*H711,2)</f>
        <v>0</v>
      </c>
      <c r="J711" s="166"/>
      <c r="K711" s="167">
        <f>ROUND(E711*J711,2)</f>
        <v>0</v>
      </c>
      <c r="L711" s="167">
        <v>21</v>
      </c>
      <c r="M711" s="167">
        <f>G711*(1+L711/100)</f>
        <v>0</v>
      </c>
      <c r="N711" s="167">
        <v>2.904E-2</v>
      </c>
      <c r="O711" s="167">
        <f>ROUND(E711*N711,2)</f>
        <v>0.06</v>
      </c>
      <c r="P711" s="167">
        <v>0</v>
      </c>
      <c r="Q711" s="167">
        <f>ROUND(E711*P711,2)</f>
        <v>0</v>
      </c>
      <c r="R711" s="167"/>
      <c r="S711" s="167" t="s">
        <v>156</v>
      </c>
      <c r="T711" s="168" t="s">
        <v>156</v>
      </c>
      <c r="U711" s="155">
        <v>0.95</v>
      </c>
      <c r="V711" s="155">
        <f>ROUND(E711*U711,2)</f>
        <v>1.9</v>
      </c>
      <c r="W711" s="155"/>
      <c r="X711" s="155" t="s">
        <v>157</v>
      </c>
      <c r="Y711" s="148"/>
      <c r="Z711" s="148"/>
      <c r="AA711" s="148"/>
      <c r="AB711" s="148"/>
      <c r="AC711" s="148"/>
      <c r="AD711" s="148"/>
      <c r="AE711" s="148"/>
      <c r="AF711" s="148"/>
      <c r="AG711" s="148" t="s">
        <v>531</v>
      </c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1" x14ac:dyDescent="0.25">
      <c r="A712" s="153"/>
      <c r="B712" s="154"/>
      <c r="C712" s="273" t="s">
        <v>1202</v>
      </c>
      <c r="D712" s="274"/>
      <c r="E712" s="274"/>
      <c r="F712" s="274"/>
      <c r="G712" s="274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48"/>
      <c r="Z712" s="148"/>
      <c r="AA712" s="148"/>
      <c r="AB712" s="148"/>
      <c r="AC712" s="148"/>
      <c r="AD712" s="148"/>
      <c r="AE712" s="148"/>
      <c r="AF712" s="148"/>
      <c r="AG712" s="148" t="s">
        <v>160</v>
      </c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1" x14ac:dyDescent="0.25">
      <c r="A713" s="153"/>
      <c r="B713" s="154"/>
      <c r="C713" s="275" t="s">
        <v>1203</v>
      </c>
      <c r="D713" s="276"/>
      <c r="E713" s="276"/>
      <c r="F713" s="276"/>
      <c r="G713" s="276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48"/>
      <c r="Z713" s="148"/>
      <c r="AA713" s="148"/>
      <c r="AB713" s="148"/>
      <c r="AC713" s="148"/>
      <c r="AD713" s="148"/>
      <c r="AE713" s="148"/>
      <c r="AF713" s="148"/>
      <c r="AG713" s="148" t="s">
        <v>160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1" x14ac:dyDescent="0.25">
      <c r="A714" s="153"/>
      <c r="B714" s="154"/>
      <c r="C714" s="275" t="s">
        <v>1196</v>
      </c>
      <c r="D714" s="276"/>
      <c r="E714" s="276"/>
      <c r="F714" s="276"/>
      <c r="G714" s="276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48"/>
      <c r="Z714" s="148"/>
      <c r="AA714" s="148"/>
      <c r="AB714" s="148"/>
      <c r="AC714" s="148"/>
      <c r="AD714" s="148"/>
      <c r="AE714" s="148"/>
      <c r="AF714" s="148"/>
      <c r="AG714" s="148" t="s">
        <v>160</v>
      </c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1" x14ac:dyDescent="0.25">
      <c r="A715" s="153"/>
      <c r="B715" s="154"/>
      <c r="C715" s="275" t="s">
        <v>1197</v>
      </c>
      <c r="D715" s="276"/>
      <c r="E715" s="276"/>
      <c r="F715" s="276"/>
      <c r="G715" s="276"/>
      <c r="H715" s="155"/>
      <c r="I715" s="155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48"/>
      <c r="Z715" s="148"/>
      <c r="AA715" s="148"/>
      <c r="AB715" s="148"/>
      <c r="AC715" s="148"/>
      <c r="AD715" s="148"/>
      <c r="AE715" s="148"/>
      <c r="AF715" s="148"/>
      <c r="AG715" s="148" t="s">
        <v>160</v>
      </c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1" x14ac:dyDescent="0.25">
      <c r="A716" s="153"/>
      <c r="B716" s="154"/>
      <c r="C716" s="275" t="s">
        <v>1198</v>
      </c>
      <c r="D716" s="276"/>
      <c r="E716" s="276"/>
      <c r="F716" s="276"/>
      <c r="G716" s="276"/>
      <c r="H716" s="155"/>
      <c r="I716" s="155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48"/>
      <c r="Z716" s="148"/>
      <c r="AA716" s="148"/>
      <c r="AB716" s="148"/>
      <c r="AC716" s="148"/>
      <c r="AD716" s="148"/>
      <c r="AE716" s="148"/>
      <c r="AF716" s="148"/>
      <c r="AG716" s="148" t="s">
        <v>160</v>
      </c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1" x14ac:dyDescent="0.25">
      <c r="A717" s="153"/>
      <c r="B717" s="154"/>
      <c r="C717" s="275" t="s">
        <v>1199</v>
      </c>
      <c r="D717" s="276"/>
      <c r="E717" s="276"/>
      <c r="F717" s="276"/>
      <c r="G717" s="276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48"/>
      <c r="Z717" s="148"/>
      <c r="AA717" s="148"/>
      <c r="AB717" s="148"/>
      <c r="AC717" s="148"/>
      <c r="AD717" s="148"/>
      <c r="AE717" s="148"/>
      <c r="AF717" s="148"/>
      <c r="AG717" s="148" t="s">
        <v>160</v>
      </c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1" x14ac:dyDescent="0.25">
      <c r="A718" s="153"/>
      <c r="B718" s="154"/>
      <c r="C718" s="275" t="s">
        <v>792</v>
      </c>
      <c r="D718" s="276"/>
      <c r="E718" s="276"/>
      <c r="F718" s="276"/>
      <c r="G718" s="276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48"/>
      <c r="Z718" s="148"/>
      <c r="AA718" s="148"/>
      <c r="AB718" s="148"/>
      <c r="AC718" s="148"/>
      <c r="AD718" s="148"/>
      <c r="AE718" s="148"/>
      <c r="AF718" s="148"/>
      <c r="AG718" s="148" t="s">
        <v>160</v>
      </c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1" x14ac:dyDescent="0.25">
      <c r="A719" s="164">
        <v>186</v>
      </c>
      <c r="B719" s="165" t="s">
        <v>803</v>
      </c>
      <c r="C719" s="179" t="s">
        <v>804</v>
      </c>
      <c r="D719" s="180" t="s">
        <v>190</v>
      </c>
      <c r="E719" s="167">
        <v>4</v>
      </c>
      <c r="F719" s="166"/>
      <c r="G719" s="167">
        <f>ROUND(E719*F719,2)</f>
        <v>0</v>
      </c>
      <c r="H719" s="166"/>
      <c r="I719" s="167">
        <f>ROUND(E719*H719,2)</f>
        <v>0</v>
      </c>
      <c r="J719" s="166"/>
      <c r="K719" s="167">
        <f>ROUND(E719*J719,2)</f>
        <v>0</v>
      </c>
      <c r="L719" s="167">
        <v>21</v>
      </c>
      <c r="M719" s="167">
        <f>G719*(1+L719/100)</f>
        <v>0</v>
      </c>
      <c r="N719" s="167">
        <v>8.3489999999999995E-2</v>
      </c>
      <c r="O719" s="167">
        <f>ROUND(E719*N719,2)</f>
        <v>0.33</v>
      </c>
      <c r="P719" s="167">
        <v>0</v>
      </c>
      <c r="Q719" s="167">
        <f>ROUND(E719*P719,2)</f>
        <v>0</v>
      </c>
      <c r="R719" s="167"/>
      <c r="S719" s="167" t="s">
        <v>156</v>
      </c>
      <c r="T719" s="168" t="s">
        <v>156</v>
      </c>
      <c r="U719" s="155">
        <v>1.31</v>
      </c>
      <c r="V719" s="155">
        <f>ROUND(E719*U719,2)</f>
        <v>5.24</v>
      </c>
      <c r="W719" s="155"/>
      <c r="X719" s="155" t="s">
        <v>157</v>
      </c>
      <c r="Y719" s="148"/>
      <c r="Z719" s="148"/>
      <c r="AA719" s="148"/>
      <c r="AB719" s="148"/>
      <c r="AC719" s="148"/>
      <c r="AD719" s="148"/>
      <c r="AE719" s="148"/>
      <c r="AF719" s="148"/>
      <c r="AG719" s="148" t="s">
        <v>531</v>
      </c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1" x14ac:dyDescent="0.25">
      <c r="A720" s="153"/>
      <c r="B720" s="154"/>
      <c r="C720" s="273" t="s">
        <v>1202</v>
      </c>
      <c r="D720" s="274"/>
      <c r="E720" s="274"/>
      <c r="F720" s="274"/>
      <c r="G720" s="274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48"/>
      <c r="Z720" s="148"/>
      <c r="AA720" s="148"/>
      <c r="AB720" s="148"/>
      <c r="AC720" s="148"/>
      <c r="AD720" s="148"/>
      <c r="AE720" s="148"/>
      <c r="AF720" s="148"/>
      <c r="AG720" s="148" t="s">
        <v>160</v>
      </c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1" x14ac:dyDescent="0.25">
      <c r="A721" s="153"/>
      <c r="B721" s="154"/>
      <c r="C721" s="275" t="s">
        <v>1204</v>
      </c>
      <c r="D721" s="276"/>
      <c r="E721" s="276"/>
      <c r="F721" s="276"/>
      <c r="G721" s="276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48"/>
      <c r="Z721" s="148"/>
      <c r="AA721" s="148"/>
      <c r="AB721" s="148"/>
      <c r="AC721" s="148"/>
      <c r="AD721" s="148"/>
      <c r="AE721" s="148"/>
      <c r="AF721" s="148"/>
      <c r="AG721" s="148" t="s">
        <v>160</v>
      </c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1" x14ac:dyDescent="0.25">
      <c r="A722" s="153"/>
      <c r="B722" s="154"/>
      <c r="C722" s="275" t="s">
        <v>1196</v>
      </c>
      <c r="D722" s="276"/>
      <c r="E722" s="276"/>
      <c r="F722" s="276"/>
      <c r="G722" s="276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48"/>
      <c r="Z722" s="148"/>
      <c r="AA722" s="148"/>
      <c r="AB722" s="148"/>
      <c r="AC722" s="148"/>
      <c r="AD722" s="148"/>
      <c r="AE722" s="148"/>
      <c r="AF722" s="148"/>
      <c r="AG722" s="148" t="s">
        <v>160</v>
      </c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1" x14ac:dyDescent="0.25">
      <c r="A723" s="153"/>
      <c r="B723" s="154"/>
      <c r="C723" s="275" t="s">
        <v>1197</v>
      </c>
      <c r="D723" s="276"/>
      <c r="E723" s="276"/>
      <c r="F723" s="276"/>
      <c r="G723" s="276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48"/>
      <c r="Z723" s="148"/>
      <c r="AA723" s="148"/>
      <c r="AB723" s="148"/>
      <c r="AC723" s="148"/>
      <c r="AD723" s="148"/>
      <c r="AE723" s="148"/>
      <c r="AF723" s="148"/>
      <c r="AG723" s="148" t="s">
        <v>160</v>
      </c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1" x14ac:dyDescent="0.25">
      <c r="A724" s="153"/>
      <c r="B724" s="154"/>
      <c r="C724" s="275" t="s">
        <v>1198</v>
      </c>
      <c r="D724" s="276"/>
      <c r="E724" s="276"/>
      <c r="F724" s="276"/>
      <c r="G724" s="276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48"/>
      <c r="Z724" s="148"/>
      <c r="AA724" s="148"/>
      <c r="AB724" s="148"/>
      <c r="AC724" s="148"/>
      <c r="AD724" s="148"/>
      <c r="AE724" s="148"/>
      <c r="AF724" s="148"/>
      <c r="AG724" s="148" t="s">
        <v>160</v>
      </c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1" x14ac:dyDescent="0.25">
      <c r="A725" s="153"/>
      <c r="B725" s="154"/>
      <c r="C725" s="275" t="s">
        <v>1199</v>
      </c>
      <c r="D725" s="276"/>
      <c r="E725" s="276"/>
      <c r="F725" s="276"/>
      <c r="G725" s="276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48"/>
      <c r="Z725" s="148"/>
      <c r="AA725" s="148"/>
      <c r="AB725" s="148"/>
      <c r="AC725" s="148"/>
      <c r="AD725" s="148"/>
      <c r="AE725" s="148"/>
      <c r="AF725" s="148"/>
      <c r="AG725" s="148" t="s">
        <v>160</v>
      </c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1" x14ac:dyDescent="0.25">
      <c r="A726" s="153"/>
      <c r="B726" s="154"/>
      <c r="C726" s="275" t="s">
        <v>792</v>
      </c>
      <c r="D726" s="276"/>
      <c r="E726" s="276"/>
      <c r="F726" s="276"/>
      <c r="G726" s="276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48"/>
      <c r="Z726" s="148"/>
      <c r="AA726" s="148"/>
      <c r="AB726" s="148"/>
      <c r="AC726" s="148"/>
      <c r="AD726" s="148"/>
      <c r="AE726" s="148"/>
      <c r="AF726" s="148"/>
      <c r="AG726" s="148" t="s">
        <v>160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1" x14ac:dyDescent="0.25">
      <c r="A727" s="164">
        <v>187</v>
      </c>
      <c r="B727" s="165" t="s">
        <v>805</v>
      </c>
      <c r="C727" s="179" t="s">
        <v>806</v>
      </c>
      <c r="D727" s="180" t="s">
        <v>190</v>
      </c>
      <c r="E727" s="167">
        <v>1</v>
      </c>
      <c r="F727" s="166"/>
      <c r="G727" s="167">
        <f>ROUND(E727*F727,2)</f>
        <v>0</v>
      </c>
      <c r="H727" s="166"/>
      <c r="I727" s="167">
        <f>ROUND(E727*H727,2)</f>
        <v>0</v>
      </c>
      <c r="J727" s="166"/>
      <c r="K727" s="167">
        <f>ROUND(E727*J727,2)</f>
        <v>0</v>
      </c>
      <c r="L727" s="167">
        <v>21</v>
      </c>
      <c r="M727" s="167">
        <f>G727*(1+L727/100)</f>
        <v>0</v>
      </c>
      <c r="N727" s="167">
        <v>2.5409999999999999E-2</v>
      </c>
      <c r="O727" s="167">
        <f>ROUND(E727*N727,2)</f>
        <v>0.03</v>
      </c>
      <c r="P727" s="167">
        <v>0</v>
      </c>
      <c r="Q727" s="167">
        <f>ROUND(E727*P727,2)</f>
        <v>0</v>
      </c>
      <c r="R727" s="167"/>
      <c r="S727" s="167" t="s">
        <v>156</v>
      </c>
      <c r="T727" s="168" t="s">
        <v>156</v>
      </c>
      <c r="U727" s="155">
        <v>0.93</v>
      </c>
      <c r="V727" s="155">
        <f>ROUND(E727*U727,2)</f>
        <v>0.93</v>
      </c>
      <c r="W727" s="155"/>
      <c r="X727" s="155" t="s">
        <v>157</v>
      </c>
      <c r="Y727" s="148"/>
      <c r="Z727" s="148"/>
      <c r="AA727" s="148"/>
      <c r="AB727" s="148"/>
      <c r="AC727" s="148"/>
      <c r="AD727" s="148"/>
      <c r="AE727" s="148"/>
      <c r="AF727" s="148"/>
      <c r="AG727" s="148" t="s">
        <v>191</v>
      </c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1" x14ac:dyDescent="0.25">
      <c r="A728" s="153"/>
      <c r="B728" s="154"/>
      <c r="C728" s="273" t="s">
        <v>1202</v>
      </c>
      <c r="D728" s="274"/>
      <c r="E728" s="274"/>
      <c r="F728" s="274"/>
      <c r="G728" s="274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48"/>
      <c r="Z728" s="148"/>
      <c r="AA728" s="148"/>
      <c r="AB728" s="148"/>
      <c r="AC728" s="148"/>
      <c r="AD728" s="148"/>
      <c r="AE728" s="148"/>
      <c r="AF728" s="148"/>
      <c r="AG728" s="148" t="s">
        <v>160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1" x14ac:dyDescent="0.25">
      <c r="A729" s="153"/>
      <c r="B729" s="154"/>
      <c r="C729" s="275" t="s">
        <v>1205</v>
      </c>
      <c r="D729" s="276"/>
      <c r="E729" s="276"/>
      <c r="F729" s="276"/>
      <c r="G729" s="276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48"/>
      <c r="Z729" s="148"/>
      <c r="AA729" s="148"/>
      <c r="AB729" s="148"/>
      <c r="AC729" s="148"/>
      <c r="AD729" s="148"/>
      <c r="AE729" s="148"/>
      <c r="AF729" s="148"/>
      <c r="AG729" s="148" t="s">
        <v>160</v>
      </c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1" x14ac:dyDescent="0.25">
      <c r="A730" s="153"/>
      <c r="B730" s="154"/>
      <c r="C730" s="275" t="s">
        <v>1196</v>
      </c>
      <c r="D730" s="276"/>
      <c r="E730" s="276"/>
      <c r="F730" s="276"/>
      <c r="G730" s="276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48"/>
      <c r="Z730" s="148"/>
      <c r="AA730" s="148"/>
      <c r="AB730" s="148"/>
      <c r="AC730" s="148"/>
      <c r="AD730" s="148"/>
      <c r="AE730" s="148"/>
      <c r="AF730" s="148"/>
      <c r="AG730" s="148" t="s">
        <v>160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1" x14ac:dyDescent="0.25">
      <c r="A731" s="153"/>
      <c r="B731" s="154"/>
      <c r="C731" s="275" t="s">
        <v>1197</v>
      </c>
      <c r="D731" s="276"/>
      <c r="E731" s="276"/>
      <c r="F731" s="276"/>
      <c r="G731" s="276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48"/>
      <c r="Z731" s="148"/>
      <c r="AA731" s="148"/>
      <c r="AB731" s="148"/>
      <c r="AC731" s="148"/>
      <c r="AD731" s="148"/>
      <c r="AE731" s="148"/>
      <c r="AF731" s="148"/>
      <c r="AG731" s="148" t="s">
        <v>160</v>
      </c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1" x14ac:dyDescent="0.25">
      <c r="A732" s="153"/>
      <c r="B732" s="154"/>
      <c r="C732" s="275" t="s">
        <v>1198</v>
      </c>
      <c r="D732" s="276"/>
      <c r="E732" s="276"/>
      <c r="F732" s="276"/>
      <c r="G732" s="276"/>
      <c r="H732" s="155"/>
      <c r="I732" s="155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48"/>
      <c r="Z732" s="148"/>
      <c r="AA732" s="148"/>
      <c r="AB732" s="148"/>
      <c r="AC732" s="148"/>
      <c r="AD732" s="148"/>
      <c r="AE732" s="148"/>
      <c r="AF732" s="148"/>
      <c r="AG732" s="148" t="s">
        <v>160</v>
      </c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1" x14ac:dyDescent="0.25">
      <c r="A733" s="153"/>
      <c r="B733" s="154"/>
      <c r="C733" s="275" t="s">
        <v>1199</v>
      </c>
      <c r="D733" s="276"/>
      <c r="E733" s="276"/>
      <c r="F733" s="276"/>
      <c r="G733" s="276"/>
      <c r="H733" s="155"/>
      <c r="I733" s="155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48"/>
      <c r="Z733" s="148"/>
      <c r="AA733" s="148"/>
      <c r="AB733" s="148"/>
      <c r="AC733" s="148"/>
      <c r="AD733" s="148"/>
      <c r="AE733" s="148"/>
      <c r="AF733" s="148"/>
      <c r="AG733" s="148" t="s">
        <v>160</v>
      </c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1" x14ac:dyDescent="0.25">
      <c r="A734" s="153"/>
      <c r="B734" s="154"/>
      <c r="C734" s="275" t="s">
        <v>792</v>
      </c>
      <c r="D734" s="276"/>
      <c r="E734" s="276"/>
      <c r="F734" s="276"/>
      <c r="G734" s="276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48"/>
      <c r="Z734" s="148"/>
      <c r="AA734" s="148"/>
      <c r="AB734" s="148"/>
      <c r="AC734" s="148"/>
      <c r="AD734" s="148"/>
      <c r="AE734" s="148"/>
      <c r="AF734" s="148"/>
      <c r="AG734" s="148" t="s">
        <v>160</v>
      </c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1" x14ac:dyDescent="0.25">
      <c r="A735" s="169">
        <v>188</v>
      </c>
      <c r="B735" s="170" t="s">
        <v>807</v>
      </c>
      <c r="C735" s="184" t="s">
        <v>808</v>
      </c>
      <c r="D735" s="185" t="s">
        <v>194</v>
      </c>
      <c r="E735" s="172">
        <v>0.47943999999999998</v>
      </c>
      <c r="F735" s="171"/>
      <c r="G735" s="172">
        <f>ROUND(E735*F735,2)</f>
        <v>0</v>
      </c>
      <c r="H735" s="171"/>
      <c r="I735" s="172">
        <f>ROUND(E735*H735,2)</f>
        <v>0</v>
      </c>
      <c r="J735" s="171"/>
      <c r="K735" s="172">
        <f>ROUND(E735*J735,2)</f>
        <v>0</v>
      </c>
      <c r="L735" s="172">
        <v>21</v>
      </c>
      <c r="M735" s="172">
        <f>G735*(1+L735/100)</f>
        <v>0</v>
      </c>
      <c r="N735" s="172">
        <v>0</v>
      </c>
      <c r="O735" s="172">
        <f>ROUND(E735*N735,2)</f>
        <v>0</v>
      </c>
      <c r="P735" s="172">
        <v>0</v>
      </c>
      <c r="Q735" s="172">
        <f>ROUND(E735*P735,2)</f>
        <v>0</v>
      </c>
      <c r="R735" s="172"/>
      <c r="S735" s="172" t="s">
        <v>156</v>
      </c>
      <c r="T735" s="173" t="s">
        <v>156</v>
      </c>
      <c r="U735" s="155">
        <v>3.0750000000000002</v>
      </c>
      <c r="V735" s="155">
        <f>ROUND(E735*U735,2)</f>
        <v>1.47</v>
      </c>
      <c r="W735" s="155"/>
      <c r="X735" s="155" t="s">
        <v>157</v>
      </c>
      <c r="Y735" s="148"/>
      <c r="Z735" s="148"/>
      <c r="AA735" s="148"/>
      <c r="AB735" s="148"/>
      <c r="AC735" s="148"/>
      <c r="AD735" s="148"/>
      <c r="AE735" s="148"/>
      <c r="AF735" s="148"/>
      <c r="AG735" s="148" t="s">
        <v>531</v>
      </c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x14ac:dyDescent="0.25">
      <c r="A736" s="158" t="s">
        <v>151</v>
      </c>
      <c r="B736" s="159" t="s">
        <v>95</v>
      </c>
      <c r="C736" s="186" t="s">
        <v>96</v>
      </c>
      <c r="D736" s="187"/>
      <c r="E736" s="162"/>
      <c r="F736" s="162"/>
      <c r="G736" s="162">
        <f>SUMIF(AG737:AG740,"&lt;&gt;NOR",G737:G740)</f>
        <v>0</v>
      </c>
      <c r="H736" s="162"/>
      <c r="I736" s="162">
        <f>SUM(I737:I740)</f>
        <v>0</v>
      </c>
      <c r="J736" s="162"/>
      <c r="K736" s="162">
        <f>SUM(K737:K740)</f>
        <v>0</v>
      </c>
      <c r="L736" s="162"/>
      <c r="M736" s="162">
        <f>SUM(M737:M740)</f>
        <v>0</v>
      </c>
      <c r="N736" s="162"/>
      <c r="O736" s="162">
        <f>SUM(O737:O740)</f>
        <v>0.01</v>
      </c>
      <c r="P736" s="162"/>
      <c r="Q736" s="162">
        <f>SUM(Q737:Q740)</f>
        <v>0</v>
      </c>
      <c r="R736" s="162"/>
      <c r="S736" s="162"/>
      <c r="T736" s="163"/>
      <c r="U736" s="157"/>
      <c r="V736" s="157">
        <f>SUM(V737:V740)</f>
        <v>2.2600000000000002</v>
      </c>
      <c r="W736" s="157"/>
      <c r="X736" s="157"/>
      <c r="AG736" t="s">
        <v>152</v>
      </c>
    </row>
    <row r="737" spans="1:60" ht="20.399999999999999" outlineLevel="1" x14ac:dyDescent="0.25">
      <c r="A737" s="164">
        <v>189</v>
      </c>
      <c r="B737" s="165" t="s">
        <v>809</v>
      </c>
      <c r="C737" s="179" t="s">
        <v>810</v>
      </c>
      <c r="D737" s="180" t="s">
        <v>237</v>
      </c>
      <c r="E737" s="167">
        <v>6.05</v>
      </c>
      <c r="F737" s="166"/>
      <c r="G737" s="167">
        <f>ROUND(E737*F737,2)</f>
        <v>0</v>
      </c>
      <c r="H737" s="166"/>
      <c r="I737" s="167">
        <f>ROUND(E737*H737,2)</f>
        <v>0</v>
      </c>
      <c r="J737" s="166"/>
      <c r="K737" s="167">
        <f>ROUND(E737*J737,2)</f>
        <v>0</v>
      </c>
      <c r="L737" s="167">
        <v>21</v>
      </c>
      <c r="M737" s="167">
        <f>G737*(1+L737/100)</f>
        <v>0</v>
      </c>
      <c r="N737" s="167">
        <v>1.3500000000000001E-3</v>
      </c>
      <c r="O737" s="167">
        <f>ROUND(E737*N737,2)</f>
        <v>0.01</v>
      </c>
      <c r="P737" s="167">
        <v>0</v>
      </c>
      <c r="Q737" s="167">
        <f>ROUND(E737*P737,2)</f>
        <v>0</v>
      </c>
      <c r="R737" s="167"/>
      <c r="S737" s="167" t="s">
        <v>156</v>
      </c>
      <c r="T737" s="168" t="s">
        <v>156</v>
      </c>
      <c r="U737" s="155">
        <v>0.35</v>
      </c>
      <c r="V737" s="155">
        <f>ROUND(E737*U737,2)</f>
        <v>2.12</v>
      </c>
      <c r="W737" s="155"/>
      <c r="X737" s="155" t="s">
        <v>157</v>
      </c>
      <c r="Y737" s="148"/>
      <c r="Z737" s="148"/>
      <c r="AA737" s="148"/>
      <c r="AB737" s="148"/>
      <c r="AC737" s="148"/>
      <c r="AD737" s="148"/>
      <c r="AE737" s="148"/>
      <c r="AF737" s="148"/>
      <c r="AG737" s="148" t="s">
        <v>531</v>
      </c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1" x14ac:dyDescent="0.25">
      <c r="A738" s="153"/>
      <c r="B738" s="154"/>
      <c r="C738" s="273" t="s">
        <v>210</v>
      </c>
      <c r="D738" s="274"/>
      <c r="E738" s="274"/>
      <c r="F738" s="274"/>
      <c r="G738" s="274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48"/>
      <c r="Z738" s="148"/>
      <c r="AA738" s="148"/>
      <c r="AB738" s="148"/>
      <c r="AC738" s="148"/>
      <c r="AD738" s="148"/>
      <c r="AE738" s="148"/>
      <c r="AF738" s="148"/>
      <c r="AG738" s="148" t="s">
        <v>160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1" x14ac:dyDescent="0.25">
      <c r="A739" s="153"/>
      <c r="B739" s="154"/>
      <c r="C739" s="181" t="s">
        <v>811</v>
      </c>
      <c r="D739" s="182"/>
      <c r="E739" s="183">
        <v>6.05</v>
      </c>
      <c r="F739" s="155"/>
      <c r="G739" s="155"/>
      <c r="H739" s="155"/>
      <c r="I739" s="155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48"/>
      <c r="Z739" s="148"/>
      <c r="AA739" s="148"/>
      <c r="AB739" s="148"/>
      <c r="AC739" s="148"/>
      <c r="AD739" s="148"/>
      <c r="AE739" s="148"/>
      <c r="AF739" s="148"/>
      <c r="AG739" s="148" t="s">
        <v>162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1" x14ac:dyDescent="0.25">
      <c r="A740" s="169">
        <v>190</v>
      </c>
      <c r="B740" s="170" t="s">
        <v>812</v>
      </c>
      <c r="C740" s="184" t="s">
        <v>813</v>
      </c>
      <c r="D740" s="185" t="s">
        <v>237</v>
      </c>
      <c r="E740" s="172">
        <v>1.57</v>
      </c>
      <c r="F740" s="171"/>
      <c r="G740" s="172">
        <f>ROUND(E740*F740,2)</f>
        <v>0</v>
      </c>
      <c r="H740" s="171"/>
      <c r="I740" s="172">
        <f>ROUND(E740*H740,2)</f>
        <v>0</v>
      </c>
      <c r="J740" s="171"/>
      <c r="K740" s="172">
        <f>ROUND(E740*J740,2)</f>
        <v>0</v>
      </c>
      <c r="L740" s="172">
        <v>21</v>
      </c>
      <c r="M740" s="172">
        <f>G740*(1+L740/100)</f>
        <v>0</v>
      </c>
      <c r="N740" s="172">
        <v>0</v>
      </c>
      <c r="O740" s="172">
        <f>ROUND(E740*N740,2)</f>
        <v>0</v>
      </c>
      <c r="P740" s="172">
        <v>1.3500000000000001E-3</v>
      </c>
      <c r="Q740" s="172">
        <f>ROUND(E740*P740,2)</f>
        <v>0</v>
      </c>
      <c r="R740" s="172"/>
      <c r="S740" s="172" t="s">
        <v>156</v>
      </c>
      <c r="T740" s="173" t="s">
        <v>156</v>
      </c>
      <c r="U740" s="155">
        <v>0.09</v>
      </c>
      <c r="V740" s="155">
        <f>ROUND(E740*U740,2)</f>
        <v>0.14000000000000001</v>
      </c>
      <c r="W740" s="155"/>
      <c r="X740" s="155" t="s">
        <v>157</v>
      </c>
      <c r="Y740" s="148"/>
      <c r="Z740" s="148"/>
      <c r="AA740" s="148"/>
      <c r="AB740" s="148"/>
      <c r="AC740" s="148"/>
      <c r="AD740" s="148"/>
      <c r="AE740" s="148"/>
      <c r="AF740" s="148"/>
      <c r="AG740" s="148" t="s">
        <v>531</v>
      </c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x14ac:dyDescent="0.25">
      <c r="A741" s="158" t="s">
        <v>151</v>
      </c>
      <c r="B741" s="159" t="s">
        <v>71</v>
      </c>
      <c r="C741" s="186" t="s">
        <v>72</v>
      </c>
      <c r="D741" s="187"/>
      <c r="E741" s="162"/>
      <c r="F741" s="162"/>
      <c r="G741" s="162">
        <f>SUMIF(AG742:AG743,"&lt;&gt;NOR",G742:G743)</f>
        <v>0</v>
      </c>
      <c r="H741" s="162"/>
      <c r="I741" s="162">
        <f>SUM(I742:I743)</f>
        <v>0</v>
      </c>
      <c r="J741" s="162"/>
      <c r="K741" s="162">
        <f>SUM(K742:K743)</f>
        <v>0</v>
      </c>
      <c r="L741" s="162"/>
      <c r="M741" s="162">
        <f>SUM(M742:M743)</f>
        <v>0</v>
      </c>
      <c r="N741" s="162"/>
      <c r="O741" s="162">
        <f>SUM(O742:O743)</f>
        <v>0</v>
      </c>
      <c r="P741" s="162"/>
      <c r="Q741" s="162">
        <f>SUM(Q742:Q743)</f>
        <v>13.2</v>
      </c>
      <c r="R741" s="162"/>
      <c r="S741" s="162"/>
      <c r="T741" s="163"/>
      <c r="U741" s="157"/>
      <c r="V741" s="157">
        <f>SUM(V742:V743)</f>
        <v>0</v>
      </c>
      <c r="W741" s="157"/>
      <c r="X741" s="157"/>
      <c r="AG741" t="s">
        <v>152</v>
      </c>
    </row>
    <row r="742" spans="1:60" outlineLevel="1" x14ac:dyDescent="0.25">
      <c r="A742" s="164">
        <v>191</v>
      </c>
      <c r="B742" s="165" t="s">
        <v>814</v>
      </c>
      <c r="C742" s="179" t="s">
        <v>815</v>
      </c>
      <c r="D742" s="180" t="s">
        <v>155</v>
      </c>
      <c r="E742" s="167">
        <v>6</v>
      </c>
      <c r="F742" s="166"/>
      <c r="G742" s="167">
        <f>ROUND(E742*F742,2)</f>
        <v>0</v>
      </c>
      <c r="H742" s="166"/>
      <c r="I742" s="167">
        <f>ROUND(E742*H742,2)</f>
        <v>0</v>
      </c>
      <c r="J742" s="166"/>
      <c r="K742" s="167">
        <f>ROUND(E742*J742,2)</f>
        <v>0</v>
      </c>
      <c r="L742" s="167">
        <v>21</v>
      </c>
      <c r="M742" s="167">
        <f>G742*(1+L742/100)</f>
        <v>0</v>
      </c>
      <c r="N742" s="167">
        <v>0</v>
      </c>
      <c r="O742" s="167">
        <f>ROUND(E742*N742,2)</f>
        <v>0</v>
      </c>
      <c r="P742" s="167">
        <v>2.2000000000000002</v>
      </c>
      <c r="Q742" s="167">
        <f>ROUND(E742*P742,2)</f>
        <v>13.2</v>
      </c>
      <c r="R742" s="167"/>
      <c r="S742" s="167" t="s">
        <v>156</v>
      </c>
      <c r="T742" s="168" t="s">
        <v>156</v>
      </c>
      <c r="U742" s="155">
        <v>0</v>
      </c>
      <c r="V742" s="155">
        <f>ROUND(E742*U742,2)</f>
        <v>0</v>
      </c>
      <c r="W742" s="155"/>
      <c r="X742" s="155" t="s">
        <v>208</v>
      </c>
      <c r="Y742" s="148"/>
      <c r="Z742" s="148"/>
      <c r="AA742" s="148"/>
      <c r="AB742" s="148"/>
      <c r="AC742" s="148"/>
      <c r="AD742" s="148"/>
      <c r="AE742" s="148"/>
      <c r="AF742" s="148"/>
      <c r="AG742" s="148" t="s">
        <v>209</v>
      </c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ht="20.399999999999999" outlineLevel="1" x14ac:dyDescent="0.25">
      <c r="A743" s="153"/>
      <c r="B743" s="154"/>
      <c r="C743" s="181" t="s">
        <v>816</v>
      </c>
      <c r="D743" s="182"/>
      <c r="E743" s="183">
        <v>6</v>
      </c>
      <c r="F743" s="155"/>
      <c r="G743" s="155"/>
      <c r="H743" s="155"/>
      <c r="I743" s="155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48"/>
      <c r="Z743" s="148"/>
      <c r="AA743" s="148"/>
      <c r="AB743" s="148"/>
      <c r="AC743" s="148"/>
      <c r="AD743" s="148"/>
      <c r="AE743" s="148"/>
      <c r="AF743" s="148"/>
      <c r="AG743" s="148" t="s">
        <v>162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x14ac:dyDescent="0.25">
      <c r="A744" s="158" t="s">
        <v>151</v>
      </c>
      <c r="B744" s="159" t="s">
        <v>95</v>
      </c>
      <c r="C744" s="186" t="s">
        <v>96</v>
      </c>
      <c r="D744" s="187"/>
      <c r="E744" s="162"/>
      <c r="F744" s="162"/>
      <c r="G744" s="162">
        <f>SUMIF(AG745:AG745,"&lt;&gt;NOR",G745:G745)</f>
        <v>0</v>
      </c>
      <c r="H744" s="162"/>
      <c r="I744" s="162">
        <f>SUM(I745:I745)</f>
        <v>0</v>
      </c>
      <c r="J744" s="162"/>
      <c r="K744" s="162">
        <f>SUM(K745:K745)</f>
        <v>0</v>
      </c>
      <c r="L744" s="162"/>
      <c r="M744" s="162">
        <f>SUM(M745:M745)</f>
        <v>0</v>
      </c>
      <c r="N744" s="162"/>
      <c r="O744" s="162">
        <f>SUM(O745:O745)</f>
        <v>0</v>
      </c>
      <c r="P744" s="162"/>
      <c r="Q744" s="162">
        <f>SUM(Q745:Q745)</f>
        <v>0</v>
      </c>
      <c r="R744" s="162"/>
      <c r="S744" s="162"/>
      <c r="T744" s="163"/>
      <c r="U744" s="157"/>
      <c r="V744" s="157">
        <f>SUM(V745:V745)</f>
        <v>0.02</v>
      </c>
      <c r="W744" s="157"/>
      <c r="X744" s="157"/>
      <c r="AG744" t="s">
        <v>152</v>
      </c>
    </row>
    <row r="745" spans="1:60" outlineLevel="1" x14ac:dyDescent="0.25">
      <c r="A745" s="169">
        <v>192</v>
      </c>
      <c r="B745" s="170" t="s">
        <v>817</v>
      </c>
      <c r="C745" s="184" t="s">
        <v>818</v>
      </c>
      <c r="D745" s="185" t="s">
        <v>194</v>
      </c>
      <c r="E745" s="172">
        <v>3.5799999999999998E-3</v>
      </c>
      <c r="F745" s="171"/>
      <c r="G745" s="172">
        <f>ROUND(E745*F745,2)</f>
        <v>0</v>
      </c>
      <c r="H745" s="171"/>
      <c r="I745" s="172">
        <f>ROUND(E745*H745,2)</f>
        <v>0</v>
      </c>
      <c r="J745" s="171"/>
      <c r="K745" s="172">
        <f>ROUND(E745*J745,2)</f>
        <v>0</v>
      </c>
      <c r="L745" s="172">
        <v>21</v>
      </c>
      <c r="M745" s="172">
        <f>G745*(1+L745/100)</f>
        <v>0</v>
      </c>
      <c r="N745" s="172">
        <v>0</v>
      </c>
      <c r="O745" s="172">
        <f>ROUND(E745*N745,2)</f>
        <v>0</v>
      </c>
      <c r="P745" s="172">
        <v>0</v>
      </c>
      <c r="Q745" s="172">
        <f>ROUND(E745*P745,2)</f>
        <v>0</v>
      </c>
      <c r="R745" s="172"/>
      <c r="S745" s="172" t="s">
        <v>156</v>
      </c>
      <c r="T745" s="173" t="s">
        <v>156</v>
      </c>
      <c r="U745" s="155">
        <v>4.74</v>
      </c>
      <c r="V745" s="155">
        <f>ROUND(E745*U745,2)</f>
        <v>0.02</v>
      </c>
      <c r="W745" s="155"/>
      <c r="X745" s="155" t="s">
        <v>157</v>
      </c>
      <c r="Y745" s="148"/>
      <c r="Z745" s="148"/>
      <c r="AA745" s="148"/>
      <c r="AB745" s="148"/>
      <c r="AC745" s="148"/>
      <c r="AD745" s="148"/>
      <c r="AE745" s="148"/>
      <c r="AF745" s="148"/>
      <c r="AG745" s="148" t="s">
        <v>531</v>
      </c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x14ac:dyDescent="0.25">
      <c r="A746" s="158" t="s">
        <v>151</v>
      </c>
      <c r="B746" s="159" t="s">
        <v>97</v>
      </c>
      <c r="C746" s="186" t="s">
        <v>98</v>
      </c>
      <c r="D746" s="187"/>
      <c r="E746" s="162"/>
      <c r="F746" s="162"/>
      <c r="G746" s="162">
        <f>SUMIF(AG747:AG802,"&lt;&gt;NOR",G747:G802)</f>
        <v>0</v>
      </c>
      <c r="H746" s="162"/>
      <c r="I746" s="162">
        <f>SUM(I747:I802)</f>
        <v>0</v>
      </c>
      <c r="J746" s="162"/>
      <c r="K746" s="162">
        <f>SUM(K747:K802)</f>
        <v>0</v>
      </c>
      <c r="L746" s="162"/>
      <c r="M746" s="162">
        <f>SUM(M747:M802)</f>
        <v>0</v>
      </c>
      <c r="N746" s="162"/>
      <c r="O746" s="162">
        <f>SUM(O747:O802)</f>
        <v>0.51</v>
      </c>
      <c r="P746" s="162"/>
      <c r="Q746" s="162">
        <f>SUM(Q747:Q802)</f>
        <v>0.49</v>
      </c>
      <c r="R746" s="162"/>
      <c r="S746" s="162"/>
      <c r="T746" s="163"/>
      <c r="U746" s="157"/>
      <c r="V746" s="157">
        <f>SUM(V747:V802)</f>
        <v>71.599999999999994</v>
      </c>
      <c r="W746" s="157"/>
      <c r="X746" s="157"/>
      <c r="AG746" t="s">
        <v>152</v>
      </c>
    </row>
    <row r="747" spans="1:60" outlineLevel="1" x14ac:dyDescent="0.25">
      <c r="A747" s="164">
        <v>193</v>
      </c>
      <c r="B747" s="165" t="s">
        <v>819</v>
      </c>
      <c r="C747" s="179" t="s">
        <v>820</v>
      </c>
      <c r="D747" s="180" t="s">
        <v>219</v>
      </c>
      <c r="E747" s="167">
        <v>7.2632000000000003</v>
      </c>
      <c r="F747" s="166"/>
      <c r="G747" s="167">
        <f>ROUND(E747*F747,2)</f>
        <v>0</v>
      </c>
      <c r="H747" s="166"/>
      <c r="I747" s="167">
        <f>ROUND(E747*H747,2)</f>
        <v>0</v>
      </c>
      <c r="J747" s="166"/>
      <c r="K747" s="167">
        <f>ROUND(E747*J747,2)</f>
        <v>0</v>
      </c>
      <c r="L747" s="167">
        <v>21</v>
      </c>
      <c r="M747" s="167">
        <f>G747*(1+L747/100)</f>
        <v>0</v>
      </c>
      <c r="N747" s="167">
        <v>0</v>
      </c>
      <c r="O747" s="167">
        <f>ROUND(E747*N747,2)</f>
        <v>0</v>
      </c>
      <c r="P747" s="167">
        <v>1.098E-2</v>
      </c>
      <c r="Q747" s="167">
        <f>ROUND(E747*P747,2)</f>
        <v>0.08</v>
      </c>
      <c r="R747" s="167"/>
      <c r="S747" s="167" t="s">
        <v>156</v>
      </c>
      <c r="T747" s="168" t="s">
        <v>156</v>
      </c>
      <c r="U747" s="155">
        <v>0.37</v>
      </c>
      <c r="V747" s="155">
        <f>ROUND(E747*U747,2)</f>
        <v>2.69</v>
      </c>
      <c r="W747" s="155"/>
      <c r="X747" s="155" t="s">
        <v>157</v>
      </c>
      <c r="Y747" s="148"/>
      <c r="Z747" s="148"/>
      <c r="AA747" s="148"/>
      <c r="AB747" s="148"/>
      <c r="AC747" s="148"/>
      <c r="AD747" s="148"/>
      <c r="AE747" s="148"/>
      <c r="AF747" s="148"/>
      <c r="AG747" s="148" t="s">
        <v>531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1" x14ac:dyDescent="0.25">
      <c r="A748" s="153"/>
      <c r="B748" s="154"/>
      <c r="C748" s="181" t="s">
        <v>821</v>
      </c>
      <c r="D748" s="182"/>
      <c r="E748" s="183"/>
      <c r="F748" s="155"/>
      <c r="G748" s="155"/>
      <c r="H748" s="155"/>
      <c r="I748" s="155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48"/>
      <c r="Z748" s="148"/>
      <c r="AA748" s="148"/>
      <c r="AB748" s="148"/>
      <c r="AC748" s="148"/>
      <c r="AD748" s="148"/>
      <c r="AE748" s="148"/>
      <c r="AF748" s="148"/>
      <c r="AG748" s="148" t="s">
        <v>162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1" x14ac:dyDescent="0.25">
      <c r="A749" s="153"/>
      <c r="B749" s="154"/>
      <c r="C749" s="181" t="s">
        <v>822</v>
      </c>
      <c r="D749" s="182"/>
      <c r="E749" s="183"/>
      <c r="F749" s="155"/>
      <c r="G749" s="155"/>
      <c r="H749" s="155"/>
      <c r="I749" s="155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48"/>
      <c r="Z749" s="148"/>
      <c r="AA749" s="148"/>
      <c r="AB749" s="148"/>
      <c r="AC749" s="148"/>
      <c r="AD749" s="148"/>
      <c r="AE749" s="148"/>
      <c r="AF749" s="148"/>
      <c r="AG749" s="148" t="s">
        <v>162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1" x14ac:dyDescent="0.25">
      <c r="A750" s="153"/>
      <c r="B750" s="154"/>
      <c r="C750" s="181" t="s">
        <v>823</v>
      </c>
      <c r="D750" s="182"/>
      <c r="E750" s="183">
        <v>7.2632000000000003</v>
      </c>
      <c r="F750" s="155"/>
      <c r="G750" s="155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48"/>
      <c r="Z750" s="148"/>
      <c r="AA750" s="148"/>
      <c r="AB750" s="148"/>
      <c r="AC750" s="148"/>
      <c r="AD750" s="148"/>
      <c r="AE750" s="148"/>
      <c r="AF750" s="148"/>
      <c r="AG750" s="148" t="s">
        <v>162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1" x14ac:dyDescent="0.25">
      <c r="A751" s="164">
        <v>194</v>
      </c>
      <c r="B751" s="165" t="s">
        <v>824</v>
      </c>
      <c r="C751" s="179" t="s">
        <v>825</v>
      </c>
      <c r="D751" s="180" t="s">
        <v>219</v>
      </c>
      <c r="E751" s="167">
        <v>7.2632000000000003</v>
      </c>
      <c r="F751" s="166"/>
      <c r="G751" s="167">
        <f>ROUND(E751*F751,2)</f>
        <v>0</v>
      </c>
      <c r="H751" s="166"/>
      <c r="I751" s="167">
        <f>ROUND(E751*H751,2)</f>
        <v>0</v>
      </c>
      <c r="J751" s="166"/>
      <c r="K751" s="167">
        <f>ROUND(E751*J751,2)</f>
        <v>0</v>
      </c>
      <c r="L751" s="167">
        <v>21</v>
      </c>
      <c r="M751" s="167">
        <f>G751*(1+L751/100)</f>
        <v>0</v>
      </c>
      <c r="N751" s="167">
        <v>0</v>
      </c>
      <c r="O751" s="167">
        <f>ROUND(E751*N751,2)</f>
        <v>0</v>
      </c>
      <c r="P751" s="167">
        <v>8.0000000000000002E-3</v>
      </c>
      <c r="Q751" s="167">
        <f>ROUND(E751*P751,2)</f>
        <v>0.06</v>
      </c>
      <c r="R751" s="167"/>
      <c r="S751" s="167" t="s">
        <v>156</v>
      </c>
      <c r="T751" s="168" t="s">
        <v>156</v>
      </c>
      <c r="U751" s="155">
        <v>7.0000000000000007E-2</v>
      </c>
      <c r="V751" s="155">
        <f>ROUND(E751*U751,2)</f>
        <v>0.51</v>
      </c>
      <c r="W751" s="155"/>
      <c r="X751" s="155" t="s">
        <v>157</v>
      </c>
      <c r="Y751" s="148"/>
      <c r="Z751" s="148"/>
      <c r="AA751" s="148"/>
      <c r="AB751" s="148"/>
      <c r="AC751" s="148"/>
      <c r="AD751" s="148"/>
      <c r="AE751" s="148"/>
      <c r="AF751" s="148"/>
      <c r="AG751" s="148" t="s">
        <v>531</v>
      </c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1" x14ac:dyDescent="0.25">
      <c r="A752" s="153"/>
      <c r="B752" s="154"/>
      <c r="C752" s="181" t="s">
        <v>821</v>
      </c>
      <c r="D752" s="182"/>
      <c r="E752" s="183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48"/>
      <c r="Z752" s="148"/>
      <c r="AA752" s="148"/>
      <c r="AB752" s="148"/>
      <c r="AC752" s="148"/>
      <c r="AD752" s="148"/>
      <c r="AE752" s="148"/>
      <c r="AF752" s="148"/>
      <c r="AG752" s="148" t="s">
        <v>162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1" x14ac:dyDescent="0.25">
      <c r="A753" s="153"/>
      <c r="B753" s="154"/>
      <c r="C753" s="181" t="s">
        <v>822</v>
      </c>
      <c r="D753" s="182"/>
      <c r="E753" s="183"/>
      <c r="F753" s="155"/>
      <c r="G753" s="155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48"/>
      <c r="Z753" s="148"/>
      <c r="AA753" s="148"/>
      <c r="AB753" s="148"/>
      <c r="AC753" s="148"/>
      <c r="AD753" s="148"/>
      <c r="AE753" s="148"/>
      <c r="AF753" s="148"/>
      <c r="AG753" s="148" t="s">
        <v>162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1" x14ac:dyDescent="0.25">
      <c r="A754" s="153"/>
      <c r="B754" s="154"/>
      <c r="C754" s="181" t="s">
        <v>823</v>
      </c>
      <c r="D754" s="182"/>
      <c r="E754" s="183">
        <v>7.2632000000000003</v>
      </c>
      <c r="F754" s="155"/>
      <c r="G754" s="155"/>
      <c r="H754" s="155"/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48"/>
      <c r="Z754" s="148"/>
      <c r="AA754" s="148"/>
      <c r="AB754" s="148"/>
      <c r="AC754" s="148"/>
      <c r="AD754" s="148"/>
      <c r="AE754" s="148"/>
      <c r="AF754" s="148"/>
      <c r="AG754" s="148" t="s">
        <v>162</v>
      </c>
      <c r="AH754" s="148">
        <v>0</v>
      </c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1" x14ac:dyDescent="0.25">
      <c r="A755" s="164">
        <v>195</v>
      </c>
      <c r="B755" s="165" t="s">
        <v>826</v>
      </c>
      <c r="C755" s="179" t="s">
        <v>827</v>
      </c>
      <c r="D755" s="180" t="s">
        <v>190</v>
      </c>
      <c r="E755" s="167">
        <v>1</v>
      </c>
      <c r="F755" s="166"/>
      <c r="G755" s="167">
        <f>ROUND(E755*F755,2)</f>
        <v>0</v>
      </c>
      <c r="H755" s="166"/>
      <c r="I755" s="167">
        <f>ROUND(E755*H755,2)</f>
        <v>0</v>
      </c>
      <c r="J755" s="166"/>
      <c r="K755" s="167">
        <f>ROUND(E755*J755,2)</f>
        <v>0</v>
      </c>
      <c r="L755" s="167">
        <v>21</v>
      </c>
      <c r="M755" s="167">
        <f>G755*(1+L755/100)</f>
        <v>0</v>
      </c>
      <c r="N755" s="167">
        <v>0</v>
      </c>
      <c r="O755" s="167">
        <f>ROUND(E755*N755,2)</f>
        <v>0</v>
      </c>
      <c r="P755" s="167">
        <v>0</v>
      </c>
      <c r="Q755" s="167">
        <f>ROUND(E755*P755,2)</f>
        <v>0</v>
      </c>
      <c r="R755" s="167"/>
      <c r="S755" s="167" t="s">
        <v>156</v>
      </c>
      <c r="T755" s="168" t="s">
        <v>156</v>
      </c>
      <c r="U755" s="155">
        <v>1.63</v>
      </c>
      <c r="V755" s="155">
        <f>ROUND(E755*U755,2)</f>
        <v>1.63</v>
      </c>
      <c r="W755" s="155"/>
      <c r="X755" s="155" t="s">
        <v>157</v>
      </c>
      <c r="Y755" s="148"/>
      <c r="Z755" s="148"/>
      <c r="AA755" s="148"/>
      <c r="AB755" s="148"/>
      <c r="AC755" s="148"/>
      <c r="AD755" s="148"/>
      <c r="AE755" s="148"/>
      <c r="AF755" s="148"/>
      <c r="AG755" s="148" t="s">
        <v>531</v>
      </c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1" x14ac:dyDescent="0.25">
      <c r="A756" s="153"/>
      <c r="B756" s="154"/>
      <c r="C756" s="181" t="s">
        <v>828</v>
      </c>
      <c r="D756" s="182"/>
      <c r="E756" s="183"/>
      <c r="F756" s="155"/>
      <c r="G756" s="155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48"/>
      <c r="Z756" s="148"/>
      <c r="AA756" s="148"/>
      <c r="AB756" s="148"/>
      <c r="AC756" s="148"/>
      <c r="AD756" s="148"/>
      <c r="AE756" s="148"/>
      <c r="AF756" s="148"/>
      <c r="AG756" s="148" t="s">
        <v>162</v>
      </c>
      <c r="AH756" s="148">
        <v>0</v>
      </c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1" x14ac:dyDescent="0.25">
      <c r="A757" s="153"/>
      <c r="B757" s="154"/>
      <c r="C757" s="181" t="s">
        <v>43</v>
      </c>
      <c r="D757" s="182"/>
      <c r="E757" s="183">
        <v>1</v>
      </c>
      <c r="F757" s="155"/>
      <c r="G757" s="155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48"/>
      <c r="Z757" s="148"/>
      <c r="AA757" s="148"/>
      <c r="AB757" s="148"/>
      <c r="AC757" s="148"/>
      <c r="AD757" s="148"/>
      <c r="AE757" s="148"/>
      <c r="AF757" s="148"/>
      <c r="AG757" s="148" t="s">
        <v>162</v>
      </c>
      <c r="AH757" s="148">
        <v>0</v>
      </c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1" x14ac:dyDescent="0.25">
      <c r="A758" s="164">
        <v>196</v>
      </c>
      <c r="B758" s="165" t="s">
        <v>829</v>
      </c>
      <c r="C758" s="179" t="s">
        <v>830</v>
      </c>
      <c r="D758" s="180" t="s">
        <v>190</v>
      </c>
      <c r="E758" s="167">
        <v>13</v>
      </c>
      <c r="F758" s="166"/>
      <c r="G758" s="167">
        <f>ROUND(E758*F758,2)</f>
        <v>0</v>
      </c>
      <c r="H758" s="166"/>
      <c r="I758" s="167">
        <f>ROUND(E758*H758,2)</f>
        <v>0</v>
      </c>
      <c r="J758" s="166"/>
      <c r="K758" s="167">
        <f>ROUND(E758*J758,2)</f>
        <v>0</v>
      </c>
      <c r="L758" s="167">
        <v>21</v>
      </c>
      <c r="M758" s="167">
        <f>G758*(1+L758/100)</f>
        <v>0</v>
      </c>
      <c r="N758" s="167">
        <v>2.0000000000000002E-5</v>
      </c>
      <c r="O758" s="167">
        <f>ROUND(E758*N758,2)</f>
        <v>0</v>
      </c>
      <c r="P758" s="167">
        <v>0</v>
      </c>
      <c r="Q758" s="167">
        <f>ROUND(E758*P758,2)</f>
        <v>0</v>
      </c>
      <c r="R758" s="167"/>
      <c r="S758" s="167" t="s">
        <v>156</v>
      </c>
      <c r="T758" s="168" t="s">
        <v>156</v>
      </c>
      <c r="U758" s="155">
        <v>4.0199999999999996</v>
      </c>
      <c r="V758" s="155">
        <f>ROUND(E758*U758,2)</f>
        <v>52.26</v>
      </c>
      <c r="W758" s="155"/>
      <c r="X758" s="155" t="s">
        <v>157</v>
      </c>
      <c r="Y758" s="148"/>
      <c r="Z758" s="148"/>
      <c r="AA758" s="148"/>
      <c r="AB758" s="148"/>
      <c r="AC758" s="148"/>
      <c r="AD758" s="148"/>
      <c r="AE758" s="148"/>
      <c r="AF758" s="148"/>
      <c r="AG758" s="148" t="s">
        <v>531</v>
      </c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1" x14ac:dyDescent="0.25">
      <c r="A759" s="153"/>
      <c r="B759" s="154"/>
      <c r="C759" s="181" t="s">
        <v>831</v>
      </c>
      <c r="D759" s="182"/>
      <c r="E759" s="183">
        <v>7</v>
      </c>
      <c r="F759" s="155"/>
      <c r="G759" s="155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48"/>
      <c r="Z759" s="148"/>
      <c r="AA759" s="148"/>
      <c r="AB759" s="148"/>
      <c r="AC759" s="148"/>
      <c r="AD759" s="148"/>
      <c r="AE759" s="148"/>
      <c r="AF759" s="148"/>
      <c r="AG759" s="148" t="s">
        <v>162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1" x14ac:dyDescent="0.25">
      <c r="A760" s="153"/>
      <c r="B760" s="154"/>
      <c r="C760" s="181" t="s">
        <v>832</v>
      </c>
      <c r="D760" s="182"/>
      <c r="E760" s="183">
        <v>5</v>
      </c>
      <c r="F760" s="155"/>
      <c r="G760" s="155"/>
      <c r="H760" s="155"/>
      <c r="I760" s="155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48"/>
      <c r="Z760" s="148"/>
      <c r="AA760" s="148"/>
      <c r="AB760" s="148"/>
      <c r="AC760" s="148"/>
      <c r="AD760" s="148"/>
      <c r="AE760" s="148"/>
      <c r="AF760" s="148"/>
      <c r="AG760" s="148" t="s">
        <v>162</v>
      </c>
      <c r="AH760" s="148">
        <v>0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1" x14ac:dyDescent="0.25">
      <c r="A761" s="153"/>
      <c r="B761" s="154"/>
      <c r="C761" s="181" t="s">
        <v>833</v>
      </c>
      <c r="D761" s="182"/>
      <c r="E761" s="183">
        <v>1</v>
      </c>
      <c r="F761" s="155"/>
      <c r="G761" s="155"/>
      <c r="H761" s="155"/>
      <c r="I761" s="155"/>
      <c r="J761" s="155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48"/>
      <c r="Z761" s="148"/>
      <c r="AA761" s="148"/>
      <c r="AB761" s="148"/>
      <c r="AC761" s="148"/>
      <c r="AD761" s="148"/>
      <c r="AE761" s="148"/>
      <c r="AF761" s="148"/>
      <c r="AG761" s="148" t="s">
        <v>162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1" x14ac:dyDescent="0.25">
      <c r="A762" s="164">
        <v>197</v>
      </c>
      <c r="B762" s="165" t="s">
        <v>834</v>
      </c>
      <c r="C762" s="179" t="s">
        <v>835</v>
      </c>
      <c r="D762" s="180" t="s">
        <v>190</v>
      </c>
      <c r="E762" s="167">
        <v>15</v>
      </c>
      <c r="F762" s="166"/>
      <c r="G762" s="167">
        <f>ROUND(E762*F762,2)</f>
        <v>0</v>
      </c>
      <c r="H762" s="166"/>
      <c r="I762" s="167">
        <f>ROUND(E762*H762,2)</f>
        <v>0</v>
      </c>
      <c r="J762" s="166"/>
      <c r="K762" s="167">
        <f>ROUND(E762*J762,2)</f>
        <v>0</v>
      </c>
      <c r="L762" s="167">
        <v>21</v>
      </c>
      <c r="M762" s="167">
        <f>G762*(1+L762/100)</f>
        <v>0</v>
      </c>
      <c r="N762" s="167">
        <v>0</v>
      </c>
      <c r="O762" s="167">
        <f>ROUND(E762*N762,2)</f>
        <v>0</v>
      </c>
      <c r="P762" s="167">
        <v>0</v>
      </c>
      <c r="Q762" s="167">
        <f>ROUND(E762*P762,2)</f>
        <v>0</v>
      </c>
      <c r="R762" s="167"/>
      <c r="S762" s="167" t="s">
        <v>156</v>
      </c>
      <c r="T762" s="168" t="s">
        <v>156</v>
      </c>
      <c r="U762" s="155">
        <v>0.78</v>
      </c>
      <c r="V762" s="155">
        <f>ROUND(E762*U762,2)</f>
        <v>11.7</v>
      </c>
      <c r="W762" s="155"/>
      <c r="X762" s="155" t="s">
        <v>157</v>
      </c>
      <c r="Y762" s="148"/>
      <c r="Z762" s="148"/>
      <c r="AA762" s="148"/>
      <c r="AB762" s="148"/>
      <c r="AC762" s="148"/>
      <c r="AD762" s="148"/>
      <c r="AE762" s="148"/>
      <c r="AF762" s="148"/>
      <c r="AG762" s="148" t="s">
        <v>531</v>
      </c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1" x14ac:dyDescent="0.25">
      <c r="A763" s="153"/>
      <c r="B763" s="154"/>
      <c r="C763" s="181" t="s">
        <v>836</v>
      </c>
      <c r="D763" s="182"/>
      <c r="E763" s="183">
        <v>1</v>
      </c>
      <c r="F763" s="155"/>
      <c r="G763" s="155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48"/>
      <c r="Z763" s="148"/>
      <c r="AA763" s="148"/>
      <c r="AB763" s="148"/>
      <c r="AC763" s="148"/>
      <c r="AD763" s="148"/>
      <c r="AE763" s="148"/>
      <c r="AF763" s="148"/>
      <c r="AG763" s="148" t="s">
        <v>162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1" x14ac:dyDescent="0.25">
      <c r="A764" s="153"/>
      <c r="B764" s="154"/>
      <c r="C764" s="181" t="s">
        <v>837</v>
      </c>
      <c r="D764" s="182"/>
      <c r="E764" s="183">
        <v>1</v>
      </c>
      <c r="F764" s="155"/>
      <c r="G764" s="155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48"/>
      <c r="Z764" s="148"/>
      <c r="AA764" s="148"/>
      <c r="AB764" s="148"/>
      <c r="AC764" s="148"/>
      <c r="AD764" s="148"/>
      <c r="AE764" s="148"/>
      <c r="AF764" s="148"/>
      <c r="AG764" s="148" t="s">
        <v>162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1" x14ac:dyDescent="0.25">
      <c r="A765" s="153"/>
      <c r="B765" s="154"/>
      <c r="C765" s="181" t="s">
        <v>831</v>
      </c>
      <c r="D765" s="182"/>
      <c r="E765" s="183">
        <v>7</v>
      </c>
      <c r="F765" s="155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48"/>
      <c r="Z765" s="148"/>
      <c r="AA765" s="148"/>
      <c r="AB765" s="148"/>
      <c r="AC765" s="148"/>
      <c r="AD765" s="148"/>
      <c r="AE765" s="148"/>
      <c r="AF765" s="148"/>
      <c r="AG765" s="148" t="s">
        <v>162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1" x14ac:dyDescent="0.25">
      <c r="A766" s="153"/>
      <c r="B766" s="154"/>
      <c r="C766" s="181" t="s">
        <v>832</v>
      </c>
      <c r="D766" s="182"/>
      <c r="E766" s="183">
        <v>5</v>
      </c>
      <c r="F766" s="155"/>
      <c r="G766" s="155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48"/>
      <c r="Z766" s="148"/>
      <c r="AA766" s="148"/>
      <c r="AB766" s="148"/>
      <c r="AC766" s="148"/>
      <c r="AD766" s="148"/>
      <c r="AE766" s="148"/>
      <c r="AF766" s="148"/>
      <c r="AG766" s="148" t="s">
        <v>162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outlineLevel="1" x14ac:dyDescent="0.25">
      <c r="A767" s="153"/>
      <c r="B767" s="154"/>
      <c r="C767" s="181" t="s">
        <v>833</v>
      </c>
      <c r="D767" s="182"/>
      <c r="E767" s="183">
        <v>1</v>
      </c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48"/>
      <c r="Z767" s="148"/>
      <c r="AA767" s="148"/>
      <c r="AB767" s="148"/>
      <c r="AC767" s="148"/>
      <c r="AD767" s="148"/>
      <c r="AE767" s="148"/>
      <c r="AF767" s="148"/>
      <c r="AG767" s="148" t="s">
        <v>162</v>
      </c>
      <c r="AH767" s="148">
        <v>0</v>
      </c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1" x14ac:dyDescent="0.25">
      <c r="A768" s="169">
        <v>198</v>
      </c>
      <c r="B768" s="170" t="s">
        <v>838</v>
      </c>
      <c r="C768" s="184" t="s">
        <v>839</v>
      </c>
      <c r="D768" s="185" t="s">
        <v>190</v>
      </c>
      <c r="E768" s="172">
        <v>2</v>
      </c>
      <c r="F768" s="171"/>
      <c r="G768" s="172">
        <f>ROUND(E768*F768,2)</f>
        <v>0</v>
      </c>
      <c r="H768" s="171"/>
      <c r="I768" s="172">
        <f>ROUND(E768*H768,2)</f>
        <v>0</v>
      </c>
      <c r="J768" s="171"/>
      <c r="K768" s="172">
        <f>ROUND(E768*J768,2)</f>
        <v>0</v>
      </c>
      <c r="L768" s="172">
        <v>21</v>
      </c>
      <c r="M768" s="172">
        <f>G768*(1+L768/100)</f>
        <v>0</v>
      </c>
      <c r="N768" s="172">
        <v>0</v>
      </c>
      <c r="O768" s="172">
        <f>ROUND(E768*N768,2)</f>
        <v>0</v>
      </c>
      <c r="P768" s="172">
        <v>0.17399999999999999</v>
      </c>
      <c r="Q768" s="172">
        <f>ROUND(E768*P768,2)</f>
        <v>0.35</v>
      </c>
      <c r="R768" s="172"/>
      <c r="S768" s="172" t="s">
        <v>156</v>
      </c>
      <c r="T768" s="173" t="s">
        <v>156</v>
      </c>
      <c r="U768" s="155">
        <v>0.95</v>
      </c>
      <c r="V768" s="155">
        <f>ROUND(E768*U768,2)</f>
        <v>1.9</v>
      </c>
      <c r="W768" s="155"/>
      <c r="X768" s="155" t="s">
        <v>157</v>
      </c>
      <c r="Y768" s="148"/>
      <c r="Z768" s="148"/>
      <c r="AA768" s="148"/>
      <c r="AB768" s="148"/>
      <c r="AC768" s="148"/>
      <c r="AD768" s="148"/>
      <c r="AE768" s="148"/>
      <c r="AF768" s="148"/>
      <c r="AG768" s="148" t="s">
        <v>531</v>
      </c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1" x14ac:dyDescent="0.25">
      <c r="A769" s="164">
        <v>199</v>
      </c>
      <c r="B769" s="165" t="s">
        <v>840</v>
      </c>
      <c r="C769" s="179" t="s">
        <v>841</v>
      </c>
      <c r="D769" s="180" t="s">
        <v>219</v>
      </c>
      <c r="E769" s="167">
        <v>18.03</v>
      </c>
      <c r="F769" s="166"/>
      <c r="G769" s="167">
        <f>ROUND(E769*F769,2)</f>
        <v>0</v>
      </c>
      <c r="H769" s="166"/>
      <c r="I769" s="167">
        <f>ROUND(E769*H769,2)</f>
        <v>0</v>
      </c>
      <c r="J769" s="166"/>
      <c r="K769" s="167">
        <f>ROUND(E769*J769,2)</f>
        <v>0</v>
      </c>
      <c r="L769" s="167">
        <v>21</v>
      </c>
      <c r="M769" s="167">
        <f>G769*(1+L769/100)</f>
        <v>0</v>
      </c>
      <c r="N769" s="167">
        <v>0</v>
      </c>
      <c r="O769" s="167">
        <f>ROUND(E769*N769,2)</f>
        <v>0</v>
      </c>
      <c r="P769" s="167">
        <v>0</v>
      </c>
      <c r="Q769" s="167">
        <f>ROUND(E769*P769,2)</f>
        <v>0</v>
      </c>
      <c r="R769" s="167"/>
      <c r="S769" s="167" t="s">
        <v>207</v>
      </c>
      <c r="T769" s="168" t="s">
        <v>233</v>
      </c>
      <c r="U769" s="155">
        <v>0</v>
      </c>
      <c r="V769" s="155">
        <f>ROUND(E769*U769,2)</f>
        <v>0</v>
      </c>
      <c r="W769" s="155"/>
      <c r="X769" s="155" t="s">
        <v>157</v>
      </c>
      <c r="Y769" s="148"/>
      <c r="Z769" s="148"/>
      <c r="AA769" s="148"/>
      <c r="AB769" s="148"/>
      <c r="AC769" s="148"/>
      <c r="AD769" s="148"/>
      <c r="AE769" s="148"/>
      <c r="AF769" s="148"/>
      <c r="AG769" s="148" t="s">
        <v>531</v>
      </c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1" x14ac:dyDescent="0.25">
      <c r="A770" s="153"/>
      <c r="B770" s="154"/>
      <c r="C770" s="273" t="s">
        <v>413</v>
      </c>
      <c r="D770" s="274"/>
      <c r="E770" s="274"/>
      <c r="F770" s="274"/>
      <c r="G770" s="274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48"/>
      <c r="Z770" s="148"/>
      <c r="AA770" s="148"/>
      <c r="AB770" s="148"/>
      <c r="AC770" s="148"/>
      <c r="AD770" s="148"/>
      <c r="AE770" s="148"/>
      <c r="AF770" s="148"/>
      <c r="AG770" s="148" t="s">
        <v>160</v>
      </c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1" x14ac:dyDescent="0.25">
      <c r="A771" s="153"/>
      <c r="B771" s="154"/>
      <c r="C771" s="181" t="s">
        <v>842</v>
      </c>
      <c r="D771" s="182"/>
      <c r="E771" s="183"/>
      <c r="F771" s="155"/>
      <c r="G771" s="155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48"/>
      <c r="Z771" s="148"/>
      <c r="AA771" s="148"/>
      <c r="AB771" s="148"/>
      <c r="AC771" s="148"/>
      <c r="AD771" s="148"/>
      <c r="AE771" s="148"/>
      <c r="AF771" s="148"/>
      <c r="AG771" s="148" t="s">
        <v>162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1" x14ac:dyDescent="0.25">
      <c r="A772" s="153"/>
      <c r="B772" s="154"/>
      <c r="C772" s="181" t="s">
        <v>843</v>
      </c>
      <c r="D772" s="182"/>
      <c r="E772" s="183"/>
      <c r="F772" s="155"/>
      <c r="G772" s="155"/>
      <c r="H772" s="155"/>
      <c r="I772" s="155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48"/>
      <c r="Z772" s="148"/>
      <c r="AA772" s="148"/>
      <c r="AB772" s="148"/>
      <c r="AC772" s="148"/>
      <c r="AD772" s="148"/>
      <c r="AE772" s="148"/>
      <c r="AF772" s="148"/>
      <c r="AG772" s="148" t="s">
        <v>162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1" x14ac:dyDescent="0.25">
      <c r="A773" s="153"/>
      <c r="B773" s="154"/>
      <c r="C773" s="181" t="s">
        <v>844</v>
      </c>
      <c r="D773" s="182"/>
      <c r="E773" s="183"/>
      <c r="F773" s="155"/>
      <c r="G773" s="155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48"/>
      <c r="Z773" s="148"/>
      <c r="AA773" s="148"/>
      <c r="AB773" s="148"/>
      <c r="AC773" s="148"/>
      <c r="AD773" s="148"/>
      <c r="AE773" s="148"/>
      <c r="AF773" s="148"/>
      <c r="AG773" s="148" t="s">
        <v>162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1" x14ac:dyDescent="0.25">
      <c r="A774" s="153"/>
      <c r="B774" s="154"/>
      <c r="C774" s="181" t="s">
        <v>845</v>
      </c>
      <c r="D774" s="182"/>
      <c r="E774" s="183"/>
      <c r="F774" s="155"/>
      <c r="G774" s="155"/>
      <c r="H774" s="155"/>
      <c r="I774" s="155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48"/>
      <c r="Z774" s="148"/>
      <c r="AA774" s="148"/>
      <c r="AB774" s="148"/>
      <c r="AC774" s="148"/>
      <c r="AD774" s="148"/>
      <c r="AE774" s="148"/>
      <c r="AF774" s="148"/>
      <c r="AG774" s="148" t="s">
        <v>162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1" x14ac:dyDescent="0.25">
      <c r="A775" s="153"/>
      <c r="B775" s="154"/>
      <c r="C775" s="181" t="s">
        <v>846</v>
      </c>
      <c r="D775" s="182"/>
      <c r="E775" s="183">
        <v>18.03</v>
      </c>
      <c r="F775" s="155"/>
      <c r="G775" s="155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48"/>
      <c r="Z775" s="148"/>
      <c r="AA775" s="148"/>
      <c r="AB775" s="148"/>
      <c r="AC775" s="148"/>
      <c r="AD775" s="148"/>
      <c r="AE775" s="148"/>
      <c r="AF775" s="148"/>
      <c r="AG775" s="148" t="s">
        <v>162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1" x14ac:dyDescent="0.25">
      <c r="A776" s="164">
        <v>200</v>
      </c>
      <c r="B776" s="165" t="s">
        <v>847</v>
      </c>
      <c r="C776" s="179" t="s">
        <v>848</v>
      </c>
      <c r="D776" s="180" t="s">
        <v>219</v>
      </c>
      <c r="E776" s="167">
        <v>9.81</v>
      </c>
      <c r="F776" s="166"/>
      <c r="G776" s="167">
        <f>ROUND(E776*F776,2)</f>
        <v>0</v>
      </c>
      <c r="H776" s="166"/>
      <c r="I776" s="167">
        <f>ROUND(E776*H776,2)</f>
        <v>0</v>
      </c>
      <c r="J776" s="166"/>
      <c r="K776" s="167">
        <f>ROUND(E776*J776,2)</f>
        <v>0</v>
      </c>
      <c r="L776" s="167">
        <v>21</v>
      </c>
      <c r="M776" s="167">
        <f>G776*(1+L776/100)</f>
        <v>0</v>
      </c>
      <c r="N776" s="167">
        <v>0</v>
      </c>
      <c r="O776" s="167">
        <f>ROUND(E776*N776,2)</f>
        <v>0</v>
      </c>
      <c r="P776" s="167">
        <v>0</v>
      </c>
      <c r="Q776" s="167">
        <f>ROUND(E776*P776,2)</f>
        <v>0</v>
      </c>
      <c r="R776" s="167"/>
      <c r="S776" s="167" t="s">
        <v>207</v>
      </c>
      <c r="T776" s="168" t="s">
        <v>233</v>
      </c>
      <c r="U776" s="155">
        <v>0</v>
      </c>
      <c r="V776" s="155">
        <f>ROUND(E776*U776,2)</f>
        <v>0</v>
      </c>
      <c r="W776" s="155"/>
      <c r="X776" s="155" t="s">
        <v>157</v>
      </c>
      <c r="Y776" s="148"/>
      <c r="Z776" s="148"/>
      <c r="AA776" s="148"/>
      <c r="AB776" s="148"/>
      <c r="AC776" s="148"/>
      <c r="AD776" s="148"/>
      <c r="AE776" s="148"/>
      <c r="AF776" s="148"/>
      <c r="AG776" s="148" t="s">
        <v>531</v>
      </c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1" x14ac:dyDescent="0.25">
      <c r="A777" s="153"/>
      <c r="B777" s="154"/>
      <c r="C777" s="181" t="s">
        <v>849</v>
      </c>
      <c r="D777" s="182"/>
      <c r="E777" s="183">
        <v>6.37</v>
      </c>
      <c r="F777" s="155"/>
      <c r="G777" s="155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48"/>
      <c r="Z777" s="148"/>
      <c r="AA777" s="148"/>
      <c r="AB777" s="148"/>
      <c r="AC777" s="148"/>
      <c r="AD777" s="148"/>
      <c r="AE777" s="148"/>
      <c r="AF777" s="148"/>
      <c r="AG777" s="148" t="s">
        <v>162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1" x14ac:dyDescent="0.25">
      <c r="A778" s="153"/>
      <c r="B778" s="154"/>
      <c r="C778" s="181" t="s">
        <v>850</v>
      </c>
      <c r="D778" s="182"/>
      <c r="E778" s="183">
        <v>1.3975</v>
      </c>
      <c r="F778" s="155"/>
      <c r="G778" s="155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48"/>
      <c r="Z778" s="148"/>
      <c r="AA778" s="148"/>
      <c r="AB778" s="148"/>
      <c r="AC778" s="148"/>
      <c r="AD778" s="148"/>
      <c r="AE778" s="148"/>
      <c r="AF778" s="148"/>
      <c r="AG778" s="148" t="s">
        <v>162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1" x14ac:dyDescent="0.25">
      <c r="A779" s="153"/>
      <c r="B779" s="154"/>
      <c r="C779" s="181" t="s">
        <v>851</v>
      </c>
      <c r="D779" s="182"/>
      <c r="E779" s="183">
        <v>1.2350000000000001</v>
      </c>
      <c r="F779" s="155"/>
      <c r="G779" s="155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48"/>
      <c r="Z779" s="148"/>
      <c r="AA779" s="148"/>
      <c r="AB779" s="148"/>
      <c r="AC779" s="148"/>
      <c r="AD779" s="148"/>
      <c r="AE779" s="148"/>
      <c r="AF779" s="148"/>
      <c r="AG779" s="148" t="s">
        <v>162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1" x14ac:dyDescent="0.25">
      <c r="A780" s="153"/>
      <c r="B780" s="154"/>
      <c r="C780" s="181" t="s">
        <v>852</v>
      </c>
      <c r="D780" s="182"/>
      <c r="E780" s="183">
        <v>0.8075</v>
      </c>
      <c r="F780" s="155"/>
      <c r="G780" s="155"/>
      <c r="H780" s="155"/>
      <c r="I780" s="155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48"/>
      <c r="Z780" s="148"/>
      <c r="AA780" s="148"/>
      <c r="AB780" s="148"/>
      <c r="AC780" s="148"/>
      <c r="AD780" s="148"/>
      <c r="AE780" s="148"/>
      <c r="AF780" s="148"/>
      <c r="AG780" s="148" t="s">
        <v>162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1" x14ac:dyDescent="0.25">
      <c r="A781" s="169">
        <v>201</v>
      </c>
      <c r="B781" s="170" t="s">
        <v>853</v>
      </c>
      <c r="C781" s="184" t="s">
        <v>1233</v>
      </c>
      <c r="D781" s="185" t="s">
        <v>190</v>
      </c>
      <c r="E781" s="172">
        <v>2</v>
      </c>
      <c r="F781" s="171"/>
      <c r="G781" s="172">
        <f>ROUND(E781*F781,2)</f>
        <v>0</v>
      </c>
      <c r="H781" s="171"/>
      <c r="I781" s="172">
        <f>ROUND(E781*H781,2)</f>
        <v>0</v>
      </c>
      <c r="J781" s="171"/>
      <c r="K781" s="172">
        <f>ROUND(E781*J781,2)</f>
        <v>0</v>
      </c>
      <c r="L781" s="172">
        <v>21</v>
      </c>
      <c r="M781" s="172">
        <f>G781*(1+L781/100)</f>
        <v>0</v>
      </c>
      <c r="N781" s="172">
        <v>0</v>
      </c>
      <c r="O781" s="172">
        <f>ROUND(E781*N781,2)</f>
        <v>0</v>
      </c>
      <c r="P781" s="172">
        <v>0</v>
      </c>
      <c r="Q781" s="172">
        <f>ROUND(E781*P781,2)</f>
        <v>0</v>
      </c>
      <c r="R781" s="172"/>
      <c r="S781" s="172" t="s">
        <v>207</v>
      </c>
      <c r="T781" s="173" t="s">
        <v>233</v>
      </c>
      <c r="U781" s="155">
        <v>0</v>
      </c>
      <c r="V781" s="155">
        <f>ROUND(E781*U781,2)</f>
        <v>0</v>
      </c>
      <c r="W781" s="155"/>
      <c r="X781" s="155" t="s">
        <v>157</v>
      </c>
      <c r="Y781" s="148"/>
      <c r="Z781" s="148"/>
      <c r="AA781" s="148"/>
      <c r="AB781" s="148"/>
      <c r="AC781" s="148"/>
      <c r="AD781" s="148"/>
      <c r="AE781" s="148"/>
      <c r="AF781" s="148"/>
      <c r="AG781" s="148" t="s">
        <v>531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1" x14ac:dyDescent="0.25">
      <c r="A782" s="169">
        <v>202</v>
      </c>
      <c r="B782" s="170" t="s">
        <v>854</v>
      </c>
      <c r="C782" s="184" t="s">
        <v>855</v>
      </c>
      <c r="D782" s="185" t="s">
        <v>190</v>
      </c>
      <c r="E782" s="172">
        <v>8</v>
      </c>
      <c r="F782" s="171"/>
      <c r="G782" s="172">
        <f>ROUND(E782*F782,2)</f>
        <v>0</v>
      </c>
      <c r="H782" s="171"/>
      <c r="I782" s="172">
        <f>ROUND(E782*H782,2)</f>
        <v>0</v>
      </c>
      <c r="J782" s="171"/>
      <c r="K782" s="172">
        <f>ROUND(E782*J782,2)</f>
        <v>0</v>
      </c>
      <c r="L782" s="172">
        <v>21</v>
      </c>
      <c r="M782" s="172">
        <f>G782*(1+L782/100)</f>
        <v>0</v>
      </c>
      <c r="N782" s="172">
        <v>7.5000000000000002E-4</v>
      </c>
      <c r="O782" s="172">
        <f>ROUND(E782*N782,2)</f>
        <v>0.01</v>
      </c>
      <c r="P782" s="172">
        <v>0</v>
      </c>
      <c r="Q782" s="172">
        <f>ROUND(E782*P782,2)</f>
        <v>0</v>
      </c>
      <c r="R782" s="172" t="s">
        <v>372</v>
      </c>
      <c r="S782" s="172" t="s">
        <v>156</v>
      </c>
      <c r="T782" s="173" t="s">
        <v>156</v>
      </c>
      <c r="U782" s="155">
        <v>0</v>
      </c>
      <c r="V782" s="155">
        <f>ROUND(E782*U782,2)</f>
        <v>0</v>
      </c>
      <c r="W782" s="155"/>
      <c r="X782" s="155" t="s">
        <v>373</v>
      </c>
      <c r="Y782" s="148"/>
      <c r="Z782" s="148"/>
      <c r="AA782" s="148"/>
      <c r="AB782" s="148"/>
      <c r="AC782" s="148"/>
      <c r="AD782" s="148"/>
      <c r="AE782" s="148"/>
      <c r="AF782" s="148"/>
      <c r="AG782" s="148" t="s">
        <v>374</v>
      </c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1" x14ac:dyDescent="0.25">
      <c r="A783" s="169">
        <v>203</v>
      </c>
      <c r="B783" s="170" t="s">
        <v>856</v>
      </c>
      <c r="C783" s="184" t="s">
        <v>857</v>
      </c>
      <c r="D783" s="185" t="s">
        <v>190</v>
      </c>
      <c r="E783" s="172">
        <v>3</v>
      </c>
      <c r="F783" s="171"/>
      <c r="G783" s="172">
        <f>ROUND(E783*F783,2)</f>
        <v>0</v>
      </c>
      <c r="H783" s="171"/>
      <c r="I783" s="172">
        <f>ROUND(E783*H783,2)</f>
        <v>0</v>
      </c>
      <c r="J783" s="171"/>
      <c r="K783" s="172">
        <f>ROUND(E783*J783,2)</f>
        <v>0</v>
      </c>
      <c r="L783" s="172">
        <v>21</v>
      </c>
      <c r="M783" s="172">
        <f>G783*(1+L783/100)</f>
        <v>0</v>
      </c>
      <c r="N783" s="172">
        <v>0</v>
      </c>
      <c r="O783" s="172">
        <f>ROUND(E783*N783,2)</f>
        <v>0</v>
      </c>
      <c r="P783" s="172">
        <v>0</v>
      </c>
      <c r="Q783" s="172">
        <f>ROUND(E783*P783,2)</f>
        <v>0</v>
      </c>
      <c r="R783" s="172" t="s">
        <v>372</v>
      </c>
      <c r="S783" s="172" t="s">
        <v>156</v>
      </c>
      <c r="T783" s="173" t="s">
        <v>156</v>
      </c>
      <c r="U783" s="155">
        <v>0</v>
      </c>
      <c r="V783" s="155">
        <f>ROUND(E783*U783,2)</f>
        <v>0</v>
      </c>
      <c r="W783" s="155"/>
      <c r="X783" s="155" t="s">
        <v>373</v>
      </c>
      <c r="Y783" s="148"/>
      <c r="Z783" s="148"/>
      <c r="AA783" s="148"/>
      <c r="AB783" s="148"/>
      <c r="AC783" s="148"/>
      <c r="AD783" s="148"/>
      <c r="AE783" s="148"/>
      <c r="AF783" s="148"/>
      <c r="AG783" s="148" t="s">
        <v>374</v>
      </c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1" x14ac:dyDescent="0.25">
      <c r="A784" s="164">
        <v>204</v>
      </c>
      <c r="B784" s="165" t="s">
        <v>858</v>
      </c>
      <c r="C784" s="179" t="s">
        <v>859</v>
      </c>
      <c r="D784" s="180" t="s">
        <v>190</v>
      </c>
      <c r="E784" s="167">
        <v>5</v>
      </c>
      <c r="F784" s="166"/>
      <c r="G784" s="167">
        <f>ROUND(E784*F784,2)</f>
        <v>0</v>
      </c>
      <c r="H784" s="166"/>
      <c r="I784" s="167">
        <f>ROUND(E784*H784,2)</f>
        <v>0</v>
      </c>
      <c r="J784" s="166"/>
      <c r="K784" s="167">
        <f>ROUND(E784*J784,2)</f>
        <v>0</v>
      </c>
      <c r="L784" s="167">
        <v>21</v>
      </c>
      <c r="M784" s="167">
        <f>G784*(1+L784/100)</f>
        <v>0</v>
      </c>
      <c r="N784" s="167">
        <v>1.4999999999999999E-2</v>
      </c>
      <c r="O784" s="167">
        <f>ROUND(E784*N784,2)</f>
        <v>0.08</v>
      </c>
      <c r="P784" s="167">
        <v>0</v>
      </c>
      <c r="Q784" s="167">
        <f>ROUND(E784*P784,2)</f>
        <v>0</v>
      </c>
      <c r="R784" s="167" t="s">
        <v>372</v>
      </c>
      <c r="S784" s="167" t="s">
        <v>156</v>
      </c>
      <c r="T784" s="168" t="s">
        <v>156</v>
      </c>
      <c r="U784" s="155">
        <v>0</v>
      </c>
      <c r="V784" s="155">
        <f>ROUND(E784*U784,2)</f>
        <v>0</v>
      </c>
      <c r="W784" s="155"/>
      <c r="X784" s="155" t="s">
        <v>373</v>
      </c>
      <c r="Y784" s="148"/>
      <c r="Z784" s="148"/>
      <c r="AA784" s="148"/>
      <c r="AB784" s="148"/>
      <c r="AC784" s="148"/>
      <c r="AD784" s="148"/>
      <c r="AE784" s="148"/>
      <c r="AF784" s="148"/>
      <c r="AG784" s="148" t="s">
        <v>374</v>
      </c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1" x14ac:dyDescent="0.25">
      <c r="A785" s="153"/>
      <c r="B785" s="154"/>
      <c r="C785" s="181" t="s">
        <v>832</v>
      </c>
      <c r="D785" s="182"/>
      <c r="E785" s="183">
        <v>5</v>
      </c>
      <c r="F785" s="155"/>
      <c r="G785" s="155"/>
      <c r="H785" s="155"/>
      <c r="I785" s="155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48"/>
      <c r="Z785" s="148"/>
      <c r="AA785" s="148"/>
      <c r="AB785" s="148"/>
      <c r="AC785" s="148"/>
      <c r="AD785" s="148"/>
      <c r="AE785" s="148"/>
      <c r="AF785" s="148"/>
      <c r="AG785" s="148" t="s">
        <v>162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1" x14ac:dyDescent="0.25">
      <c r="A786" s="164">
        <v>205</v>
      </c>
      <c r="B786" s="165" t="s">
        <v>860</v>
      </c>
      <c r="C786" s="179" t="s">
        <v>861</v>
      </c>
      <c r="D786" s="180" t="s">
        <v>190</v>
      </c>
      <c r="E786" s="167">
        <v>7</v>
      </c>
      <c r="F786" s="166"/>
      <c r="G786" s="167">
        <f>ROUND(E786*F786,2)</f>
        <v>0</v>
      </c>
      <c r="H786" s="166"/>
      <c r="I786" s="167">
        <f>ROUND(E786*H786,2)</f>
        <v>0</v>
      </c>
      <c r="J786" s="166"/>
      <c r="K786" s="167">
        <f>ROUND(E786*J786,2)</f>
        <v>0</v>
      </c>
      <c r="L786" s="167">
        <v>21</v>
      </c>
      <c r="M786" s="167">
        <f>G786*(1+L786/100)</f>
        <v>0</v>
      </c>
      <c r="N786" s="167">
        <v>1.9E-2</v>
      </c>
      <c r="O786" s="167">
        <f>ROUND(E786*N786,2)</f>
        <v>0.13</v>
      </c>
      <c r="P786" s="167">
        <v>0</v>
      </c>
      <c r="Q786" s="167">
        <f>ROUND(E786*P786,2)</f>
        <v>0</v>
      </c>
      <c r="R786" s="167" t="s">
        <v>372</v>
      </c>
      <c r="S786" s="167" t="s">
        <v>156</v>
      </c>
      <c r="T786" s="168" t="s">
        <v>156</v>
      </c>
      <c r="U786" s="155">
        <v>0</v>
      </c>
      <c r="V786" s="155">
        <f>ROUND(E786*U786,2)</f>
        <v>0</v>
      </c>
      <c r="W786" s="155"/>
      <c r="X786" s="155" t="s">
        <v>373</v>
      </c>
      <c r="Y786" s="148"/>
      <c r="Z786" s="148"/>
      <c r="AA786" s="148"/>
      <c r="AB786" s="148"/>
      <c r="AC786" s="148"/>
      <c r="AD786" s="148"/>
      <c r="AE786" s="148"/>
      <c r="AF786" s="148"/>
      <c r="AG786" s="148" t="s">
        <v>374</v>
      </c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1" x14ac:dyDescent="0.25">
      <c r="A787" s="153"/>
      <c r="B787" s="154"/>
      <c r="C787" s="181" t="s">
        <v>831</v>
      </c>
      <c r="D787" s="182"/>
      <c r="E787" s="183">
        <v>7</v>
      </c>
      <c r="F787" s="155"/>
      <c r="G787" s="155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48"/>
      <c r="Z787" s="148"/>
      <c r="AA787" s="148"/>
      <c r="AB787" s="148"/>
      <c r="AC787" s="148"/>
      <c r="AD787" s="148"/>
      <c r="AE787" s="148"/>
      <c r="AF787" s="148"/>
      <c r="AG787" s="148" t="s">
        <v>162</v>
      </c>
      <c r="AH787" s="148">
        <v>0</v>
      </c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1" x14ac:dyDescent="0.25">
      <c r="A788" s="164">
        <v>206</v>
      </c>
      <c r="B788" s="165" t="s">
        <v>862</v>
      </c>
      <c r="C788" s="179" t="s">
        <v>863</v>
      </c>
      <c r="D788" s="180" t="s">
        <v>190</v>
      </c>
      <c r="E788" s="167">
        <v>1</v>
      </c>
      <c r="F788" s="166"/>
      <c r="G788" s="167">
        <f>ROUND(E788*F788,2)</f>
        <v>0</v>
      </c>
      <c r="H788" s="166"/>
      <c r="I788" s="167">
        <f>ROUND(E788*H788,2)</f>
        <v>0</v>
      </c>
      <c r="J788" s="166"/>
      <c r="K788" s="167">
        <f>ROUND(E788*J788,2)</f>
        <v>0</v>
      </c>
      <c r="L788" s="167">
        <v>21</v>
      </c>
      <c r="M788" s="167">
        <f>G788*(1+L788/100)</f>
        <v>0</v>
      </c>
      <c r="N788" s="167">
        <v>2.1000000000000001E-2</v>
      </c>
      <c r="O788" s="167">
        <f>ROUND(E788*N788,2)</f>
        <v>0.02</v>
      </c>
      <c r="P788" s="167">
        <v>0</v>
      </c>
      <c r="Q788" s="167">
        <f>ROUND(E788*P788,2)</f>
        <v>0</v>
      </c>
      <c r="R788" s="167" t="s">
        <v>372</v>
      </c>
      <c r="S788" s="167" t="s">
        <v>156</v>
      </c>
      <c r="T788" s="168" t="s">
        <v>156</v>
      </c>
      <c r="U788" s="155">
        <v>0</v>
      </c>
      <c r="V788" s="155">
        <f>ROUND(E788*U788,2)</f>
        <v>0</v>
      </c>
      <c r="W788" s="155"/>
      <c r="X788" s="155" t="s">
        <v>373</v>
      </c>
      <c r="Y788" s="148"/>
      <c r="Z788" s="148"/>
      <c r="AA788" s="148"/>
      <c r="AB788" s="148"/>
      <c r="AC788" s="148"/>
      <c r="AD788" s="148"/>
      <c r="AE788" s="148"/>
      <c r="AF788" s="148"/>
      <c r="AG788" s="148" t="s">
        <v>374</v>
      </c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1" x14ac:dyDescent="0.25">
      <c r="A789" s="153"/>
      <c r="B789" s="154"/>
      <c r="C789" s="181" t="s">
        <v>375</v>
      </c>
      <c r="D789" s="182"/>
      <c r="E789" s="183"/>
      <c r="F789" s="155"/>
      <c r="G789" s="155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48"/>
      <c r="Z789" s="148"/>
      <c r="AA789" s="148"/>
      <c r="AB789" s="148"/>
      <c r="AC789" s="148"/>
      <c r="AD789" s="148"/>
      <c r="AE789" s="148"/>
      <c r="AF789" s="148"/>
      <c r="AG789" s="148" t="s">
        <v>162</v>
      </c>
      <c r="AH789" s="148">
        <v>0</v>
      </c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1" x14ac:dyDescent="0.25">
      <c r="A790" s="153"/>
      <c r="B790" s="154"/>
      <c r="C790" s="181" t="s">
        <v>43</v>
      </c>
      <c r="D790" s="182"/>
      <c r="E790" s="183">
        <v>1</v>
      </c>
      <c r="F790" s="155"/>
      <c r="G790" s="155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48"/>
      <c r="Z790" s="148"/>
      <c r="AA790" s="148"/>
      <c r="AB790" s="148"/>
      <c r="AC790" s="148"/>
      <c r="AD790" s="148"/>
      <c r="AE790" s="148"/>
      <c r="AF790" s="148"/>
      <c r="AG790" s="148" t="s">
        <v>162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ht="20.399999999999999" outlineLevel="1" x14ac:dyDescent="0.25">
      <c r="A791" s="164">
        <v>207</v>
      </c>
      <c r="B791" s="165" t="s">
        <v>864</v>
      </c>
      <c r="C791" s="179" t="s">
        <v>865</v>
      </c>
      <c r="D791" s="180" t="s">
        <v>190</v>
      </c>
      <c r="E791" s="167">
        <v>1</v>
      </c>
      <c r="F791" s="166"/>
      <c r="G791" s="167">
        <f>ROUND(E791*F791,2)</f>
        <v>0</v>
      </c>
      <c r="H791" s="166"/>
      <c r="I791" s="167">
        <f>ROUND(E791*H791,2)</f>
        <v>0</v>
      </c>
      <c r="J791" s="166"/>
      <c r="K791" s="167">
        <f>ROUND(E791*J791,2)</f>
        <v>0</v>
      </c>
      <c r="L791" s="167">
        <v>21</v>
      </c>
      <c r="M791" s="167">
        <f>G791*(1+L791/100)</f>
        <v>0</v>
      </c>
      <c r="N791" s="167">
        <v>2.7E-2</v>
      </c>
      <c r="O791" s="167">
        <f>ROUND(E791*N791,2)</f>
        <v>0.03</v>
      </c>
      <c r="P791" s="167">
        <v>0</v>
      </c>
      <c r="Q791" s="167">
        <f>ROUND(E791*P791,2)</f>
        <v>0</v>
      </c>
      <c r="R791" s="167" t="s">
        <v>372</v>
      </c>
      <c r="S791" s="167" t="s">
        <v>156</v>
      </c>
      <c r="T791" s="168" t="s">
        <v>156</v>
      </c>
      <c r="U791" s="155">
        <v>0</v>
      </c>
      <c r="V791" s="155">
        <f>ROUND(E791*U791,2)</f>
        <v>0</v>
      </c>
      <c r="W791" s="155"/>
      <c r="X791" s="155" t="s">
        <v>373</v>
      </c>
      <c r="Y791" s="148"/>
      <c r="Z791" s="148"/>
      <c r="AA791" s="148"/>
      <c r="AB791" s="148"/>
      <c r="AC791" s="148"/>
      <c r="AD791" s="148"/>
      <c r="AE791" s="148"/>
      <c r="AF791" s="148"/>
      <c r="AG791" s="148" t="s">
        <v>374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1" x14ac:dyDescent="0.25">
      <c r="A792" s="153"/>
      <c r="B792" s="154"/>
      <c r="C792" s="181" t="s">
        <v>828</v>
      </c>
      <c r="D792" s="182"/>
      <c r="E792" s="183"/>
      <c r="F792" s="155"/>
      <c r="G792" s="155"/>
      <c r="H792" s="155"/>
      <c r="I792" s="155"/>
      <c r="J792" s="155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48"/>
      <c r="Z792" s="148"/>
      <c r="AA792" s="148"/>
      <c r="AB792" s="148"/>
      <c r="AC792" s="148"/>
      <c r="AD792" s="148"/>
      <c r="AE792" s="148"/>
      <c r="AF792" s="148"/>
      <c r="AG792" s="148" t="s">
        <v>162</v>
      </c>
      <c r="AH792" s="148">
        <v>0</v>
      </c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1" x14ac:dyDescent="0.25">
      <c r="A793" s="153"/>
      <c r="B793" s="154"/>
      <c r="C793" s="181" t="s">
        <v>43</v>
      </c>
      <c r="D793" s="182"/>
      <c r="E793" s="183">
        <v>1</v>
      </c>
      <c r="F793" s="155"/>
      <c r="G793" s="155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48"/>
      <c r="Z793" s="148"/>
      <c r="AA793" s="148"/>
      <c r="AB793" s="148"/>
      <c r="AC793" s="148"/>
      <c r="AD793" s="148"/>
      <c r="AE793" s="148"/>
      <c r="AF793" s="148"/>
      <c r="AG793" s="148" t="s">
        <v>162</v>
      </c>
      <c r="AH793" s="148">
        <v>0</v>
      </c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ht="20.399999999999999" outlineLevel="1" x14ac:dyDescent="0.25">
      <c r="A794" s="164">
        <v>208</v>
      </c>
      <c r="B794" s="165" t="s">
        <v>866</v>
      </c>
      <c r="C794" s="179" t="s">
        <v>867</v>
      </c>
      <c r="D794" s="180" t="s">
        <v>190</v>
      </c>
      <c r="E794" s="167">
        <v>1</v>
      </c>
      <c r="F794" s="166"/>
      <c r="G794" s="167">
        <f>ROUND(E794*F794,2)</f>
        <v>0</v>
      </c>
      <c r="H794" s="166"/>
      <c r="I794" s="167">
        <f>ROUND(E794*H794,2)</f>
        <v>0</v>
      </c>
      <c r="J794" s="166"/>
      <c r="K794" s="167">
        <f>ROUND(E794*J794,2)</f>
        <v>0</v>
      </c>
      <c r="L794" s="167">
        <v>21</v>
      </c>
      <c r="M794" s="167">
        <f>G794*(1+L794/100)</f>
        <v>0</v>
      </c>
      <c r="N794" s="167">
        <v>2.5000000000000001E-2</v>
      </c>
      <c r="O794" s="167">
        <f>ROUND(E794*N794,2)</f>
        <v>0.03</v>
      </c>
      <c r="P794" s="167">
        <v>0</v>
      </c>
      <c r="Q794" s="167">
        <f>ROUND(E794*P794,2)</f>
        <v>0</v>
      </c>
      <c r="R794" s="167" t="s">
        <v>372</v>
      </c>
      <c r="S794" s="167" t="s">
        <v>156</v>
      </c>
      <c r="T794" s="168" t="s">
        <v>156</v>
      </c>
      <c r="U794" s="155">
        <v>0</v>
      </c>
      <c r="V794" s="155">
        <f>ROUND(E794*U794,2)</f>
        <v>0</v>
      </c>
      <c r="W794" s="155"/>
      <c r="X794" s="155" t="s">
        <v>373</v>
      </c>
      <c r="Y794" s="148"/>
      <c r="Z794" s="148"/>
      <c r="AA794" s="148"/>
      <c r="AB794" s="148"/>
      <c r="AC794" s="148"/>
      <c r="AD794" s="148"/>
      <c r="AE794" s="148"/>
      <c r="AF794" s="148"/>
      <c r="AG794" s="148" t="s">
        <v>374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1" x14ac:dyDescent="0.25">
      <c r="A795" s="153"/>
      <c r="B795" s="154"/>
      <c r="C795" s="181" t="s">
        <v>828</v>
      </c>
      <c r="D795" s="182"/>
      <c r="E795" s="183"/>
      <c r="F795" s="155"/>
      <c r="G795" s="155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48"/>
      <c r="Z795" s="148"/>
      <c r="AA795" s="148"/>
      <c r="AB795" s="148"/>
      <c r="AC795" s="148"/>
      <c r="AD795" s="148"/>
      <c r="AE795" s="148"/>
      <c r="AF795" s="148"/>
      <c r="AG795" s="148" t="s">
        <v>162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1" x14ac:dyDescent="0.25">
      <c r="A796" s="153"/>
      <c r="B796" s="154"/>
      <c r="C796" s="181" t="s">
        <v>43</v>
      </c>
      <c r="D796" s="182"/>
      <c r="E796" s="183">
        <v>1</v>
      </c>
      <c r="F796" s="155"/>
      <c r="G796" s="155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48"/>
      <c r="Z796" s="148"/>
      <c r="AA796" s="148"/>
      <c r="AB796" s="148"/>
      <c r="AC796" s="148"/>
      <c r="AD796" s="148"/>
      <c r="AE796" s="148"/>
      <c r="AF796" s="148"/>
      <c r="AG796" s="148" t="s">
        <v>162</v>
      </c>
      <c r="AH796" s="148">
        <v>0</v>
      </c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ht="20.399999999999999" outlineLevel="1" x14ac:dyDescent="0.25">
      <c r="A797" s="164">
        <v>209</v>
      </c>
      <c r="B797" s="165" t="s">
        <v>868</v>
      </c>
      <c r="C797" s="179" t="s">
        <v>869</v>
      </c>
      <c r="D797" s="180" t="s">
        <v>190</v>
      </c>
      <c r="E797" s="167">
        <v>5</v>
      </c>
      <c r="F797" s="166"/>
      <c r="G797" s="167">
        <f>ROUND(E797*F797,2)</f>
        <v>0</v>
      </c>
      <c r="H797" s="166"/>
      <c r="I797" s="167">
        <f>ROUND(E797*H797,2)</f>
        <v>0</v>
      </c>
      <c r="J797" s="166"/>
      <c r="K797" s="167">
        <f>ROUND(E797*J797,2)</f>
        <v>0</v>
      </c>
      <c r="L797" s="167">
        <v>21</v>
      </c>
      <c r="M797" s="167">
        <f>G797*(1+L797/100)</f>
        <v>0</v>
      </c>
      <c r="N797" s="167">
        <v>1.6E-2</v>
      </c>
      <c r="O797" s="167">
        <f>ROUND(E797*N797,2)</f>
        <v>0.08</v>
      </c>
      <c r="P797" s="167">
        <v>0</v>
      </c>
      <c r="Q797" s="167">
        <f>ROUND(E797*P797,2)</f>
        <v>0</v>
      </c>
      <c r="R797" s="167" t="s">
        <v>372</v>
      </c>
      <c r="S797" s="167" t="s">
        <v>156</v>
      </c>
      <c r="T797" s="168" t="s">
        <v>156</v>
      </c>
      <c r="U797" s="155">
        <v>0</v>
      </c>
      <c r="V797" s="155">
        <f>ROUND(E797*U797,2)</f>
        <v>0</v>
      </c>
      <c r="W797" s="155"/>
      <c r="X797" s="155" t="s">
        <v>373</v>
      </c>
      <c r="Y797" s="148"/>
      <c r="Z797" s="148"/>
      <c r="AA797" s="148"/>
      <c r="AB797" s="148"/>
      <c r="AC797" s="148"/>
      <c r="AD797" s="148"/>
      <c r="AE797" s="148"/>
      <c r="AF797" s="148"/>
      <c r="AG797" s="148" t="s">
        <v>374</v>
      </c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1" x14ac:dyDescent="0.25">
      <c r="A798" s="153"/>
      <c r="B798" s="154"/>
      <c r="C798" s="181" t="s">
        <v>832</v>
      </c>
      <c r="D798" s="182"/>
      <c r="E798" s="183">
        <v>5</v>
      </c>
      <c r="F798" s="155"/>
      <c r="G798" s="155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48"/>
      <c r="Z798" s="148"/>
      <c r="AA798" s="148"/>
      <c r="AB798" s="148"/>
      <c r="AC798" s="148"/>
      <c r="AD798" s="148"/>
      <c r="AE798" s="148"/>
      <c r="AF798" s="148"/>
      <c r="AG798" s="148" t="s">
        <v>162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ht="20.399999999999999" outlineLevel="1" x14ac:dyDescent="0.25">
      <c r="A799" s="164">
        <v>210</v>
      </c>
      <c r="B799" s="165" t="s">
        <v>870</v>
      </c>
      <c r="C799" s="179" t="s">
        <v>871</v>
      </c>
      <c r="D799" s="180" t="s">
        <v>190</v>
      </c>
      <c r="E799" s="167">
        <v>7</v>
      </c>
      <c r="F799" s="166"/>
      <c r="G799" s="167">
        <f>ROUND(E799*F799,2)</f>
        <v>0</v>
      </c>
      <c r="H799" s="166"/>
      <c r="I799" s="167">
        <f>ROUND(E799*H799,2)</f>
        <v>0</v>
      </c>
      <c r="J799" s="166"/>
      <c r="K799" s="167">
        <f>ROUND(E799*J799,2)</f>
        <v>0</v>
      </c>
      <c r="L799" s="167">
        <v>21</v>
      </c>
      <c r="M799" s="167">
        <f>G799*(1+L799/100)</f>
        <v>0</v>
      </c>
      <c r="N799" s="167">
        <v>1.6E-2</v>
      </c>
      <c r="O799" s="167">
        <f>ROUND(E799*N799,2)</f>
        <v>0.11</v>
      </c>
      <c r="P799" s="167">
        <v>0</v>
      </c>
      <c r="Q799" s="167">
        <f>ROUND(E799*P799,2)</f>
        <v>0</v>
      </c>
      <c r="R799" s="167" t="s">
        <v>372</v>
      </c>
      <c r="S799" s="167" t="s">
        <v>156</v>
      </c>
      <c r="T799" s="168" t="s">
        <v>156</v>
      </c>
      <c r="U799" s="155">
        <v>0</v>
      </c>
      <c r="V799" s="155">
        <f>ROUND(E799*U799,2)</f>
        <v>0</v>
      </c>
      <c r="W799" s="155"/>
      <c r="X799" s="155" t="s">
        <v>373</v>
      </c>
      <c r="Y799" s="148"/>
      <c r="Z799" s="148"/>
      <c r="AA799" s="148"/>
      <c r="AB799" s="148"/>
      <c r="AC799" s="148"/>
      <c r="AD799" s="148"/>
      <c r="AE799" s="148"/>
      <c r="AF799" s="148"/>
      <c r="AG799" s="148" t="s">
        <v>374</v>
      </c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1" x14ac:dyDescent="0.25">
      <c r="A800" s="153"/>
      <c r="B800" s="154"/>
      <c r="C800" s="181" t="s">
        <v>831</v>
      </c>
      <c r="D800" s="182"/>
      <c r="E800" s="183">
        <v>7</v>
      </c>
      <c r="F800" s="155"/>
      <c r="G800" s="155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48"/>
      <c r="Z800" s="148"/>
      <c r="AA800" s="148"/>
      <c r="AB800" s="148"/>
      <c r="AC800" s="148"/>
      <c r="AD800" s="148"/>
      <c r="AE800" s="148"/>
      <c r="AF800" s="148"/>
      <c r="AG800" s="148" t="s">
        <v>162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ht="20.399999999999999" outlineLevel="1" x14ac:dyDescent="0.25">
      <c r="A801" s="169">
        <v>211</v>
      </c>
      <c r="B801" s="170" t="s">
        <v>872</v>
      </c>
      <c r="C801" s="184" t="s">
        <v>873</v>
      </c>
      <c r="D801" s="185" t="s">
        <v>190</v>
      </c>
      <c r="E801" s="172">
        <v>1</v>
      </c>
      <c r="F801" s="171"/>
      <c r="G801" s="172">
        <f>ROUND(E801*F801,2)</f>
        <v>0</v>
      </c>
      <c r="H801" s="171"/>
      <c r="I801" s="172">
        <f>ROUND(E801*H801,2)</f>
        <v>0</v>
      </c>
      <c r="J801" s="171"/>
      <c r="K801" s="172">
        <f>ROUND(E801*J801,2)</f>
        <v>0</v>
      </c>
      <c r="L801" s="172">
        <v>21</v>
      </c>
      <c r="M801" s="172">
        <f>G801*(1+L801/100)</f>
        <v>0</v>
      </c>
      <c r="N801" s="172">
        <v>1.6E-2</v>
      </c>
      <c r="O801" s="172">
        <f>ROUND(E801*N801,2)</f>
        <v>0.02</v>
      </c>
      <c r="P801" s="172">
        <v>0</v>
      </c>
      <c r="Q801" s="172">
        <f>ROUND(E801*P801,2)</f>
        <v>0</v>
      </c>
      <c r="R801" s="172" t="s">
        <v>372</v>
      </c>
      <c r="S801" s="172" t="s">
        <v>156</v>
      </c>
      <c r="T801" s="173" t="s">
        <v>156</v>
      </c>
      <c r="U801" s="155">
        <v>0</v>
      </c>
      <c r="V801" s="155">
        <f>ROUND(E801*U801,2)</f>
        <v>0</v>
      </c>
      <c r="W801" s="155"/>
      <c r="X801" s="155" t="s">
        <v>373</v>
      </c>
      <c r="Y801" s="148"/>
      <c r="Z801" s="148"/>
      <c r="AA801" s="148"/>
      <c r="AB801" s="148"/>
      <c r="AC801" s="148"/>
      <c r="AD801" s="148"/>
      <c r="AE801" s="148"/>
      <c r="AF801" s="148"/>
      <c r="AG801" s="148" t="s">
        <v>715</v>
      </c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1" x14ac:dyDescent="0.25">
      <c r="A802" s="169">
        <v>212</v>
      </c>
      <c r="B802" s="170" t="s">
        <v>874</v>
      </c>
      <c r="C802" s="184" t="s">
        <v>875</v>
      </c>
      <c r="D802" s="185" t="s">
        <v>194</v>
      </c>
      <c r="E802" s="172">
        <v>0.4022</v>
      </c>
      <c r="F802" s="171"/>
      <c r="G802" s="172">
        <f>ROUND(E802*F802,2)</f>
        <v>0</v>
      </c>
      <c r="H802" s="171"/>
      <c r="I802" s="172">
        <f>ROUND(E802*H802,2)</f>
        <v>0</v>
      </c>
      <c r="J802" s="171"/>
      <c r="K802" s="172">
        <f>ROUND(E802*J802,2)</f>
        <v>0</v>
      </c>
      <c r="L802" s="172">
        <v>21</v>
      </c>
      <c r="M802" s="172">
        <f>G802*(1+L802/100)</f>
        <v>0</v>
      </c>
      <c r="N802" s="172">
        <v>0</v>
      </c>
      <c r="O802" s="172">
        <f>ROUND(E802*N802,2)</f>
        <v>0</v>
      </c>
      <c r="P802" s="172">
        <v>0</v>
      </c>
      <c r="Q802" s="172">
        <f>ROUND(E802*P802,2)</f>
        <v>0</v>
      </c>
      <c r="R802" s="172"/>
      <c r="S802" s="172" t="s">
        <v>156</v>
      </c>
      <c r="T802" s="173" t="s">
        <v>156</v>
      </c>
      <c r="U802" s="155">
        <v>2.2599999999999998</v>
      </c>
      <c r="V802" s="155">
        <f>ROUND(E802*U802,2)</f>
        <v>0.91</v>
      </c>
      <c r="W802" s="155"/>
      <c r="X802" s="155" t="s">
        <v>157</v>
      </c>
      <c r="Y802" s="148"/>
      <c r="Z802" s="148"/>
      <c r="AA802" s="148"/>
      <c r="AB802" s="148"/>
      <c r="AC802" s="148"/>
      <c r="AD802" s="148"/>
      <c r="AE802" s="148"/>
      <c r="AF802" s="148"/>
      <c r="AG802" s="148" t="s">
        <v>531</v>
      </c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x14ac:dyDescent="0.25">
      <c r="A803" s="158" t="s">
        <v>151</v>
      </c>
      <c r="B803" s="159" t="s">
        <v>99</v>
      </c>
      <c r="C803" s="186" t="s">
        <v>100</v>
      </c>
      <c r="D803" s="187"/>
      <c r="E803" s="162"/>
      <c r="F803" s="162"/>
      <c r="G803" s="162">
        <f>SUMIF(AG804:AG806,"&lt;&gt;NOR",G804:G806)</f>
        <v>0</v>
      </c>
      <c r="H803" s="162"/>
      <c r="I803" s="162">
        <f>SUM(I804:I806)</f>
        <v>0</v>
      </c>
      <c r="J803" s="162"/>
      <c r="K803" s="162">
        <f>SUM(K804:K806)</f>
        <v>0</v>
      </c>
      <c r="L803" s="162"/>
      <c r="M803" s="162">
        <f>SUM(M804:M806)</f>
        <v>0</v>
      </c>
      <c r="N803" s="162"/>
      <c r="O803" s="162">
        <f>SUM(O804:O806)</f>
        <v>0</v>
      </c>
      <c r="P803" s="162"/>
      <c r="Q803" s="162">
        <f>SUM(Q804:Q806)</f>
        <v>0.37</v>
      </c>
      <c r="R803" s="162"/>
      <c r="S803" s="162"/>
      <c r="T803" s="163"/>
      <c r="U803" s="157"/>
      <c r="V803" s="157">
        <f>SUM(V804:V806)</f>
        <v>37.44</v>
      </c>
      <c r="W803" s="157"/>
      <c r="X803" s="157"/>
      <c r="AG803" t="s">
        <v>152</v>
      </c>
    </row>
    <row r="804" spans="1:60" outlineLevel="1" x14ac:dyDescent="0.25">
      <c r="A804" s="164">
        <v>213</v>
      </c>
      <c r="B804" s="165" t="s">
        <v>876</v>
      </c>
      <c r="C804" s="179" t="s">
        <v>877</v>
      </c>
      <c r="D804" s="180" t="s">
        <v>219</v>
      </c>
      <c r="E804" s="167">
        <v>73.42</v>
      </c>
      <c r="F804" s="166"/>
      <c r="G804" s="167">
        <f>ROUND(E804*F804,2)</f>
        <v>0</v>
      </c>
      <c r="H804" s="166"/>
      <c r="I804" s="167">
        <f>ROUND(E804*H804,2)</f>
        <v>0</v>
      </c>
      <c r="J804" s="166"/>
      <c r="K804" s="167">
        <f>ROUND(E804*J804,2)</f>
        <v>0</v>
      </c>
      <c r="L804" s="167">
        <v>21</v>
      </c>
      <c r="M804" s="167">
        <f>G804*(1+L804/100)</f>
        <v>0</v>
      </c>
      <c r="N804" s="167">
        <v>0</v>
      </c>
      <c r="O804" s="167">
        <f>ROUND(E804*N804,2)</f>
        <v>0</v>
      </c>
      <c r="P804" s="167">
        <v>5.0000000000000001E-3</v>
      </c>
      <c r="Q804" s="167">
        <f>ROUND(E804*P804,2)</f>
        <v>0.37</v>
      </c>
      <c r="R804" s="167"/>
      <c r="S804" s="167" t="s">
        <v>156</v>
      </c>
      <c r="T804" s="168" t="s">
        <v>156</v>
      </c>
      <c r="U804" s="155">
        <v>0.51</v>
      </c>
      <c r="V804" s="155">
        <f>ROUND(E804*U804,2)</f>
        <v>37.44</v>
      </c>
      <c r="W804" s="155"/>
      <c r="X804" s="155" t="s">
        <v>157</v>
      </c>
      <c r="Y804" s="148"/>
      <c r="Z804" s="148"/>
      <c r="AA804" s="148"/>
      <c r="AB804" s="148"/>
      <c r="AC804" s="148"/>
      <c r="AD804" s="148"/>
      <c r="AE804" s="148"/>
      <c r="AF804" s="148"/>
      <c r="AG804" s="148" t="s">
        <v>531</v>
      </c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ht="20.399999999999999" outlineLevel="1" x14ac:dyDescent="0.25">
      <c r="A805" s="153"/>
      <c r="B805" s="154"/>
      <c r="C805" s="181" t="s">
        <v>878</v>
      </c>
      <c r="D805" s="182"/>
      <c r="E805" s="183"/>
      <c r="F805" s="155"/>
      <c r="G805" s="155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48"/>
      <c r="Z805" s="148"/>
      <c r="AA805" s="148"/>
      <c r="AB805" s="148"/>
      <c r="AC805" s="148"/>
      <c r="AD805" s="148"/>
      <c r="AE805" s="148"/>
      <c r="AF805" s="148"/>
      <c r="AG805" s="148" t="s">
        <v>162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1" x14ac:dyDescent="0.25">
      <c r="A806" s="153"/>
      <c r="B806" s="154"/>
      <c r="C806" s="181" t="s">
        <v>879</v>
      </c>
      <c r="D806" s="182"/>
      <c r="E806" s="183">
        <v>73.42</v>
      </c>
      <c r="F806" s="155"/>
      <c r="G806" s="155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48"/>
      <c r="Z806" s="148"/>
      <c r="AA806" s="148"/>
      <c r="AB806" s="148"/>
      <c r="AC806" s="148"/>
      <c r="AD806" s="148"/>
      <c r="AE806" s="148"/>
      <c r="AF806" s="148"/>
      <c r="AG806" s="148" t="s">
        <v>162</v>
      </c>
      <c r="AH806" s="148">
        <v>0</v>
      </c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x14ac:dyDescent="0.25">
      <c r="A807" s="158" t="s">
        <v>151</v>
      </c>
      <c r="B807" s="159" t="s">
        <v>101</v>
      </c>
      <c r="C807" s="186" t="s">
        <v>102</v>
      </c>
      <c r="D807" s="187"/>
      <c r="E807" s="162"/>
      <c r="F807" s="162"/>
      <c r="G807" s="162">
        <f>SUMIF(AG808:AG817,"&lt;&gt;NOR",G808:G817)</f>
        <v>0</v>
      </c>
      <c r="H807" s="162"/>
      <c r="I807" s="162">
        <f>SUM(I808:I817)</f>
        <v>0</v>
      </c>
      <c r="J807" s="162"/>
      <c r="K807" s="162">
        <f>SUM(K808:K817)</f>
        <v>0</v>
      </c>
      <c r="L807" s="162"/>
      <c r="M807" s="162">
        <f>SUM(M808:M817)</f>
        <v>0</v>
      </c>
      <c r="N807" s="162"/>
      <c r="O807" s="162">
        <f>SUM(O808:O817)</f>
        <v>0</v>
      </c>
      <c r="P807" s="162"/>
      <c r="Q807" s="162">
        <f>SUM(Q808:Q817)</f>
        <v>0</v>
      </c>
      <c r="R807" s="162"/>
      <c r="S807" s="162"/>
      <c r="T807" s="163"/>
      <c r="U807" s="157"/>
      <c r="V807" s="157">
        <f>SUM(V808:V817)</f>
        <v>15.9</v>
      </c>
      <c r="W807" s="157"/>
      <c r="X807" s="157"/>
      <c r="AG807" t="s">
        <v>152</v>
      </c>
    </row>
    <row r="808" spans="1:60" outlineLevel="1" x14ac:dyDescent="0.25">
      <c r="A808" s="164">
        <v>214</v>
      </c>
      <c r="B808" s="165" t="s">
        <v>880</v>
      </c>
      <c r="C808" s="179" t="s">
        <v>881</v>
      </c>
      <c r="D808" s="180" t="s">
        <v>237</v>
      </c>
      <c r="E808" s="167">
        <v>25.76</v>
      </c>
      <c r="F808" s="166"/>
      <c r="G808" s="167">
        <f>ROUND(E808*F808,2)</f>
        <v>0</v>
      </c>
      <c r="H808" s="166"/>
      <c r="I808" s="167">
        <f>ROUND(E808*H808,2)</f>
        <v>0</v>
      </c>
      <c r="J808" s="166"/>
      <c r="K808" s="167">
        <f>ROUND(E808*J808,2)</f>
        <v>0</v>
      </c>
      <c r="L808" s="167">
        <v>21</v>
      </c>
      <c r="M808" s="167">
        <f>G808*(1+L808/100)</f>
        <v>0</v>
      </c>
      <c r="N808" s="167">
        <v>0</v>
      </c>
      <c r="O808" s="167">
        <f>ROUND(E808*N808,2)</f>
        <v>0</v>
      </c>
      <c r="P808" s="167">
        <v>0</v>
      </c>
      <c r="Q808" s="167">
        <f>ROUND(E808*P808,2)</f>
        <v>0</v>
      </c>
      <c r="R808" s="167"/>
      <c r="S808" s="167" t="s">
        <v>156</v>
      </c>
      <c r="T808" s="168" t="s">
        <v>156</v>
      </c>
      <c r="U808" s="155">
        <v>0.18</v>
      </c>
      <c r="V808" s="155">
        <f>ROUND(E808*U808,2)</f>
        <v>4.6399999999999997</v>
      </c>
      <c r="W808" s="155"/>
      <c r="X808" s="155" t="s">
        <v>157</v>
      </c>
      <c r="Y808" s="148"/>
      <c r="Z808" s="148"/>
      <c r="AA808" s="148"/>
      <c r="AB808" s="148"/>
      <c r="AC808" s="148"/>
      <c r="AD808" s="148"/>
      <c r="AE808" s="148"/>
      <c r="AF808" s="148"/>
      <c r="AG808" s="148" t="s">
        <v>531</v>
      </c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outlineLevel="1" x14ac:dyDescent="0.25">
      <c r="A809" s="153"/>
      <c r="B809" s="154"/>
      <c r="C809" s="181" t="s">
        <v>882</v>
      </c>
      <c r="D809" s="182"/>
      <c r="E809" s="183">
        <v>8.44</v>
      </c>
      <c r="F809" s="155"/>
      <c r="G809" s="155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48"/>
      <c r="Z809" s="148"/>
      <c r="AA809" s="148"/>
      <c r="AB809" s="148"/>
      <c r="AC809" s="148"/>
      <c r="AD809" s="148"/>
      <c r="AE809" s="148"/>
      <c r="AF809" s="148"/>
      <c r="AG809" s="148" t="s">
        <v>162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1" x14ac:dyDescent="0.25">
      <c r="A810" s="153"/>
      <c r="B810" s="154"/>
      <c r="C810" s="181" t="s">
        <v>883</v>
      </c>
      <c r="D810" s="182"/>
      <c r="E810" s="183">
        <v>8.66</v>
      </c>
      <c r="F810" s="155"/>
      <c r="G810" s="155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48"/>
      <c r="Z810" s="148"/>
      <c r="AA810" s="148"/>
      <c r="AB810" s="148"/>
      <c r="AC810" s="148"/>
      <c r="AD810" s="148"/>
      <c r="AE810" s="148"/>
      <c r="AF810" s="148"/>
      <c r="AG810" s="148" t="s">
        <v>162</v>
      </c>
      <c r="AH810" s="148">
        <v>0</v>
      </c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1" x14ac:dyDescent="0.25">
      <c r="A811" s="153"/>
      <c r="B811" s="154"/>
      <c r="C811" s="181" t="s">
        <v>884</v>
      </c>
      <c r="D811" s="182"/>
      <c r="E811" s="183">
        <v>8.66</v>
      </c>
      <c r="F811" s="155"/>
      <c r="G811" s="155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48"/>
      <c r="Z811" s="148"/>
      <c r="AA811" s="148"/>
      <c r="AB811" s="148"/>
      <c r="AC811" s="148"/>
      <c r="AD811" s="148"/>
      <c r="AE811" s="148"/>
      <c r="AF811" s="148"/>
      <c r="AG811" s="148" t="s">
        <v>162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1" x14ac:dyDescent="0.25">
      <c r="A812" s="169">
        <v>215</v>
      </c>
      <c r="B812" s="170" t="s">
        <v>885</v>
      </c>
      <c r="C812" s="184" t="s">
        <v>886</v>
      </c>
      <c r="D812" s="185" t="s">
        <v>190</v>
      </c>
      <c r="E812" s="172">
        <v>3</v>
      </c>
      <c r="F812" s="171"/>
      <c r="G812" s="172">
        <f t="shared" ref="G812:G817" si="7">ROUND(E812*F812,2)</f>
        <v>0</v>
      </c>
      <c r="H812" s="171"/>
      <c r="I812" s="172">
        <f t="shared" ref="I812:I817" si="8">ROUND(E812*H812,2)</f>
        <v>0</v>
      </c>
      <c r="J812" s="171"/>
      <c r="K812" s="172">
        <f t="shared" ref="K812:K817" si="9">ROUND(E812*J812,2)</f>
        <v>0</v>
      </c>
      <c r="L812" s="172">
        <v>21</v>
      </c>
      <c r="M812" s="172">
        <f t="shared" ref="M812:M817" si="10">G812*(1+L812/100)</f>
        <v>0</v>
      </c>
      <c r="N812" s="172">
        <v>1.1999999999999999E-3</v>
      </c>
      <c r="O812" s="172">
        <f t="shared" ref="O812:O817" si="11">ROUND(E812*N812,2)</f>
        <v>0</v>
      </c>
      <c r="P812" s="172">
        <v>0</v>
      </c>
      <c r="Q812" s="172">
        <f t="shared" ref="Q812:Q817" si="12">ROUND(E812*P812,2)</f>
        <v>0</v>
      </c>
      <c r="R812" s="172"/>
      <c r="S812" s="172" t="s">
        <v>156</v>
      </c>
      <c r="T812" s="173" t="s">
        <v>156</v>
      </c>
      <c r="U812" s="155">
        <v>2.72</v>
      </c>
      <c r="V812" s="155">
        <f t="shared" ref="V812:V817" si="13">ROUND(E812*U812,2)</f>
        <v>8.16</v>
      </c>
      <c r="W812" s="155"/>
      <c r="X812" s="155" t="s">
        <v>157</v>
      </c>
      <c r="Y812" s="148"/>
      <c r="Z812" s="148"/>
      <c r="AA812" s="148"/>
      <c r="AB812" s="148"/>
      <c r="AC812" s="148"/>
      <c r="AD812" s="148"/>
      <c r="AE812" s="148"/>
      <c r="AF812" s="148"/>
      <c r="AG812" s="148" t="s">
        <v>531</v>
      </c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1" x14ac:dyDescent="0.25">
      <c r="A813" s="169">
        <v>216</v>
      </c>
      <c r="B813" s="170" t="s">
        <v>887</v>
      </c>
      <c r="C813" s="184" t="s">
        <v>888</v>
      </c>
      <c r="D813" s="185" t="s">
        <v>190</v>
      </c>
      <c r="E813" s="172">
        <v>1</v>
      </c>
      <c r="F813" s="171"/>
      <c r="G813" s="172">
        <f t="shared" si="7"/>
        <v>0</v>
      </c>
      <c r="H813" s="171"/>
      <c r="I813" s="172">
        <f t="shared" si="8"/>
        <v>0</v>
      </c>
      <c r="J813" s="171"/>
      <c r="K813" s="172">
        <f t="shared" si="9"/>
        <v>0</v>
      </c>
      <c r="L813" s="172">
        <v>21</v>
      </c>
      <c r="M813" s="172">
        <f t="shared" si="10"/>
        <v>0</v>
      </c>
      <c r="N813" s="172">
        <v>1.6800000000000001E-3</v>
      </c>
      <c r="O813" s="172">
        <f t="shared" si="11"/>
        <v>0</v>
      </c>
      <c r="P813" s="172">
        <v>0</v>
      </c>
      <c r="Q813" s="172">
        <f t="shared" si="12"/>
        <v>0</v>
      </c>
      <c r="R813" s="172"/>
      <c r="S813" s="172" t="s">
        <v>156</v>
      </c>
      <c r="T813" s="173" t="s">
        <v>156</v>
      </c>
      <c r="U813" s="155">
        <v>3.1</v>
      </c>
      <c r="V813" s="155">
        <f t="shared" si="13"/>
        <v>3.1</v>
      </c>
      <c r="W813" s="155"/>
      <c r="X813" s="155" t="s">
        <v>157</v>
      </c>
      <c r="Y813" s="148"/>
      <c r="Z813" s="148"/>
      <c r="AA813" s="148"/>
      <c r="AB813" s="148"/>
      <c r="AC813" s="148"/>
      <c r="AD813" s="148"/>
      <c r="AE813" s="148"/>
      <c r="AF813" s="148"/>
      <c r="AG813" s="148" t="s">
        <v>531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1" x14ac:dyDescent="0.25">
      <c r="A814" s="169">
        <v>217</v>
      </c>
      <c r="B814" s="170" t="s">
        <v>889</v>
      </c>
      <c r="C814" s="184" t="s">
        <v>890</v>
      </c>
      <c r="D814" s="185" t="s">
        <v>190</v>
      </c>
      <c r="E814" s="172">
        <v>1</v>
      </c>
      <c r="F814" s="171"/>
      <c r="G814" s="172">
        <f t="shared" si="7"/>
        <v>0</v>
      </c>
      <c r="H814" s="171"/>
      <c r="I814" s="172">
        <f t="shared" si="8"/>
        <v>0</v>
      </c>
      <c r="J814" s="171"/>
      <c r="K814" s="172">
        <f t="shared" si="9"/>
        <v>0</v>
      </c>
      <c r="L814" s="172">
        <v>21</v>
      </c>
      <c r="M814" s="172">
        <f t="shared" si="10"/>
        <v>0</v>
      </c>
      <c r="N814" s="172">
        <v>0</v>
      </c>
      <c r="O814" s="172">
        <f t="shared" si="11"/>
        <v>0</v>
      </c>
      <c r="P814" s="172">
        <v>0</v>
      </c>
      <c r="Q814" s="172">
        <f t="shared" si="12"/>
        <v>0</v>
      </c>
      <c r="R814" s="172"/>
      <c r="S814" s="172" t="s">
        <v>207</v>
      </c>
      <c r="T814" s="173" t="s">
        <v>233</v>
      </c>
      <c r="U814" s="155">
        <v>0</v>
      </c>
      <c r="V814" s="155">
        <f t="shared" si="13"/>
        <v>0</v>
      </c>
      <c r="W814" s="155"/>
      <c r="X814" s="155" t="s">
        <v>373</v>
      </c>
      <c r="Y814" s="148"/>
      <c r="Z814" s="148"/>
      <c r="AA814" s="148"/>
      <c r="AB814" s="148"/>
      <c r="AC814" s="148"/>
      <c r="AD814" s="148"/>
      <c r="AE814" s="148"/>
      <c r="AF814" s="148"/>
      <c r="AG814" s="148" t="s">
        <v>374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1" x14ac:dyDescent="0.25">
      <c r="A815" s="169">
        <v>218</v>
      </c>
      <c r="B815" s="170" t="s">
        <v>891</v>
      </c>
      <c r="C815" s="184" t="s">
        <v>892</v>
      </c>
      <c r="D815" s="185" t="s">
        <v>190</v>
      </c>
      <c r="E815" s="172">
        <v>1</v>
      </c>
      <c r="F815" s="171"/>
      <c r="G815" s="172">
        <f t="shared" si="7"/>
        <v>0</v>
      </c>
      <c r="H815" s="171"/>
      <c r="I815" s="172">
        <f t="shared" si="8"/>
        <v>0</v>
      </c>
      <c r="J815" s="171"/>
      <c r="K815" s="172">
        <f t="shared" si="9"/>
        <v>0</v>
      </c>
      <c r="L815" s="172">
        <v>21</v>
      </c>
      <c r="M815" s="172">
        <f t="shared" si="10"/>
        <v>0</v>
      </c>
      <c r="N815" s="172">
        <v>0</v>
      </c>
      <c r="O815" s="172">
        <f t="shared" si="11"/>
        <v>0</v>
      </c>
      <c r="P815" s="172">
        <v>0</v>
      </c>
      <c r="Q815" s="172">
        <f t="shared" si="12"/>
        <v>0</v>
      </c>
      <c r="R815" s="172"/>
      <c r="S815" s="172" t="s">
        <v>207</v>
      </c>
      <c r="T815" s="173" t="s">
        <v>233</v>
      </c>
      <c r="U815" s="155">
        <v>0</v>
      </c>
      <c r="V815" s="155">
        <f t="shared" si="13"/>
        <v>0</v>
      </c>
      <c r="W815" s="155"/>
      <c r="X815" s="155" t="s">
        <v>208</v>
      </c>
      <c r="Y815" s="148"/>
      <c r="Z815" s="148"/>
      <c r="AA815" s="148"/>
      <c r="AB815" s="148"/>
      <c r="AC815" s="148"/>
      <c r="AD815" s="148"/>
      <c r="AE815" s="148"/>
      <c r="AF815" s="148"/>
      <c r="AG815" s="148" t="s">
        <v>209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1" x14ac:dyDescent="0.25">
      <c r="A816" s="169">
        <v>219</v>
      </c>
      <c r="B816" s="170" t="s">
        <v>893</v>
      </c>
      <c r="C816" s="184" t="s">
        <v>894</v>
      </c>
      <c r="D816" s="185" t="s">
        <v>190</v>
      </c>
      <c r="E816" s="172">
        <v>1</v>
      </c>
      <c r="F816" s="171"/>
      <c r="G816" s="172">
        <f t="shared" si="7"/>
        <v>0</v>
      </c>
      <c r="H816" s="171"/>
      <c r="I816" s="172">
        <f t="shared" si="8"/>
        <v>0</v>
      </c>
      <c r="J816" s="171"/>
      <c r="K816" s="172">
        <f t="shared" si="9"/>
        <v>0</v>
      </c>
      <c r="L816" s="172">
        <v>21</v>
      </c>
      <c r="M816" s="172">
        <f t="shared" si="10"/>
        <v>0</v>
      </c>
      <c r="N816" s="172">
        <v>0</v>
      </c>
      <c r="O816" s="172">
        <f t="shared" si="11"/>
        <v>0</v>
      </c>
      <c r="P816" s="172">
        <v>0</v>
      </c>
      <c r="Q816" s="172">
        <f t="shared" si="12"/>
        <v>0</v>
      </c>
      <c r="R816" s="172"/>
      <c r="S816" s="172" t="s">
        <v>207</v>
      </c>
      <c r="T816" s="173" t="s">
        <v>233</v>
      </c>
      <c r="U816" s="155">
        <v>0</v>
      </c>
      <c r="V816" s="155">
        <f t="shared" si="13"/>
        <v>0</v>
      </c>
      <c r="W816" s="155"/>
      <c r="X816" s="155" t="s">
        <v>208</v>
      </c>
      <c r="Y816" s="148"/>
      <c r="Z816" s="148"/>
      <c r="AA816" s="148"/>
      <c r="AB816" s="148"/>
      <c r="AC816" s="148"/>
      <c r="AD816" s="148"/>
      <c r="AE816" s="148"/>
      <c r="AF816" s="148"/>
      <c r="AG816" s="148" t="s">
        <v>209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ht="20.399999999999999" outlineLevel="1" x14ac:dyDescent="0.25">
      <c r="A817" s="169">
        <v>220</v>
      </c>
      <c r="B817" s="170" t="s">
        <v>895</v>
      </c>
      <c r="C817" s="184" t="s">
        <v>896</v>
      </c>
      <c r="D817" s="185" t="s">
        <v>190</v>
      </c>
      <c r="E817" s="172">
        <v>1</v>
      </c>
      <c r="F817" s="171"/>
      <c r="G817" s="172">
        <f t="shared" si="7"/>
        <v>0</v>
      </c>
      <c r="H817" s="171"/>
      <c r="I817" s="172">
        <f t="shared" si="8"/>
        <v>0</v>
      </c>
      <c r="J817" s="171"/>
      <c r="K817" s="172">
        <f t="shared" si="9"/>
        <v>0</v>
      </c>
      <c r="L817" s="172">
        <v>21</v>
      </c>
      <c r="M817" s="172">
        <f t="shared" si="10"/>
        <v>0</v>
      </c>
      <c r="N817" s="172">
        <v>0</v>
      </c>
      <c r="O817" s="172">
        <f t="shared" si="11"/>
        <v>0</v>
      </c>
      <c r="P817" s="172">
        <v>0</v>
      </c>
      <c r="Q817" s="172">
        <f t="shared" si="12"/>
        <v>0</v>
      </c>
      <c r="R817" s="172"/>
      <c r="S817" s="172" t="s">
        <v>207</v>
      </c>
      <c r="T817" s="173" t="s">
        <v>233</v>
      </c>
      <c r="U817" s="155">
        <v>0</v>
      </c>
      <c r="V817" s="155">
        <f t="shared" si="13"/>
        <v>0</v>
      </c>
      <c r="W817" s="155"/>
      <c r="X817" s="155" t="s">
        <v>373</v>
      </c>
      <c r="Y817" s="148"/>
      <c r="Z817" s="148"/>
      <c r="AA817" s="148"/>
      <c r="AB817" s="148"/>
      <c r="AC817" s="148"/>
      <c r="AD817" s="148"/>
      <c r="AE817" s="148"/>
      <c r="AF817" s="148"/>
      <c r="AG817" s="148" t="s">
        <v>374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x14ac:dyDescent="0.25">
      <c r="A818" s="158" t="s">
        <v>151</v>
      </c>
      <c r="B818" s="159" t="s">
        <v>103</v>
      </c>
      <c r="C818" s="186" t="s">
        <v>104</v>
      </c>
      <c r="D818" s="187"/>
      <c r="E818" s="162"/>
      <c r="F818" s="162"/>
      <c r="G818" s="162">
        <f>SUMIF(AG819:AG852,"&lt;&gt;NOR",G819:G852)</f>
        <v>0</v>
      </c>
      <c r="H818" s="162"/>
      <c r="I818" s="162">
        <f>SUM(I819:I852)</f>
        <v>0</v>
      </c>
      <c r="J818" s="162"/>
      <c r="K818" s="162">
        <f>SUM(K819:K852)</f>
        <v>0</v>
      </c>
      <c r="L818" s="162"/>
      <c r="M818" s="162">
        <f>SUM(M819:M852)</f>
        <v>0</v>
      </c>
      <c r="N818" s="162"/>
      <c r="O818" s="162">
        <f>SUM(O819:O852)</f>
        <v>1.81</v>
      </c>
      <c r="P818" s="162"/>
      <c r="Q818" s="162">
        <f>SUM(Q819:Q852)</f>
        <v>0</v>
      </c>
      <c r="R818" s="162"/>
      <c r="S818" s="162"/>
      <c r="T818" s="163"/>
      <c r="U818" s="157"/>
      <c r="V818" s="157">
        <f>SUM(V819:V852)</f>
        <v>82.25</v>
      </c>
      <c r="W818" s="157"/>
      <c r="X818" s="157"/>
      <c r="AG818" t="s">
        <v>152</v>
      </c>
    </row>
    <row r="819" spans="1:60" outlineLevel="1" x14ac:dyDescent="0.25">
      <c r="A819" s="164">
        <v>221</v>
      </c>
      <c r="B819" s="165" t="s">
        <v>897</v>
      </c>
      <c r="C819" s="179" t="s">
        <v>898</v>
      </c>
      <c r="D819" s="180" t="s">
        <v>219</v>
      </c>
      <c r="E819" s="167">
        <v>63.496200000000002</v>
      </c>
      <c r="F819" s="166"/>
      <c r="G819" s="167">
        <f>ROUND(E819*F819,2)</f>
        <v>0</v>
      </c>
      <c r="H819" s="166"/>
      <c r="I819" s="167">
        <f>ROUND(E819*H819,2)</f>
        <v>0</v>
      </c>
      <c r="J819" s="166"/>
      <c r="K819" s="167">
        <f>ROUND(E819*J819,2)</f>
        <v>0</v>
      </c>
      <c r="L819" s="167">
        <v>21</v>
      </c>
      <c r="M819" s="167">
        <f>G819*(1+L819/100)</f>
        <v>0</v>
      </c>
      <c r="N819" s="167">
        <v>2.1000000000000001E-4</v>
      </c>
      <c r="O819" s="167">
        <f>ROUND(E819*N819,2)</f>
        <v>0.01</v>
      </c>
      <c r="P819" s="167">
        <v>0</v>
      </c>
      <c r="Q819" s="167">
        <f>ROUND(E819*P819,2)</f>
        <v>0</v>
      </c>
      <c r="R819" s="167"/>
      <c r="S819" s="167" t="s">
        <v>156</v>
      </c>
      <c r="T819" s="168" t="s">
        <v>156</v>
      </c>
      <c r="U819" s="155">
        <v>0.05</v>
      </c>
      <c r="V819" s="155">
        <f>ROUND(E819*U819,2)</f>
        <v>3.17</v>
      </c>
      <c r="W819" s="155"/>
      <c r="X819" s="155" t="s">
        <v>157</v>
      </c>
      <c r="Y819" s="148"/>
      <c r="Z819" s="148"/>
      <c r="AA819" s="148"/>
      <c r="AB819" s="148"/>
      <c r="AC819" s="148"/>
      <c r="AD819" s="148"/>
      <c r="AE819" s="148"/>
      <c r="AF819" s="148"/>
      <c r="AG819" s="148" t="s">
        <v>531</v>
      </c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ht="20.399999999999999" outlineLevel="1" x14ac:dyDescent="0.25">
      <c r="A820" s="153"/>
      <c r="B820" s="154"/>
      <c r="C820" s="181" t="s">
        <v>899</v>
      </c>
      <c r="D820" s="182"/>
      <c r="E820" s="183">
        <v>59.09</v>
      </c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48"/>
      <c r="Z820" s="148"/>
      <c r="AA820" s="148"/>
      <c r="AB820" s="148"/>
      <c r="AC820" s="148"/>
      <c r="AD820" s="148"/>
      <c r="AE820" s="148"/>
      <c r="AF820" s="148"/>
      <c r="AG820" s="148" t="s">
        <v>162</v>
      </c>
      <c r="AH820" s="148">
        <v>0</v>
      </c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1" x14ac:dyDescent="0.25">
      <c r="A821" s="153"/>
      <c r="B821" s="154"/>
      <c r="C821" s="181" t="s">
        <v>900</v>
      </c>
      <c r="D821" s="182"/>
      <c r="E821" s="183">
        <v>2.8361999999999998</v>
      </c>
      <c r="F821" s="155"/>
      <c r="G821" s="155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48"/>
      <c r="Z821" s="148"/>
      <c r="AA821" s="148"/>
      <c r="AB821" s="148"/>
      <c r="AC821" s="148"/>
      <c r="AD821" s="148"/>
      <c r="AE821" s="148"/>
      <c r="AF821" s="148"/>
      <c r="AG821" s="148" t="s">
        <v>162</v>
      </c>
      <c r="AH821" s="148">
        <v>0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1" x14ac:dyDescent="0.25">
      <c r="A822" s="153"/>
      <c r="B822" s="154"/>
      <c r="C822" s="181" t="s">
        <v>901</v>
      </c>
      <c r="D822" s="182"/>
      <c r="E822" s="183">
        <v>1.57</v>
      </c>
      <c r="F822" s="155"/>
      <c r="G822" s="155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48"/>
      <c r="Z822" s="148"/>
      <c r="AA822" s="148"/>
      <c r="AB822" s="148"/>
      <c r="AC822" s="148"/>
      <c r="AD822" s="148"/>
      <c r="AE822" s="148"/>
      <c r="AF822" s="148"/>
      <c r="AG822" s="148" t="s">
        <v>162</v>
      </c>
      <c r="AH822" s="148">
        <v>0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1" x14ac:dyDescent="0.25">
      <c r="A823" s="164">
        <v>222</v>
      </c>
      <c r="B823" s="165" t="s">
        <v>902</v>
      </c>
      <c r="C823" s="179" t="s">
        <v>903</v>
      </c>
      <c r="D823" s="180" t="s">
        <v>237</v>
      </c>
      <c r="E823" s="167">
        <v>60.28</v>
      </c>
      <c r="F823" s="166"/>
      <c r="G823" s="167">
        <f>ROUND(E823*F823,2)</f>
        <v>0</v>
      </c>
      <c r="H823" s="166"/>
      <c r="I823" s="167">
        <f>ROUND(E823*H823,2)</f>
        <v>0</v>
      </c>
      <c r="J823" s="166"/>
      <c r="K823" s="167">
        <f>ROUND(E823*J823,2)</f>
        <v>0</v>
      </c>
      <c r="L823" s="167">
        <v>21</v>
      </c>
      <c r="M823" s="167">
        <f>G823*(1+L823/100)</f>
        <v>0</v>
      </c>
      <c r="N823" s="167">
        <v>0</v>
      </c>
      <c r="O823" s="167">
        <f>ROUND(E823*N823,2)</f>
        <v>0</v>
      </c>
      <c r="P823" s="167">
        <v>0</v>
      </c>
      <c r="Q823" s="167">
        <f>ROUND(E823*P823,2)</f>
        <v>0</v>
      </c>
      <c r="R823" s="167"/>
      <c r="S823" s="167" t="s">
        <v>156</v>
      </c>
      <c r="T823" s="168" t="s">
        <v>156</v>
      </c>
      <c r="U823" s="155">
        <v>0.24</v>
      </c>
      <c r="V823" s="155">
        <f>ROUND(E823*U823,2)</f>
        <v>14.47</v>
      </c>
      <c r="W823" s="155"/>
      <c r="X823" s="155" t="s">
        <v>157</v>
      </c>
      <c r="Y823" s="148"/>
      <c r="Z823" s="148"/>
      <c r="AA823" s="148"/>
      <c r="AB823" s="148"/>
      <c r="AC823" s="148"/>
      <c r="AD823" s="148"/>
      <c r="AE823" s="148"/>
      <c r="AF823" s="148"/>
      <c r="AG823" s="148" t="s">
        <v>531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outlineLevel="1" x14ac:dyDescent="0.25">
      <c r="A824" s="153"/>
      <c r="B824" s="154"/>
      <c r="C824" s="273" t="s">
        <v>399</v>
      </c>
      <c r="D824" s="274"/>
      <c r="E824" s="274"/>
      <c r="F824" s="274"/>
      <c r="G824" s="274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48"/>
      <c r="Z824" s="148"/>
      <c r="AA824" s="148"/>
      <c r="AB824" s="148"/>
      <c r="AC824" s="148"/>
      <c r="AD824" s="148"/>
      <c r="AE824" s="148"/>
      <c r="AF824" s="148"/>
      <c r="AG824" s="148" t="s">
        <v>160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1" x14ac:dyDescent="0.25">
      <c r="A825" s="153"/>
      <c r="B825" s="154"/>
      <c r="C825" s="275" t="s">
        <v>904</v>
      </c>
      <c r="D825" s="276"/>
      <c r="E825" s="276"/>
      <c r="F825" s="276"/>
      <c r="G825" s="276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48"/>
      <c r="Z825" s="148"/>
      <c r="AA825" s="148"/>
      <c r="AB825" s="148"/>
      <c r="AC825" s="148"/>
      <c r="AD825" s="148"/>
      <c r="AE825" s="148"/>
      <c r="AF825" s="148"/>
      <c r="AG825" s="148" t="s">
        <v>160</v>
      </c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1" x14ac:dyDescent="0.25">
      <c r="A826" s="153"/>
      <c r="B826" s="154"/>
      <c r="C826" s="275" t="s">
        <v>905</v>
      </c>
      <c r="D826" s="276"/>
      <c r="E826" s="276"/>
      <c r="F826" s="276"/>
      <c r="G826" s="276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48"/>
      <c r="Z826" s="148"/>
      <c r="AA826" s="148"/>
      <c r="AB826" s="148"/>
      <c r="AC826" s="148"/>
      <c r="AD826" s="148"/>
      <c r="AE826" s="148"/>
      <c r="AF826" s="148"/>
      <c r="AG826" s="148" t="s">
        <v>160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1" x14ac:dyDescent="0.25">
      <c r="A827" s="153"/>
      <c r="B827" s="154"/>
      <c r="C827" s="275" t="s">
        <v>509</v>
      </c>
      <c r="D827" s="276"/>
      <c r="E827" s="276"/>
      <c r="F827" s="276"/>
      <c r="G827" s="276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48"/>
      <c r="Z827" s="148"/>
      <c r="AA827" s="148"/>
      <c r="AB827" s="148"/>
      <c r="AC827" s="148"/>
      <c r="AD827" s="148"/>
      <c r="AE827" s="148"/>
      <c r="AF827" s="148"/>
      <c r="AG827" s="148" t="s">
        <v>160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1" x14ac:dyDescent="0.25">
      <c r="A828" s="153"/>
      <c r="B828" s="154"/>
      <c r="C828" s="275" t="s">
        <v>906</v>
      </c>
      <c r="D828" s="276"/>
      <c r="E828" s="276"/>
      <c r="F828" s="276"/>
      <c r="G828" s="276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48"/>
      <c r="Z828" s="148"/>
      <c r="AA828" s="148"/>
      <c r="AB828" s="148"/>
      <c r="AC828" s="148"/>
      <c r="AD828" s="148"/>
      <c r="AE828" s="148"/>
      <c r="AF828" s="148"/>
      <c r="AG828" s="148" t="s">
        <v>160</v>
      </c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1" x14ac:dyDescent="0.25">
      <c r="A829" s="153"/>
      <c r="B829" s="154"/>
      <c r="C829" s="275" t="s">
        <v>907</v>
      </c>
      <c r="D829" s="276"/>
      <c r="E829" s="276"/>
      <c r="F829" s="276"/>
      <c r="G829" s="276"/>
      <c r="H829" s="155"/>
      <c r="I829" s="155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48"/>
      <c r="Z829" s="148"/>
      <c r="AA829" s="148"/>
      <c r="AB829" s="148"/>
      <c r="AC829" s="148"/>
      <c r="AD829" s="148"/>
      <c r="AE829" s="148"/>
      <c r="AF829" s="148"/>
      <c r="AG829" s="148" t="s">
        <v>160</v>
      </c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1" x14ac:dyDescent="0.25">
      <c r="A830" s="153"/>
      <c r="B830" s="154"/>
      <c r="C830" s="181" t="s">
        <v>908</v>
      </c>
      <c r="D830" s="182"/>
      <c r="E830" s="183"/>
      <c r="F830" s="155"/>
      <c r="G830" s="155"/>
      <c r="H830" s="155"/>
      <c r="I830" s="155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48"/>
      <c r="Z830" s="148"/>
      <c r="AA830" s="148"/>
      <c r="AB830" s="148"/>
      <c r="AC830" s="148"/>
      <c r="AD830" s="148"/>
      <c r="AE830" s="148"/>
      <c r="AF830" s="148"/>
      <c r="AG830" s="148" t="s">
        <v>162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ht="20.399999999999999" outlineLevel="1" x14ac:dyDescent="0.25">
      <c r="A831" s="153"/>
      <c r="B831" s="154"/>
      <c r="C831" s="181" t="s">
        <v>909</v>
      </c>
      <c r="D831" s="182"/>
      <c r="E831" s="183">
        <v>13.24</v>
      </c>
      <c r="F831" s="155"/>
      <c r="G831" s="155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48"/>
      <c r="Z831" s="148"/>
      <c r="AA831" s="148"/>
      <c r="AB831" s="148"/>
      <c r="AC831" s="148"/>
      <c r="AD831" s="148"/>
      <c r="AE831" s="148"/>
      <c r="AF831" s="148"/>
      <c r="AG831" s="148" t="s">
        <v>162</v>
      </c>
      <c r="AH831" s="148">
        <v>0</v>
      </c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1" x14ac:dyDescent="0.25">
      <c r="A832" s="153"/>
      <c r="B832" s="154"/>
      <c r="C832" s="181" t="s">
        <v>910</v>
      </c>
      <c r="D832" s="182"/>
      <c r="E832" s="183">
        <v>7.54</v>
      </c>
      <c r="F832" s="155"/>
      <c r="G832" s="155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48"/>
      <c r="Z832" s="148"/>
      <c r="AA832" s="148"/>
      <c r="AB832" s="148"/>
      <c r="AC832" s="148"/>
      <c r="AD832" s="148"/>
      <c r="AE832" s="148"/>
      <c r="AF832" s="148"/>
      <c r="AG832" s="148" t="s">
        <v>162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1" x14ac:dyDescent="0.25">
      <c r="A833" s="153"/>
      <c r="B833" s="154"/>
      <c r="C833" s="181" t="s">
        <v>911</v>
      </c>
      <c r="D833" s="182"/>
      <c r="E833" s="183">
        <v>3.65</v>
      </c>
      <c r="F833" s="155"/>
      <c r="G833" s="155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48"/>
      <c r="Z833" s="148"/>
      <c r="AA833" s="148"/>
      <c r="AB833" s="148"/>
      <c r="AC833" s="148"/>
      <c r="AD833" s="148"/>
      <c r="AE833" s="148"/>
      <c r="AF833" s="148"/>
      <c r="AG833" s="148" t="s">
        <v>162</v>
      </c>
      <c r="AH833" s="148">
        <v>0</v>
      </c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outlineLevel="1" x14ac:dyDescent="0.25">
      <c r="A834" s="153"/>
      <c r="B834" s="154"/>
      <c r="C834" s="181" t="s">
        <v>912</v>
      </c>
      <c r="D834" s="182"/>
      <c r="E834" s="183">
        <v>11.72</v>
      </c>
      <c r="F834" s="155"/>
      <c r="G834" s="155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48"/>
      <c r="Z834" s="148"/>
      <c r="AA834" s="148"/>
      <c r="AB834" s="148"/>
      <c r="AC834" s="148"/>
      <c r="AD834" s="148"/>
      <c r="AE834" s="148"/>
      <c r="AF834" s="148"/>
      <c r="AG834" s="148" t="s">
        <v>162</v>
      </c>
      <c r="AH834" s="148">
        <v>0</v>
      </c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1" x14ac:dyDescent="0.25">
      <c r="A835" s="153"/>
      <c r="B835" s="154"/>
      <c r="C835" s="181" t="s">
        <v>913</v>
      </c>
      <c r="D835" s="182"/>
      <c r="E835" s="183">
        <v>4.38</v>
      </c>
      <c r="F835" s="155"/>
      <c r="G835" s="155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48"/>
      <c r="Z835" s="148"/>
      <c r="AA835" s="148"/>
      <c r="AB835" s="148"/>
      <c r="AC835" s="148"/>
      <c r="AD835" s="148"/>
      <c r="AE835" s="148"/>
      <c r="AF835" s="148"/>
      <c r="AG835" s="148" t="s">
        <v>162</v>
      </c>
      <c r="AH835" s="148">
        <v>0</v>
      </c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1" x14ac:dyDescent="0.25">
      <c r="A836" s="153"/>
      <c r="B836" s="154"/>
      <c r="C836" s="181" t="s">
        <v>914</v>
      </c>
      <c r="D836" s="182"/>
      <c r="E836" s="183">
        <v>8.73</v>
      </c>
      <c r="F836" s="155"/>
      <c r="G836" s="155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48"/>
      <c r="Z836" s="148"/>
      <c r="AA836" s="148"/>
      <c r="AB836" s="148"/>
      <c r="AC836" s="148"/>
      <c r="AD836" s="148"/>
      <c r="AE836" s="148"/>
      <c r="AF836" s="148"/>
      <c r="AG836" s="148" t="s">
        <v>162</v>
      </c>
      <c r="AH836" s="148">
        <v>0</v>
      </c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1" x14ac:dyDescent="0.25">
      <c r="A837" s="153"/>
      <c r="B837" s="154"/>
      <c r="C837" s="181" t="s">
        <v>915</v>
      </c>
      <c r="D837" s="182"/>
      <c r="E837" s="183">
        <v>3.42</v>
      </c>
      <c r="F837" s="155"/>
      <c r="G837" s="155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48"/>
      <c r="Z837" s="148"/>
      <c r="AA837" s="148"/>
      <c r="AB837" s="148"/>
      <c r="AC837" s="148"/>
      <c r="AD837" s="148"/>
      <c r="AE837" s="148"/>
      <c r="AF837" s="148"/>
      <c r="AG837" s="148" t="s">
        <v>162</v>
      </c>
      <c r="AH837" s="148">
        <v>0</v>
      </c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1" x14ac:dyDescent="0.25">
      <c r="A838" s="153"/>
      <c r="B838" s="154"/>
      <c r="C838" s="181" t="s">
        <v>916</v>
      </c>
      <c r="D838" s="182"/>
      <c r="E838" s="183">
        <v>7.6</v>
      </c>
      <c r="F838" s="155"/>
      <c r="G838" s="155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48"/>
      <c r="Z838" s="148"/>
      <c r="AA838" s="148"/>
      <c r="AB838" s="148"/>
      <c r="AC838" s="148"/>
      <c r="AD838" s="148"/>
      <c r="AE838" s="148"/>
      <c r="AF838" s="148"/>
      <c r="AG838" s="148" t="s">
        <v>162</v>
      </c>
      <c r="AH838" s="148">
        <v>0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1" x14ac:dyDescent="0.25">
      <c r="A839" s="164">
        <v>223</v>
      </c>
      <c r="B839" s="165" t="s">
        <v>917</v>
      </c>
      <c r="C839" s="179" t="s">
        <v>918</v>
      </c>
      <c r="D839" s="180" t="s">
        <v>219</v>
      </c>
      <c r="E839" s="167">
        <v>63.496200000000002</v>
      </c>
      <c r="F839" s="166"/>
      <c r="G839" s="167">
        <f>ROUND(E839*F839,2)</f>
        <v>0</v>
      </c>
      <c r="H839" s="166"/>
      <c r="I839" s="167">
        <f>ROUND(E839*H839,2)</f>
        <v>0</v>
      </c>
      <c r="J839" s="166"/>
      <c r="K839" s="167">
        <f>ROUND(E839*J839,2)</f>
        <v>0</v>
      </c>
      <c r="L839" s="167">
        <v>21</v>
      </c>
      <c r="M839" s="167">
        <f>G839*(1+L839/100)</f>
        <v>0</v>
      </c>
      <c r="N839" s="167">
        <v>5.0400000000000002E-3</v>
      </c>
      <c r="O839" s="167">
        <f>ROUND(E839*N839,2)</f>
        <v>0.32</v>
      </c>
      <c r="P839" s="167">
        <v>0</v>
      </c>
      <c r="Q839" s="167">
        <f>ROUND(E839*P839,2)</f>
        <v>0</v>
      </c>
      <c r="R839" s="167"/>
      <c r="S839" s="167" t="s">
        <v>156</v>
      </c>
      <c r="T839" s="168" t="s">
        <v>156</v>
      </c>
      <c r="U839" s="155">
        <v>0.98</v>
      </c>
      <c r="V839" s="155">
        <f>ROUND(E839*U839,2)</f>
        <v>62.23</v>
      </c>
      <c r="W839" s="155"/>
      <c r="X839" s="155" t="s">
        <v>157</v>
      </c>
      <c r="Y839" s="148"/>
      <c r="Z839" s="148"/>
      <c r="AA839" s="148"/>
      <c r="AB839" s="148"/>
      <c r="AC839" s="148"/>
      <c r="AD839" s="148"/>
      <c r="AE839" s="148"/>
      <c r="AF839" s="148"/>
      <c r="AG839" s="148" t="s">
        <v>531</v>
      </c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ht="20.399999999999999" outlineLevel="1" x14ac:dyDescent="0.25">
      <c r="A840" s="153"/>
      <c r="B840" s="154"/>
      <c r="C840" s="181" t="s">
        <v>899</v>
      </c>
      <c r="D840" s="182"/>
      <c r="E840" s="183">
        <v>59.09</v>
      </c>
      <c r="F840" s="155"/>
      <c r="G840" s="155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48"/>
      <c r="Z840" s="148"/>
      <c r="AA840" s="148"/>
      <c r="AB840" s="148"/>
      <c r="AC840" s="148"/>
      <c r="AD840" s="148"/>
      <c r="AE840" s="148"/>
      <c r="AF840" s="148"/>
      <c r="AG840" s="148" t="s">
        <v>162</v>
      </c>
      <c r="AH840" s="148">
        <v>0</v>
      </c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1" x14ac:dyDescent="0.25">
      <c r="A841" s="153"/>
      <c r="B841" s="154"/>
      <c r="C841" s="181" t="s">
        <v>900</v>
      </c>
      <c r="D841" s="182"/>
      <c r="E841" s="183">
        <v>2.8361999999999998</v>
      </c>
      <c r="F841" s="155"/>
      <c r="G841" s="155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48"/>
      <c r="Z841" s="148"/>
      <c r="AA841" s="148"/>
      <c r="AB841" s="148"/>
      <c r="AC841" s="148"/>
      <c r="AD841" s="148"/>
      <c r="AE841" s="148"/>
      <c r="AF841" s="148"/>
      <c r="AG841" s="148" t="s">
        <v>162</v>
      </c>
      <c r="AH841" s="148">
        <v>0</v>
      </c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1" x14ac:dyDescent="0.25">
      <c r="A842" s="153"/>
      <c r="B842" s="154"/>
      <c r="C842" s="181" t="s">
        <v>901</v>
      </c>
      <c r="D842" s="182"/>
      <c r="E842" s="183">
        <v>1.57</v>
      </c>
      <c r="F842" s="155"/>
      <c r="G842" s="155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48"/>
      <c r="Z842" s="148"/>
      <c r="AA842" s="148"/>
      <c r="AB842" s="148"/>
      <c r="AC842" s="148"/>
      <c r="AD842" s="148"/>
      <c r="AE842" s="148"/>
      <c r="AF842" s="148"/>
      <c r="AG842" s="148" t="s">
        <v>162</v>
      </c>
      <c r="AH842" s="148"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1" x14ac:dyDescent="0.25">
      <c r="A843" s="164">
        <v>224</v>
      </c>
      <c r="B843" s="165" t="s">
        <v>919</v>
      </c>
      <c r="C843" s="179" t="s">
        <v>920</v>
      </c>
      <c r="D843" s="180" t="s">
        <v>219</v>
      </c>
      <c r="E843" s="167">
        <v>73.020600000000002</v>
      </c>
      <c r="F843" s="166"/>
      <c r="G843" s="167">
        <f>ROUND(E843*F843,2)</f>
        <v>0</v>
      </c>
      <c r="H843" s="166"/>
      <c r="I843" s="167">
        <f>ROUND(E843*H843,2)</f>
        <v>0</v>
      </c>
      <c r="J843" s="166"/>
      <c r="K843" s="167">
        <f>ROUND(E843*J843,2)</f>
        <v>0</v>
      </c>
      <c r="L843" s="167">
        <v>21</v>
      </c>
      <c r="M843" s="167">
        <f>G843*(1+L843/100)</f>
        <v>0</v>
      </c>
      <c r="N843" s="167">
        <v>1.9199999999999998E-2</v>
      </c>
      <c r="O843" s="167">
        <f>ROUND(E843*N843,2)</f>
        <v>1.4</v>
      </c>
      <c r="P843" s="167">
        <v>0</v>
      </c>
      <c r="Q843" s="167">
        <f>ROUND(E843*P843,2)</f>
        <v>0</v>
      </c>
      <c r="R843" s="167" t="s">
        <v>372</v>
      </c>
      <c r="S843" s="167" t="s">
        <v>156</v>
      </c>
      <c r="T843" s="168" t="s">
        <v>156</v>
      </c>
      <c r="U843" s="155">
        <v>0</v>
      </c>
      <c r="V843" s="155">
        <f>ROUND(E843*U843,2)</f>
        <v>0</v>
      </c>
      <c r="W843" s="155"/>
      <c r="X843" s="155" t="s">
        <v>373</v>
      </c>
      <c r="Y843" s="148"/>
      <c r="Z843" s="148"/>
      <c r="AA843" s="148"/>
      <c r="AB843" s="148"/>
      <c r="AC843" s="148"/>
      <c r="AD843" s="148"/>
      <c r="AE843" s="148"/>
      <c r="AF843" s="148"/>
      <c r="AG843" s="148" t="s">
        <v>374</v>
      </c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ht="20.399999999999999" outlineLevel="1" x14ac:dyDescent="0.25">
      <c r="A844" s="153"/>
      <c r="B844" s="154"/>
      <c r="C844" s="181" t="s">
        <v>899</v>
      </c>
      <c r="D844" s="182"/>
      <c r="E844" s="183">
        <v>59.09</v>
      </c>
      <c r="F844" s="155"/>
      <c r="G844" s="155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48"/>
      <c r="Z844" s="148"/>
      <c r="AA844" s="148"/>
      <c r="AB844" s="148"/>
      <c r="AC844" s="148"/>
      <c r="AD844" s="148"/>
      <c r="AE844" s="148"/>
      <c r="AF844" s="148"/>
      <c r="AG844" s="148" t="s">
        <v>162</v>
      </c>
      <c r="AH844" s="148"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1" x14ac:dyDescent="0.25">
      <c r="A845" s="153"/>
      <c r="B845" s="154"/>
      <c r="C845" s="181" t="s">
        <v>900</v>
      </c>
      <c r="D845" s="182"/>
      <c r="E845" s="183">
        <v>2.8361999999999998</v>
      </c>
      <c r="F845" s="155"/>
      <c r="G845" s="155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48"/>
      <c r="Z845" s="148"/>
      <c r="AA845" s="148"/>
      <c r="AB845" s="148"/>
      <c r="AC845" s="148"/>
      <c r="AD845" s="148"/>
      <c r="AE845" s="148"/>
      <c r="AF845" s="148"/>
      <c r="AG845" s="148" t="s">
        <v>162</v>
      </c>
      <c r="AH845" s="148">
        <v>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1" x14ac:dyDescent="0.25">
      <c r="A846" s="153"/>
      <c r="B846" s="154"/>
      <c r="C846" s="181" t="s">
        <v>901</v>
      </c>
      <c r="D846" s="182"/>
      <c r="E846" s="183">
        <v>1.57</v>
      </c>
      <c r="F846" s="155"/>
      <c r="G846" s="155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48"/>
      <c r="Z846" s="148"/>
      <c r="AA846" s="148"/>
      <c r="AB846" s="148"/>
      <c r="AC846" s="148"/>
      <c r="AD846" s="148"/>
      <c r="AE846" s="148"/>
      <c r="AF846" s="148"/>
      <c r="AG846" s="148" t="s">
        <v>162</v>
      </c>
      <c r="AH846" s="148"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outlineLevel="1" x14ac:dyDescent="0.25">
      <c r="A847" s="153"/>
      <c r="B847" s="154"/>
      <c r="C847" s="181" t="s">
        <v>921</v>
      </c>
      <c r="D847" s="182"/>
      <c r="E847" s="183">
        <v>9.5244</v>
      </c>
      <c r="F847" s="155"/>
      <c r="G847" s="155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48"/>
      <c r="Z847" s="148"/>
      <c r="AA847" s="148"/>
      <c r="AB847" s="148"/>
      <c r="AC847" s="148"/>
      <c r="AD847" s="148"/>
      <c r="AE847" s="148"/>
      <c r="AF847" s="148"/>
      <c r="AG847" s="148" t="s">
        <v>162</v>
      </c>
      <c r="AH847" s="148">
        <v>0</v>
      </c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1" x14ac:dyDescent="0.25">
      <c r="A848" s="164">
        <v>225</v>
      </c>
      <c r="B848" s="165" t="s">
        <v>922</v>
      </c>
      <c r="C848" s="179" t="s">
        <v>923</v>
      </c>
      <c r="D848" s="180" t="s">
        <v>190</v>
      </c>
      <c r="E848" s="167">
        <v>176</v>
      </c>
      <c r="F848" s="166"/>
      <c r="G848" s="167">
        <f>ROUND(E848*F848,2)</f>
        <v>0</v>
      </c>
      <c r="H848" s="166"/>
      <c r="I848" s="167">
        <f>ROUND(E848*H848,2)</f>
        <v>0</v>
      </c>
      <c r="J848" s="166"/>
      <c r="K848" s="167">
        <f>ROUND(E848*J848,2)</f>
        <v>0</v>
      </c>
      <c r="L848" s="167">
        <v>21</v>
      </c>
      <c r="M848" s="167">
        <f>G848*(1+L848/100)</f>
        <v>0</v>
      </c>
      <c r="N848" s="167">
        <v>4.4999999999999999E-4</v>
      </c>
      <c r="O848" s="167">
        <f>ROUND(E848*N848,2)</f>
        <v>0.08</v>
      </c>
      <c r="P848" s="167">
        <v>0</v>
      </c>
      <c r="Q848" s="167">
        <f>ROUND(E848*P848,2)</f>
        <v>0</v>
      </c>
      <c r="R848" s="167" t="s">
        <v>372</v>
      </c>
      <c r="S848" s="167" t="s">
        <v>156</v>
      </c>
      <c r="T848" s="168" t="s">
        <v>156</v>
      </c>
      <c r="U848" s="155">
        <v>0</v>
      </c>
      <c r="V848" s="155">
        <f>ROUND(E848*U848,2)</f>
        <v>0</v>
      </c>
      <c r="W848" s="155"/>
      <c r="X848" s="155" t="s">
        <v>373</v>
      </c>
      <c r="Y848" s="148"/>
      <c r="Z848" s="148"/>
      <c r="AA848" s="148"/>
      <c r="AB848" s="148"/>
      <c r="AC848" s="148"/>
      <c r="AD848" s="148"/>
      <c r="AE848" s="148"/>
      <c r="AF848" s="148"/>
      <c r="AG848" s="148" t="s">
        <v>374</v>
      </c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1" x14ac:dyDescent="0.25">
      <c r="A849" s="153"/>
      <c r="B849" s="154"/>
      <c r="C849" s="181" t="s">
        <v>924</v>
      </c>
      <c r="D849" s="182"/>
      <c r="E849" s="183"/>
      <c r="F849" s="155"/>
      <c r="G849" s="155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48"/>
      <c r="Z849" s="148"/>
      <c r="AA849" s="148"/>
      <c r="AB849" s="148"/>
      <c r="AC849" s="148"/>
      <c r="AD849" s="148"/>
      <c r="AE849" s="148"/>
      <c r="AF849" s="148"/>
      <c r="AG849" s="148" t="s">
        <v>162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1" x14ac:dyDescent="0.25">
      <c r="A850" s="153"/>
      <c r="B850" s="154"/>
      <c r="C850" s="181" t="s">
        <v>925</v>
      </c>
      <c r="D850" s="182"/>
      <c r="E850" s="183"/>
      <c r="F850" s="155"/>
      <c r="G850" s="155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48"/>
      <c r="Z850" s="148"/>
      <c r="AA850" s="148"/>
      <c r="AB850" s="148"/>
      <c r="AC850" s="148"/>
      <c r="AD850" s="148"/>
      <c r="AE850" s="148"/>
      <c r="AF850" s="148"/>
      <c r="AG850" s="148" t="s">
        <v>162</v>
      </c>
      <c r="AH850" s="148">
        <v>0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1" x14ac:dyDescent="0.25">
      <c r="A851" s="153"/>
      <c r="B851" s="154"/>
      <c r="C851" s="181" t="s">
        <v>926</v>
      </c>
      <c r="D851" s="182"/>
      <c r="E851" s="183">
        <v>176</v>
      </c>
      <c r="F851" s="155"/>
      <c r="G851" s="155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48"/>
      <c r="Z851" s="148"/>
      <c r="AA851" s="148"/>
      <c r="AB851" s="148"/>
      <c r="AC851" s="148"/>
      <c r="AD851" s="148"/>
      <c r="AE851" s="148"/>
      <c r="AF851" s="148"/>
      <c r="AG851" s="148" t="s">
        <v>162</v>
      </c>
      <c r="AH851" s="148">
        <v>0</v>
      </c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1" x14ac:dyDescent="0.25">
      <c r="A852" s="169">
        <v>226</v>
      </c>
      <c r="B852" s="170" t="s">
        <v>927</v>
      </c>
      <c r="C852" s="184" t="s">
        <v>928</v>
      </c>
      <c r="D852" s="185" t="s">
        <v>194</v>
      </c>
      <c r="E852" s="172">
        <v>1.4906299999999999</v>
      </c>
      <c r="F852" s="171"/>
      <c r="G852" s="172">
        <f>ROUND(E852*F852,2)</f>
        <v>0</v>
      </c>
      <c r="H852" s="171"/>
      <c r="I852" s="172">
        <f>ROUND(E852*H852,2)</f>
        <v>0</v>
      </c>
      <c r="J852" s="171"/>
      <c r="K852" s="172">
        <f>ROUND(E852*J852,2)</f>
        <v>0</v>
      </c>
      <c r="L852" s="172">
        <v>21</v>
      </c>
      <c r="M852" s="172">
        <f>G852*(1+L852/100)</f>
        <v>0</v>
      </c>
      <c r="N852" s="172">
        <v>0</v>
      </c>
      <c r="O852" s="172">
        <f>ROUND(E852*N852,2)</f>
        <v>0</v>
      </c>
      <c r="P852" s="172">
        <v>0</v>
      </c>
      <c r="Q852" s="172">
        <f>ROUND(E852*P852,2)</f>
        <v>0</v>
      </c>
      <c r="R852" s="172"/>
      <c r="S852" s="172" t="s">
        <v>156</v>
      </c>
      <c r="T852" s="173" t="s">
        <v>156</v>
      </c>
      <c r="U852" s="155">
        <v>1.5980000000000001</v>
      </c>
      <c r="V852" s="155">
        <f>ROUND(E852*U852,2)</f>
        <v>2.38</v>
      </c>
      <c r="W852" s="155"/>
      <c r="X852" s="155" t="s">
        <v>157</v>
      </c>
      <c r="Y852" s="148"/>
      <c r="Z852" s="148"/>
      <c r="AA852" s="148"/>
      <c r="AB852" s="148"/>
      <c r="AC852" s="148"/>
      <c r="AD852" s="148"/>
      <c r="AE852" s="148"/>
      <c r="AF852" s="148"/>
      <c r="AG852" s="148" t="s">
        <v>531</v>
      </c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x14ac:dyDescent="0.25">
      <c r="A853" s="158" t="s">
        <v>151</v>
      </c>
      <c r="B853" s="159" t="s">
        <v>105</v>
      </c>
      <c r="C853" s="186" t="s">
        <v>106</v>
      </c>
      <c r="D853" s="187"/>
      <c r="E853" s="162"/>
      <c r="F853" s="162"/>
      <c r="G853" s="162">
        <f>SUMIF(AG854:AG876,"&lt;&gt;NOR",G854:G876)</f>
        <v>0</v>
      </c>
      <c r="H853" s="162"/>
      <c r="I853" s="162">
        <f>SUM(I854:I876)</f>
        <v>0</v>
      </c>
      <c r="J853" s="162"/>
      <c r="K853" s="162">
        <f>SUM(K854:K876)</f>
        <v>0</v>
      </c>
      <c r="L853" s="162"/>
      <c r="M853" s="162">
        <f>SUM(M854:M876)</f>
        <v>0</v>
      </c>
      <c r="N853" s="162"/>
      <c r="O853" s="162">
        <f>SUM(O854:O876)</f>
        <v>0.25</v>
      </c>
      <c r="P853" s="162"/>
      <c r="Q853" s="162">
        <f>SUM(Q854:Q876)</f>
        <v>0.1</v>
      </c>
      <c r="R853" s="162"/>
      <c r="S853" s="162"/>
      <c r="T853" s="163"/>
      <c r="U853" s="157"/>
      <c r="V853" s="157">
        <f>SUM(V854:V876)</f>
        <v>68.849999999999994</v>
      </c>
      <c r="W853" s="157"/>
      <c r="X853" s="157"/>
      <c r="AG853" t="s">
        <v>152</v>
      </c>
    </row>
    <row r="854" spans="1:60" outlineLevel="1" x14ac:dyDescent="0.25">
      <c r="A854" s="164">
        <v>227</v>
      </c>
      <c r="B854" s="165" t="s">
        <v>929</v>
      </c>
      <c r="C854" s="179" t="s">
        <v>930</v>
      </c>
      <c r="D854" s="180" t="s">
        <v>237</v>
      </c>
      <c r="E854" s="167">
        <v>49.64</v>
      </c>
      <c r="F854" s="166"/>
      <c r="G854" s="167">
        <f>ROUND(E854*F854,2)</f>
        <v>0</v>
      </c>
      <c r="H854" s="166"/>
      <c r="I854" s="167">
        <f>ROUND(E854*H854,2)</f>
        <v>0</v>
      </c>
      <c r="J854" s="166"/>
      <c r="K854" s="167">
        <f>ROUND(E854*J854,2)</f>
        <v>0</v>
      </c>
      <c r="L854" s="167">
        <v>21</v>
      </c>
      <c r="M854" s="167">
        <f>G854*(1+L854/100)</f>
        <v>0</v>
      </c>
      <c r="N854" s="167">
        <v>9.0000000000000006E-5</v>
      </c>
      <c r="O854" s="167">
        <f>ROUND(E854*N854,2)</f>
        <v>0</v>
      </c>
      <c r="P854" s="167">
        <v>0</v>
      </c>
      <c r="Q854" s="167">
        <f>ROUND(E854*P854,2)</f>
        <v>0</v>
      </c>
      <c r="R854" s="167"/>
      <c r="S854" s="167" t="s">
        <v>156</v>
      </c>
      <c r="T854" s="168" t="s">
        <v>156</v>
      </c>
      <c r="U854" s="155">
        <v>0.23</v>
      </c>
      <c r="V854" s="155">
        <f>ROUND(E854*U854,2)</f>
        <v>11.42</v>
      </c>
      <c r="W854" s="155"/>
      <c r="X854" s="155" t="s">
        <v>157</v>
      </c>
      <c r="Y854" s="148"/>
      <c r="Z854" s="148"/>
      <c r="AA854" s="148"/>
      <c r="AB854" s="148"/>
      <c r="AC854" s="148"/>
      <c r="AD854" s="148"/>
      <c r="AE854" s="148"/>
      <c r="AF854" s="148"/>
      <c r="AG854" s="148" t="s">
        <v>531</v>
      </c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1" x14ac:dyDescent="0.25">
      <c r="A855" s="153"/>
      <c r="B855" s="154"/>
      <c r="C855" s="273" t="s">
        <v>931</v>
      </c>
      <c r="D855" s="274"/>
      <c r="E855" s="274"/>
      <c r="F855" s="274"/>
      <c r="G855" s="274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48"/>
      <c r="Z855" s="148"/>
      <c r="AA855" s="148"/>
      <c r="AB855" s="148"/>
      <c r="AC855" s="148"/>
      <c r="AD855" s="148"/>
      <c r="AE855" s="148"/>
      <c r="AF855" s="148"/>
      <c r="AG855" s="148" t="s">
        <v>160</v>
      </c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1" x14ac:dyDescent="0.25">
      <c r="A856" s="153"/>
      <c r="B856" s="154"/>
      <c r="C856" s="275" t="s">
        <v>413</v>
      </c>
      <c r="D856" s="276"/>
      <c r="E856" s="276"/>
      <c r="F856" s="276"/>
      <c r="G856" s="276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48"/>
      <c r="Z856" s="148"/>
      <c r="AA856" s="148"/>
      <c r="AB856" s="148"/>
      <c r="AC856" s="148"/>
      <c r="AD856" s="148"/>
      <c r="AE856" s="148"/>
      <c r="AF856" s="148"/>
      <c r="AG856" s="148" t="s">
        <v>160</v>
      </c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1" x14ac:dyDescent="0.25">
      <c r="A857" s="153"/>
      <c r="B857" s="154"/>
      <c r="C857" s="181" t="s">
        <v>932</v>
      </c>
      <c r="D857" s="182"/>
      <c r="E857" s="183">
        <v>44.27</v>
      </c>
      <c r="F857" s="155"/>
      <c r="G857" s="155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48"/>
      <c r="Z857" s="148"/>
      <c r="AA857" s="148"/>
      <c r="AB857" s="148"/>
      <c r="AC857" s="148"/>
      <c r="AD857" s="148"/>
      <c r="AE857" s="148"/>
      <c r="AF857" s="148"/>
      <c r="AG857" s="148" t="s">
        <v>162</v>
      </c>
      <c r="AH857" s="148">
        <v>0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1" x14ac:dyDescent="0.25">
      <c r="A858" s="153"/>
      <c r="B858" s="154"/>
      <c r="C858" s="181" t="s">
        <v>933</v>
      </c>
      <c r="D858" s="182"/>
      <c r="E858" s="183"/>
      <c r="F858" s="155"/>
      <c r="G858" s="155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48"/>
      <c r="Z858" s="148"/>
      <c r="AA858" s="148"/>
      <c r="AB858" s="148"/>
      <c r="AC858" s="148"/>
      <c r="AD858" s="148"/>
      <c r="AE858" s="148"/>
      <c r="AF858" s="148"/>
      <c r="AG858" s="148" t="s">
        <v>162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1" x14ac:dyDescent="0.25">
      <c r="A859" s="153"/>
      <c r="B859" s="154"/>
      <c r="C859" s="181" t="s">
        <v>282</v>
      </c>
      <c r="D859" s="182"/>
      <c r="E859" s="183"/>
      <c r="F859" s="155"/>
      <c r="G859" s="155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48"/>
      <c r="Z859" s="148"/>
      <c r="AA859" s="148"/>
      <c r="AB859" s="148"/>
      <c r="AC859" s="148"/>
      <c r="AD859" s="148"/>
      <c r="AE859" s="148"/>
      <c r="AF859" s="148"/>
      <c r="AG859" s="148" t="s">
        <v>162</v>
      </c>
      <c r="AH859" s="148">
        <v>0</v>
      </c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1" x14ac:dyDescent="0.25">
      <c r="A860" s="153"/>
      <c r="B860" s="154"/>
      <c r="C860" s="181" t="s">
        <v>934</v>
      </c>
      <c r="D860" s="182"/>
      <c r="E860" s="183">
        <v>0.6</v>
      </c>
      <c r="F860" s="155"/>
      <c r="G860" s="155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48"/>
      <c r="Z860" s="148"/>
      <c r="AA860" s="148"/>
      <c r="AB860" s="148"/>
      <c r="AC860" s="148"/>
      <c r="AD860" s="148"/>
      <c r="AE860" s="148"/>
      <c r="AF860" s="148"/>
      <c r="AG860" s="148" t="s">
        <v>162</v>
      </c>
      <c r="AH860" s="148">
        <v>0</v>
      </c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outlineLevel="1" x14ac:dyDescent="0.25">
      <c r="A861" s="153"/>
      <c r="B861" s="154"/>
      <c r="C861" s="181" t="s">
        <v>935</v>
      </c>
      <c r="D861" s="182"/>
      <c r="E861" s="183">
        <v>1.54</v>
      </c>
      <c r="F861" s="155"/>
      <c r="G861" s="155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48"/>
      <c r="Z861" s="148"/>
      <c r="AA861" s="148"/>
      <c r="AB861" s="148"/>
      <c r="AC861" s="148"/>
      <c r="AD861" s="148"/>
      <c r="AE861" s="148"/>
      <c r="AF861" s="148"/>
      <c r="AG861" s="148" t="s">
        <v>162</v>
      </c>
      <c r="AH861" s="148">
        <v>0</v>
      </c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outlineLevel="1" x14ac:dyDescent="0.25">
      <c r="A862" s="153"/>
      <c r="B862" s="154"/>
      <c r="C862" s="181" t="s">
        <v>936</v>
      </c>
      <c r="D862" s="182"/>
      <c r="E862" s="183">
        <v>1.6</v>
      </c>
      <c r="F862" s="155"/>
      <c r="G862" s="155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48"/>
      <c r="Z862" s="148"/>
      <c r="AA862" s="148"/>
      <c r="AB862" s="148"/>
      <c r="AC862" s="148"/>
      <c r="AD862" s="148"/>
      <c r="AE862" s="148"/>
      <c r="AF862" s="148"/>
      <c r="AG862" s="148" t="s">
        <v>162</v>
      </c>
      <c r="AH862" s="148">
        <v>0</v>
      </c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</row>
    <row r="863" spans="1:60" outlineLevel="1" x14ac:dyDescent="0.25">
      <c r="A863" s="153"/>
      <c r="B863" s="154"/>
      <c r="C863" s="181" t="s">
        <v>937</v>
      </c>
      <c r="D863" s="182"/>
      <c r="E863" s="183">
        <v>1.63</v>
      </c>
      <c r="F863" s="155"/>
      <c r="G863" s="155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48"/>
      <c r="Z863" s="148"/>
      <c r="AA863" s="148"/>
      <c r="AB863" s="148"/>
      <c r="AC863" s="148"/>
      <c r="AD863" s="148"/>
      <c r="AE863" s="148"/>
      <c r="AF863" s="148"/>
      <c r="AG863" s="148" t="s">
        <v>162</v>
      </c>
      <c r="AH863" s="148">
        <v>0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1" x14ac:dyDescent="0.25">
      <c r="A864" s="164">
        <v>228</v>
      </c>
      <c r="B864" s="165" t="s">
        <v>938</v>
      </c>
      <c r="C864" s="179" t="s">
        <v>939</v>
      </c>
      <c r="D864" s="180" t="s">
        <v>219</v>
      </c>
      <c r="E864" s="167">
        <v>97.82</v>
      </c>
      <c r="F864" s="166"/>
      <c r="G864" s="167">
        <f>ROUND(E864*F864,2)</f>
        <v>0</v>
      </c>
      <c r="H864" s="166"/>
      <c r="I864" s="167">
        <f>ROUND(E864*H864,2)</f>
        <v>0</v>
      </c>
      <c r="J864" s="166"/>
      <c r="K864" s="167">
        <f>ROUND(E864*J864,2)</f>
        <v>0</v>
      </c>
      <c r="L864" s="167">
        <v>21</v>
      </c>
      <c r="M864" s="167">
        <f>G864*(1+L864/100)</f>
        <v>0</v>
      </c>
      <c r="N864" s="167">
        <v>0</v>
      </c>
      <c r="O864" s="167">
        <f>ROUND(E864*N864,2)</f>
        <v>0</v>
      </c>
      <c r="P864" s="167">
        <v>1E-3</v>
      </c>
      <c r="Q864" s="167">
        <f>ROUND(E864*P864,2)</f>
        <v>0.1</v>
      </c>
      <c r="R864" s="167"/>
      <c r="S864" s="167" t="s">
        <v>156</v>
      </c>
      <c r="T864" s="168" t="s">
        <v>156</v>
      </c>
      <c r="U864" s="155">
        <v>0.26</v>
      </c>
      <c r="V864" s="155">
        <f>ROUND(E864*U864,2)</f>
        <v>25.43</v>
      </c>
      <c r="W864" s="155"/>
      <c r="X864" s="155" t="s">
        <v>157</v>
      </c>
      <c r="Y864" s="148"/>
      <c r="Z864" s="148"/>
      <c r="AA864" s="148"/>
      <c r="AB864" s="148"/>
      <c r="AC864" s="148"/>
      <c r="AD864" s="148"/>
      <c r="AE864" s="148"/>
      <c r="AF864" s="148"/>
      <c r="AG864" s="148" t="s">
        <v>531</v>
      </c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1" x14ac:dyDescent="0.25">
      <c r="A865" s="153"/>
      <c r="B865" s="154"/>
      <c r="C865" s="181" t="s">
        <v>940</v>
      </c>
      <c r="D865" s="182"/>
      <c r="E865" s="183"/>
      <c r="F865" s="155"/>
      <c r="G865" s="155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48"/>
      <c r="Z865" s="148"/>
      <c r="AA865" s="148"/>
      <c r="AB865" s="148"/>
      <c r="AC865" s="148"/>
      <c r="AD865" s="148"/>
      <c r="AE865" s="148"/>
      <c r="AF865" s="148"/>
      <c r="AG865" s="148" t="s">
        <v>162</v>
      </c>
      <c r="AH865" s="148">
        <v>0</v>
      </c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1" x14ac:dyDescent="0.25">
      <c r="A866" s="153"/>
      <c r="B866" s="154"/>
      <c r="C866" s="181" t="s">
        <v>941</v>
      </c>
      <c r="D866" s="182"/>
      <c r="E866" s="183"/>
      <c r="F866" s="155"/>
      <c r="G866" s="155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48"/>
      <c r="Z866" s="148"/>
      <c r="AA866" s="148"/>
      <c r="AB866" s="148"/>
      <c r="AC866" s="148"/>
      <c r="AD866" s="148"/>
      <c r="AE866" s="148"/>
      <c r="AF866" s="148"/>
      <c r="AG866" s="148" t="s">
        <v>162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1" x14ac:dyDescent="0.25">
      <c r="A867" s="153"/>
      <c r="B867" s="154"/>
      <c r="C867" s="181" t="s">
        <v>942</v>
      </c>
      <c r="D867" s="182"/>
      <c r="E867" s="183">
        <v>97.82</v>
      </c>
      <c r="F867" s="155"/>
      <c r="G867" s="155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48"/>
      <c r="Z867" s="148"/>
      <c r="AA867" s="148"/>
      <c r="AB867" s="148"/>
      <c r="AC867" s="148"/>
      <c r="AD867" s="148"/>
      <c r="AE867" s="148"/>
      <c r="AF867" s="148"/>
      <c r="AG867" s="148" t="s">
        <v>162</v>
      </c>
      <c r="AH867" s="148">
        <v>0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1" x14ac:dyDescent="0.25">
      <c r="A868" s="164">
        <v>229</v>
      </c>
      <c r="B868" s="165" t="s">
        <v>943</v>
      </c>
      <c r="C868" s="179" t="s">
        <v>944</v>
      </c>
      <c r="D868" s="180" t="s">
        <v>219</v>
      </c>
      <c r="E868" s="167">
        <v>83.36</v>
      </c>
      <c r="F868" s="166"/>
      <c r="G868" s="167">
        <f>ROUND(E868*F868,2)</f>
        <v>0</v>
      </c>
      <c r="H868" s="166"/>
      <c r="I868" s="167">
        <f>ROUND(E868*H868,2)</f>
        <v>0</v>
      </c>
      <c r="J868" s="166"/>
      <c r="K868" s="167">
        <f>ROUND(E868*J868,2)</f>
        <v>0</v>
      </c>
      <c r="L868" s="167">
        <v>21</v>
      </c>
      <c r="M868" s="167">
        <f>G868*(1+L868/100)</f>
        <v>0</v>
      </c>
      <c r="N868" s="167">
        <v>4.0000000000000002E-4</v>
      </c>
      <c r="O868" s="167">
        <f>ROUND(E868*N868,2)</f>
        <v>0.03</v>
      </c>
      <c r="P868" s="167">
        <v>0</v>
      </c>
      <c r="Q868" s="167">
        <f>ROUND(E868*P868,2)</f>
        <v>0</v>
      </c>
      <c r="R868" s="167"/>
      <c r="S868" s="167" t="s">
        <v>156</v>
      </c>
      <c r="T868" s="168" t="s">
        <v>156</v>
      </c>
      <c r="U868" s="155">
        <v>0.38</v>
      </c>
      <c r="V868" s="155">
        <f>ROUND(E868*U868,2)</f>
        <v>31.68</v>
      </c>
      <c r="W868" s="155"/>
      <c r="X868" s="155" t="s">
        <v>157</v>
      </c>
      <c r="Y868" s="148"/>
      <c r="Z868" s="148"/>
      <c r="AA868" s="148"/>
      <c r="AB868" s="148"/>
      <c r="AC868" s="148"/>
      <c r="AD868" s="148"/>
      <c r="AE868" s="148"/>
      <c r="AF868" s="148"/>
      <c r="AG868" s="148" t="s">
        <v>531</v>
      </c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1" x14ac:dyDescent="0.25">
      <c r="A869" s="153"/>
      <c r="B869" s="154"/>
      <c r="C869" s="181" t="s">
        <v>945</v>
      </c>
      <c r="D869" s="182"/>
      <c r="E869" s="183">
        <v>83.36</v>
      </c>
      <c r="F869" s="155"/>
      <c r="G869" s="155"/>
      <c r="H869" s="155"/>
      <c r="I869" s="155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48"/>
      <c r="Z869" s="148"/>
      <c r="AA869" s="148"/>
      <c r="AB869" s="148"/>
      <c r="AC869" s="148"/>
      <c r="AD869" s="148"/>
      <c r="AE869" s="148"/>
      <c r="AF869" s="148"/>
      <c r="AG869" s="148" t="s">
        <v>162</v>
      </c>
      <c r="AH869" s="148">
        <v>0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1" x14ac:dyDescent="0.25">
      <c r="A870" s="164">
        <v>230</v>
      </c>
      <c r="B870" s="165" t="s">
        <v>946</v>
      </c>
      <c r="C870" s="179" t="s">
        <v>947</v>
      </c>
      <c r="D870" s="180" t="s">
        <v>237</v>
      </c>
      <c r="E870" s="167">
        <v>59.686</v>
      </c>
      <c r="F870" s="166"/>
      <c r="G870" s="167">
        <f>ROUND(E870*F870,2)</f>
        <v>0</v>
      </c>
      <c r="H870" s="166"/>
      <c r="I870" s="167">
        <f>ROUND(E870*H870,2)</f>
        <v>0</v>
      </c>
      <c r="J870" s="166"/>
      <c r="K870" s="167">
        <f>ROUND(E870*J870,2)</f>
        <v>0</v>
      </c>
      <c r="L870" s="167">
        <v>21</v>
      </c>
      <c r="M870" s="167">
        <f>G870*(1+L870/100)</f>
        <v>0</v>
      </c>
      <c r="N870" s="167">
        <v>6.0000000000000002E-5</v>
      </c>
      <c r="O870" s="167">
        <f>ROUND(E870*N870,2)</f>
        <v>0</v>
      </c>
      <c r="P870" s="167">
        <v>0</v>
      </c>
      <c r="Q870" s="167">
        <f>ROUND(E870*P870,2)</f>
        <v>0</v>
      </c>
      <c r="R870" s="167" t="s">
        <v>372</v>
      </c>
      <c r="S870" s="167" t="s">
        <v>156</v>
      </c>
      <c r="T870" s="168" t="s">
        <v>156</v>
      </c>
      <c r="U870" s="155">
        <v>0</v>
      </c>
      <c r="V870" s="155">
        <f>ROUND(E870*U870,2)</f>
        <v>0</v>
      </c>
      <c r="W870" s="155"/>
      <c r="X870" s="155" t="s">
        <v>373</v>
      </c>
      <c r="Y870" s="148"/>
      <c r="Z870" s="148"/>
      <c r="AA870" s="148"/>
      <c r="AB870" s="148"/>
      <c r="AC870" s="148"/>
      <c r="AD870" s="148"/>
      <c r="AE870" s="148"/>
      <c r="AF870" s="148"/>
      <c r="AG870" s="148" t="s">
        <v>374</v>
      </c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1" x14ac:dyDescent="0.25">
      <c r="A871" s="153"/>
      <c r="B871" s="154"/>
      <c r="C871" s="181" t="s">
        <v>948</v>
      </c>
      <c r="D871" s="182"/>
      <c r="E871" s="183"/>
      <c r="F871" s="155"/>
      <c r="G871" s="155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48"/>
      <c r="Z871" s="148"/>
      <c r="AA871" s="148"/>
      <c r="AB871" s="148"/>
      <c r="AC871" s="148"/>
      <c r="AD871" s="148"/>
      <c r="AE871" s="148"/>
      <c r="AF871" s="148"/>
      <c r="AG871" s="148" t="s">
        <v>162</v>
      </c>
      <c r="AH871" s="148">
        <v>0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1" x14ac:dyDescent="0.25">
      <c r="A872" s="153"/>
      <c r="B872" s="154"/>
      <c r="C872" s="181" t="s">
        <v>949</v>
      </c>
      <c r="D872" s="182"/>
      <c r="E872" s="183">
        <v>59.69</v>
      </c>
      <c r="F872" s="155"/>
      <c r="G872" s="155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48"/>
      <c r="Z872" s="148"/>
      <c r="AA872" s="148"/>
      <c r="AB872" s="148"/>
      <c r="AC872" s="148"/>
      <c r="AD872" s="148"/>
      <c r="AE872" s="148"/>
      <c r="AF872" s="148"/>
      <c r="AG872" s="148" t="s">
        <v>162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1" x14ac:dyDescent="0.25">
      <c r="A873" s="164">
        <v>231</v>
      </c>
      <c r="B873" s="165" t="s">
        <v>950</v>
      </c>
      <c r="C873" s="179" t="s">
        <v>951</v>
      </c>
      <c r="D873" s="180" t="s">
        <v>219</v>
      </c>
      <c r="E873" s="167">
        <v>97.664599999999993</v>
      </c>
      <c r="F873" s="166"/>
      <c r="G873" s="167">
        <f>ROUND(E873*F873,2)</f>
        <v>0</v>
      </c>
      <c r="H873" s="166"/>
      <c r="I873" s="167">
        <f>ROUND(E873*H873,2)</f>
        <v>0</v>
      </c>
      <c r="J873" s="166"/>
      <c r="K873" s="167">
        <f>ROUND(E873*J873,2)</f>
        <v>0</v>
      </c>
      <c r="L873" s="167">
        <v>21</v>
      </c>
      <c r="M873" s="167">
        <f>G873*(1+L873/100)</f>
        <v>0</v>
      </c>
      <c r="N873" s="167">
        <v>2.3E-3</v>
      </c>
      <c r="O873" s="167">
        <f>ROUND(E873*N873,2)</f>
        <v>0.22</v>
      </c>
      <c r="P873" s="167">
        <v>0</v>
      </c>
      <c r="Q873" s="167">
        <f>ROUND(E873*P873,2)</f>
        <v>0</v>
      </c>
      <c r="R873" s="167" t="s">
        <v>372</v>
      </c>
      <c r="S873" s="167" t="s">
        <v>156</v>
      </c>
      <c r="T873" s="168" t="s">
        <v>156</v>
      </c>
      <c r="U873" s="155">
        <v>0</v>
      </c>
      <c r="V873" s="155">
        <f>ROUND(E873*U873,2)</f>
        <v>0</v>
      </c>
      <c r="W873" s="155"/>
      <c r="X873" s="155" t="s">
        <v>373</v>
      </c>
      <c r="Y873" s="148"/>
      <c r="Z873" s="148"/>
      <c r="AA873" s="148"/>
      <c r="AB873" s="148"/>
      <c r="AC873" s="148"/>
      <c r="AD873" s="148"/>
      <c r="AE873" s="148"/>
      <c r="AF873" s="148"/>
      <c r="AG873" s="148" t="s">
        <v>374</v>
      </c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1" x14ac:dyDescent="0.25">
      <c r="A874" s="153"/>
      <c r="B874" s="154"/>
      <c r="C874" s="181" t="s">
        <v>952</v>
      </c>
      <c r="D874" s="182"/>
      <c r="E874" s="183">
        <v>91.695999999999998</v>
      </c>
      <c r="F874" s="155"/>
      <c r="G874" s="155"/>
      <c r="H874" s="155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48"/>
      <c r="Z874" s="148"/>
      <c r="AA874" s="148"/>
      <c r="AB874" s="148"/>
      <c r="AC874" s="148"/>
      <c r="AD874" s="148"/>
      <c r="AE874" s="148"/>
      <c r="AF874" s="148"/>
      <c r="AG874" s="148" t="s">
        <v>162</v>
      </c>
      <c r="AH874" s="148">
        <v>0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1" x14ac:dyDescent="0.25">
      <c r="A875" s="153"/>
      <c r="B875" s="154"/>
      <c r="C875" s="181" t="s">
        <v>953</v>
      </c>
      <c r="D875" s="182"/>
      <c r="E875" s="183">
        <v>5.9686000000000003</v>
      </c>
      <c r="F875" s="155"/>
      <c r="G875" s="155"/>
      <c r="H875" s="155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48"/>
      <c r="Z875" s="148"/>
      <c r="AA875" s="148"/>
      <c r="AB875" s="148"/>
      <c r="AC875" s="148"/>
      <c r="AD875" s="148"/>
      <c r="AE875" s="148"/>
      <c r="AF875" s="148"/>
      <c r="AG875" s="148" t="s">
        <v>162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1" x14ac:dyDescent="0.25">
      <c r="A876" s="169">
        <v>232</v>
      </c>
      <c r="B876" s="170" t="s">
        <v>954</v>
      </c>
      <c r="C876" s="184" t="s">
        <v>955</v>
      </c>
      <c r="D876" s="185" t="s">
        <v>194</v>
      </c>
      <c r="E876" s="172">
        <v>0.29137000000000002</v>
      </c>
      <c r="F876" s="171"/>
      <c r="G876" s="172">
        <f>ROUND(E876*F876,2)</f>
        <v>0</v>
      </c>
      <c r="H876" s="171"/>
      <c r="I876" s="172">
        <f>ROUND(E876*H876,2)</f>
        <v>0</v>
      </c>
      <c r="J876" s="171"/>
      <c r="K876" s="172">
        <f>ROUND(E876*J876,2)</f>
        <v>0</v>
      </c>
      <c r="L876" s="172">
        <v>21</v>
      </c>
      <c r="M876" s="172">
        <f>G876*(1+L876/100)</f>
        <v>0</v>
      </c>
      <c r="N876" s="172">
        <v>0</v>
      </c>
      <c r="O876" s="172">
        <f>ROUND(E876*N876,2)</f>
        <v>0</v>
      </c>
      <c r="P876" s="172">
        <v>0</v>
      </c>
      <c r="Q876" s="172">
        <f>ROUND(E876*P876,2)</f>
        <v>0</v>
      </c>
      <c r="R876" s="172"/>
      <c r="S876" s="172" t="s">
        <v>156</v>
      </c>
      <c r="T876" s="173" t="s">
        <v>156</v>
      </c>
      <c r="U876" s="155">
        <v>1.091</v>
      </c>
      <c r="V876" s="155">
        <f>ROUND(E876*U876,2)</f>
        <v>0.32</v>
      </c>
      <c r="W876" s="155"/>
      <c r="X876" s="155" t="s">
        <v>157</v>
      </c>
      <c r="Y876" s="148"/>
      <c r="Z876" s="148"/>
      <c r="AA876" s="148"/>
      <c r="AB876" s="148"/>
      <c r="AC876" s="148"/>
      <c r="AD876" s="148"/>
      <c r="AE876" s="148"/>
      <c r="AF876" s="148"/>
      <c r="AG876" s="148" t="s">
        <v>531</v>
      </c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x14ac:dyDescent="0.25">
      <c r="A877" s="158" t="s">
        <v>151</v>
      </c>
      <c r="B877" s="159" t="s">
        <v>107</v>
      </c>
      <c r="C877" s="186" t="s">
        <v>108</v>
      </c>
      <c r="D877" s="187"/>
      <c r="E877" s="162"/>
      <c r="F877" s="162"/>
      <c r="G877" s="162">
        <f>SUMIF(AG878:AG899,"&lt;&gt;NOR",G878:G899)</f>
        <v>0</v>
      </c>
      <c r="H877" s="162"/>
      <c r="I877" s="162">
        <f>SUM(I878:I899)</f>
        <v>0</v>
      </c>
      <c r="J877" s="162"/>
      <c r="K877" s="162">
        <f>SUM(K878:K899)</f>
        <v>0</v>
      </c>
      <c r="L877" s="162"/>
      <c r="M877" s="162">
        <f>SUM(M878:M899)</f>
        <v>0</v>
      </c>
      <c r="N877" s="162"/>
      <c r="O877" s="162">
        <f>SUM(O878:O899)</f>
        <v>1.18</v>
      </c>
      <c r="P877" s="162"/>
      <c r="Q877" s="162">
        <f>SUM(Q878:Q899)</f>
        <v>0</v>
      </c>
      <c r="R877" s="162"/>
      <c r="S877" s="162"/>
      <c r="T877" s="163"/>
      <c r="U877" s="157"/>
      <c r="V877" s="157">
        <f>SUM(V878:V899)</f>
        <v>77.550000000000011</v>
      </c>
      <c r="W877" s="157"/>
      <c r="X877" s="157"/>
      <c r="AG877" t="s">
        <v>152</v>
      </c>
    </row>
    <row r="878" spans="1:60" outlineLevel="1" x14ac:dyDescent="0.25">
      <c r="A878" s="164">
        <v>233</v>
      </c>
      <c r="B878" s="165" t="s">
        <v>956</v>
      </c>
      <c r="C878" s="179" t="s">
        <v>957</v>
      </c>
      <c r="D878" s="180" t="s">
        <v>219</v>
      </c>
      <c r="E878" s="167">
        <v>63.21</v>
      </c>
      <c r="F878" s="166"/>
      <c r="G878" s="167">
        <f>ROUND(E878*F878,2)</f>
        <v>0</v>
      </c>
      <c r="H878" s="166"/>
      <c r="I878" s="167">
        <f>ROUND(E878*H878,2)</f>
        <v>0</v>
      </c>
      <c r="J878" s="166"/>
      <c r="K878" s="167">
        <f>ROUND(E878*J878,2)</f>
        <v>0</v>
      </c>
      <c r="L878" s="167">
        <v>21</v>
      </c>
      <c r="M878" s="167">
        <f>G878*(1+L878/100)</f>
        <v>0</v>
      </c>
      <c r="N878" s="167">
        <v>4.5500000000000002E-3</v>
      </c>
      <c r="O878" s="167">
        <f>ROUND(E878*N878,2)</f>
        <v>0.28999999999999998</v>
      </c>
      <c r="P878" s="167">
        <v>0</v>
      </c>
      <c r="Q878" s="167">
        <f>ROUND(E878*P878,2)</f>
        <v>0</v>
      </c>
      <c r="R878" s="167"/>
      <c r="S878" s="167" t="s">
        <v>156</v>
      </c>
      <c r="T878" s="168" t="s">
        <v>156</v>
      </c>
      <c r="U878" s="155">
        <v>1.1299999999999999</v>
      </c>
      <c r="V878" s="155">
        <f>ROUND(E878*U878,2)</f>
        <v>71.430000000000007</v>
      </c>
      <c r="W878" s="155"/>
      <c r="X878" s="155" t="s">
        <v>157</v>
      </c>
      <c r="Y878" s="148"/>
      <c r="Z878" s="148"/>
      <c r="AA878" s="148"/>
      <c r="AB878" s="148"/>
      <c r="AC878" s="148"/>
      <c r="AD878" s="148"/>
      <c r="AE878" s="148"/>
      <c r="AF878" s="148"/>
      <c r="AG878" s="148" t="s">
        <v>531</v>
      </c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1" x14ac:dyDescent="0.25">
      <c r="A879" s="153"/>
      <c r="B879" s="154"/>
      <c r="C879" s="273" t="s">
        <v>510</v>
      </c>
      <c r="D879" s="274"/>
      <c r="E879" s="274"/>
      <c r="F879" s="274"/>
      <c r="G879" s="274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48"/>
      <c r="Z879" s="148"/>
      <c r="AA879" s="148"/>
      <c r="AB879" s="148"/>
      <c r="AC879" s="148"/>
      <c r="AD879" s="148"/>
      <c r="AE879" s="148"/>
      <c r="AF879" s="148"/>
      <c r="AG879" s="148" t="s">
        <v>160</v>
      </c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outlineLevel="1" x14ac:dyDescent="0.25">
      <c r="A880" s="153"/>
      <c r="B880" s="154"/>
      <c r="C880" s="275" t="s">
        <v>413</v>
      </c>
      <c r="D880" s="276"/>
      <c r="E880" s="276"/>
      <c r="F880" s="276"/>
      <c r="G880" s="276"/>
      <c r="H880" s="155"/>
      <c r="I880" s="155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48"/>
      <c r="Z880" s="148"/>
      <c r="AA880" s="148"/>
      <c r="AB880" s="148"/>
      <c r="AC880" s="148"/>
      <c r="AD880" s="148"/>
      <c r="AE880" s="148"/>
      <c r="AF880" s="148"/>
      <c r="AG880" s="148" t="s">
        <v>160</v>
      </c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1" x14ac:dyDescent="0.25">
      <c r="A881" s="153"/>
      <c r="B881" s="154"/>
      <c r="C881" s="275" t="s">
        <v>958</v>
      </c>
      <c r="D881" s="276"/>
      <c r="E881" s="276"/>
      <c r="F881" s="276"/>
      <c r="G881" s="276"/>
      <c r="H881" s="155"/>
      <c r="I881" s="155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48"/>
      <c r="Z881" s="148"/>
      <c r="AA881" s="148"/>
      <c r="AB881" s="148"/>
      <c r="AC881" s="148"/>
      <c r="AD881" s="148"/>
      <c r="AE881" s="148"/>
      <c r="AF881" s="148"/>
      <c r="AG881" s="148" t="s">
        <v>160</v>
      </c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1" x14ac:dyDescent="0.25">
      <c r="A882" s="153"/>
      <c r="B882" s="154"/>
      <c r="C882" s="181" t="s">
        <v>959</v>
      </c>
      <c r="D882" s="182"/>
      <c r="E882" s="183">
        <v>9.48</v>
      </c>
      <c r="F882" s="155"/>
      <c r="G882" s="155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48"/>
      <c r="Z882" s="148"/>
      <c r="AA882" s="148"/>
      <c r="AB882" s="148"/>
      <c r="AC882" s="148"/>
      <c r="AD882" s="148"/>
      <c r="AE882" s="148"/>
      <c r="AF882" s="148"/>
      <c r="AG882" s="148" t="s">
        <v>162</v>
      </c>
      <c r="AH882" s="148">
        <v>0</v>
      </c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outlineLevel="1" x14ac:dyDescent="0.25">
      <c r="A883" s="153"/>
      <c r="B883" s="154"/>
      <c r="C883" s="181" t="s">
        <v>960</v>
      </c>
      <c r="D883" s="182"/>
      <c r="E883" s="183">
        <v>15.263999999999999</v>
      </c>
      <c r="F883" s="155"/>
      <c r="G883" s="155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48"/>
      <c r="Z883" s="148"/>
      <c r="AA883" s="148"/>
      <c r="AB883" s="148"/>
      <c r="AC883" s="148"/>
      <c r="AD883" s="148"/>
      <c r="AE883" s="148"/>
      <c r="AF883" s="148"/>
      <c r="AG883" s="148" t="s">
        <v>162</v>
      </c>
      <c r="AH883" s="148">
        <v>0</v>
      </c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1" x14ac:dyDescent="0.25">
      <c r="A884" s="153"/>
      <c r="B884" s="154"/>
      <c r="C884" s="181" t="s">
        <v>961</v>
      </c>
      <c r="D884" s="182"/>
      <c r="E884" s="183">
        <v>13.805999999999999</v>
      </c>
      <c r="F884" s="155"/>
      <c r="G884" s="155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48"/>
      <c r="Z884" s="148"/>
      <c r="AA884" s="148"/>
      <c r="AB884" s="148"/>
      <c r="AC884" s="148"/>
      <c r="AD884" s="148"/>
      <c r="AE884" s="148"/>
      <c r="AF884" s="148"/>
      <c r="AG884" s="148" t="s">
        <v>162</v>
      </c>
      <c r="AH884" s="148">
        <v>0</v>
      </c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1" x14ac:dyDescent="0.25">
      <c r="A885" s="153"/>
      <c r="B885" s="154"/>
      <c r="C885" s="181" t="s">
        <v>962</v>
      </c>
      <c r="D885" s="182"/>
      <c r="E885" s="183">
        <v>5.6520000000000001</v>
      </c>
      <c r="F885" s="155"/>
      <c r="G885" s="155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48"/>
      <c r="Z885" s="148"/>
      <c r="AA885" s="148"/>
      <c r="AB885" s="148"/>
      <c r="AC885" s="148"/>
      <c r="AD885" s="148"/>
      <c r="AE885" s="148"/>
      <c r="AF885" s="148"/>
      <c r="AG885" s="148" t="s">
        <v>162</v>
      </c>
      <c r="AH885" s="148">
        <v>0</v>
      </c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1" x14ac:dyDescent="0.25">
      <c r="A886" s="153"/>
      <c r="B886" s="154"/>
      <c r="C886" s="181" t="s">
        <v>963</v>
      </c>
      <c r="D886" s="182"/>
      <c r="E886" s="183">
        <v>19.007999999999999</v>
      </c>
      <c r="F886" s="155"/>
      <c r="G886" s="155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48"/>
      <c r="Z886" s="148"/>
      <c r="AA886" s="148"/>
      <c r="AB886" s="148"/>
      <c r="AC886" s="148"/>
      <c r="AD886" s="148"/>
      <c r="AE886" s="148"/>
      <c r="AF886" s="148"/>
      <c r="AG886" s="148" t="s">
        <v>162</v>
      </c>
      <c r="AH886" s="148">
        <v>0</v>
      </c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ht="20.399999999999999" outlineLevel="1" x14ac:dyDescent="0.25">
      <c r="A887" s="164">
        <v>234</v>
      </c>
      <c r="B887" s="165" t="s">
        <v>964</v>
      </c>
      <c r="C887" s="179" t="s">
        <v>965</v>
      </c>
      <c r="D887" s="180" t="s">
        <v>237</v>
      </c>
      <c r="E887" s="167">
        <v>41.71</v>
      </c>
      <c r="F887" s="166"/>
      <c r="G887" s="167">
        <f>ROUND(E887*F887,2)</f>
        <v>0</v>
      </c>
      <c r="H887" s="166"/>
      <c r="I887" s="167">
        <f>ROUND(E887*H887,2)</f>
        <v>0</v>
      </c>
      <c r="J887" s="166"/>
      <c r="K887" s="167">
        <f>ROUND(E887*J887,2)</f>
        <v>0</v>
      </c>
      <c r="L887" s="167">
        <v>21</v>
      </c>
      <c r="M887" s="167">
        <f>G887*(1+L887/100)</f>
        <v>0</v>
      </c>
      <c r="N887" s="167">
        <v>0</v>
      </c>
      <c r="O887" s="167">
        <f>ROUND(E887*N887,2)</f>
        <v>0</v>
      </c>
      <c r="P887" s="167">
        <v>0</v>
      </c>
      <c r="Q887" s="167">
        <f>ROUND(E887*P887,2)</f>
        <v>0</v>
      </c>
      <c r="R887" s="167"/>
      <c r="S887" s="167" t="s">
        <v>156</v>
      </c>
      <c r="T887" s="168" t="s">
        <v>156</v>
      </c>
      <c r="U887" s="155">
        <v>0.12</v>
      </c>
      <c r="V887" s="155">
        <f>ROUND(E887*U887,2)</f>
        <v>5.01</v>
      </c>
      <c r="W887" s="155"/>
      <c r="X887" s="155" t="s">
        <v>157</v>
      </c>
      <c r="Y887" s="148"/>
      <c r="Z887" s="148"/>
      <c r="AA887" s="148"/>
      <c r="AB887" s="148"/>
      <c r="AC887" s="148"/>
      <c r="AD887" s="148"/>
      <c r="AE887" s="148"/>
      <c r="AF887" s="148"/>
      <c r="AG887" s="148" t="s">
        <v>531</v>
      </c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1" x14ac:dyDescent="0.25">
      <c r="A888" s="153"/>
      <c r="B888" s="154"/>
      <c r="C888" s="273" t="s">
        <v>966</v>
      </c>
      <c r="D888" s="274"/>
      <c r="E888" s="274"/>
      <c r="F888" s="274"/>
      <c r="G888" s="274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48"/>
      <c r="Z888" s="148"/>
      <c r="AA888" s="148"/>
      <c r="AB888" s="148"/>
      <c r="AC888" s="148"/>
      <c r="AD888" s="148"/>
      <c r="AE888" s="148"/>
      <c r="AF888" s="148"/>
      <c r="AG888" s="148" t="s">
        <v>160</v>
      </c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1" x14ac:dyDescent="0.25">
      <c r="A889" s="153"/>
      <c r="B889" s="154"/>
      <c r="C889" s="275" t="s">
        <v>958</v>
      </c>
      <c r="D889" s="276"/>
      <c r="E889" s="276"/>
      <c r="F889" s="276"/>
      <c r="G889" s="276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48"/>
      <c r="Z889" s="148"/>
      <c r="AA889" s="148"/>
      <c r="AB889" s="148"/>
      <c r="AC889" s="148"/>
      <c r="AD889" s="148"/>
      <c r="AE889" s="148"/>
      <c r="AF889" s="148"/>
      <c r="AG889" s="148" t="s">
        <v>160</v>
      </c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outlineLevel="1" x14ac:dyDescent="0.25">
      <c r="A890" s="153"/>
      <c r="B890" s="154"/>
      <c r="C890" s="181" t="s">
        <v>967</v>
      </c>
      <c r="D890" s="182"/>
      <c r="E890" s="183">
        <v>11.16</v>
      </c>
      <c r="F890" s="155"/>
      <c r="G890" s="155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48"/>
      <c r="Z890" s="148"/>
      <c r="AA890" s="148"/>
      <c r="AB890" s="148"/>
      <c r="AC890" s="148"/>
      <c r="AD890" s="148"/>
      <c r="AE890" s="148"/>
      <c r="AF890" s="148"/>
      <c r="AG890" s="148" t="s">
        <v>162</v>
      </c>
      <c r="AH890" s="148">
        <v>0</v>
      </c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outlineLevel="1" x14ac:dyDescent="0.25">
      <c r="A891" s="153"/>
      <c r="B891" s="154"/>
      <c r="C891" s="181" t="s">
        <v>968</v>
      </c>
      <c r="D891" s="182"/>
      <c r="E891" s="183">
        <v>30.55</v>
      </c>
      <c r="F891" s="155"/>
      <c r="G891" s="155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48"/>
      <c r="Z891" s="148"/>
      <c r="AA891" s="148"/>
      <c r="AB891" s="148"/>
      <c r="AC891" s="148"/>
      <c r="AD891" s="148"/>
      <c r="AE891" s="148"/>
      <c r="AF891" s="148"/>
      <c r="AG891" s="148" t="s">
        <v>162</v>
      </c>
      <c r="AH891" s="148">
        <v>0</v>
      </c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</row>
    <row r="892" spans="1:60" outlineLevel="1" x14ac:dyDescent="0.25">
      <c r="A892" s="164">
        <v>235</v>
      </c>
      <c r="B892" s="165" t="s">
        <v>969</v>
      </c>
      <c r="C892" s="179" t="s">
        <v>970</v>
      </c>
      <c r="D892" s="180" t="s">
        <v>219</v>
      </c>
      <c r="E892" s="167">
        <v>72.691500000000005</v>
      </c>
      <c r="F892" s="166"/>
      <c r="G892" s="167">
        <f>ROUND(E892*F892,2)</f>
        <v>0</v>
      </c>
      <c r="H892" s="166"/>
      <c r="I892" s="167">
        <f>ROUND(E892*H892,2)</f>
        <v>0</v>
      </c>
      <c r="J892" s="166"/>
      <c r="K892" s="167">
        <f>ROUND(E892*J892,2)</f>
        <v>0</v>
      </c>
      <c r="L892" s="167">
        <v>21</v>
      </c>
      <c r="M892" s="167">
        <f>G892*(1+L892/100)</f>
        <v>0</v>
      </c>
      <c r="N892" s="167">
        <v>1.2200000000000001E-2</v>
      </c>
      <c r="O892" s="167">
        <f>ROUND(E892*N892,2)</f>
        <v>0.89</v>
      </c>
      <c r="P892" s="167">
        <v>0</v>
      </c>
      <c r="Q892" s="167">
        <f>ROUND(E892*P892,2)</f>
        <v>0</v>
      </c>
      <c r="R892" s="167" t="s">
        <v>372</v>
      </c>
      <c r="S892" s="167" t="s">
        <v>156</v>
      </c>
      <c r="T892" s="168" t="s">
        <v>156</v>
      </c>
      <c r="U892" s="155">
        <v>0</v>
      </c>
      <c r="V892" s="155">
        <f>ROUND(E892*U892,2)</f>
        <v>0</v>
      </c>
      <c r="W892" s="155"/>
      <c r="X892" s="155" t="s">
        <v>373</v>
      </c>
      <c r="Y892" s="148"/>
      <c r="Z892" s="148"/>
      <c r="AA892" s="148"/>
      <c r="AB892" s="148"/>
      <c r="AC892" s="148"/>
      <c r="AD892" s="148"/>
      <c r="AE892" s="148"/>
      <c r="AF892" s="148"/>
      <c r="AG892" s="148" t="s">
        <v>374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1" x14ac:dyDescent="0.25">
      <c r="A893" s="153"/>
      <c r="B893" s="154"/>
      <c r="C893" s="181" t="s">
        <v>959</v>
      </c>
      <c r="D893" s="182"/>
      <c r="E893" s="183">
        <v>9.48</v>
      </c>
      <c r="F893" s="155"/>
      <c r="G893" s="155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48"/>
      <c r="Z893" s="148"/>
      <c r="AA893" s="148"/>
      <c r="AB893" s="148"/>
      <c r="AC893" s="148"/>
      <c r="AD893" s="148"/>
      <c r="AE893" s="148"/>
      <c r="AF893" s="148"/>
      <c r="AG893" s="148" t="s">
        <v>162</v>
      </c>
      <c r="AH893" s="148">
        <v>0</v>
      </c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1" x14ac:dyDescent="0.25">
      <c r="A894" s="153"/>
      <c r="B894" s="154"/>
      <c r="C894" s="181" t="s">
        <v>960</v>
      </c>
      <c r="D894" s="182"/>
      <c r="E894" s="183">
        <v>15.263999999999999</v>
      </c>
      <c r="F894" s="155"/>
      <c r="G894" s="155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48"/>
      <c r="Z894" s="148"/>
      <c r="AA894" s="148"/>
      <c r="AB894" s="148"/>
      <c r="AC894" s="148"/>
      <c r="AD894" s="148"/>
      <c r="AE894" s="148"/>
      <c r="AF894" s="148"/>
      <c r="AG894" s="148" t="s">
        <v>162</v>
      </c>
      <c r="AH894" s="148">
        <v>0</v>
      </c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1" x14ac:dyDescent="0.25">
      <c r="A895" s="153"/>
      <c r="B895" s="154"/>
      <c r="C895" s="181" t="s">
        <v>961</v>
      </c>
      <c r="D895" s="182"/>
      <c r="E895" s="183">
        <v>13.805999999999999</v>
      </c>
      <c r="F895" s="155"/>
      <c r="G895" s="155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48"/>
      <c r="Z895" s="148"/>
      <c r="AA895" s="148"/>
      <c r="AB895" s="148"/>
      <c r="AC895" s="148"/>
      <c r="AD895" s="148"/>
      <c r="AE895" s="148"/>
      <c r="AF895" s="148"/>
      <c r="AG895" s="148" t="s">
        <v>162</v>
      </c>
      <c r="AH895" s="148">
        <v>0</v>
      </c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1" x14ac:dyDescent="0.25">
      <c r="A896" s="153"/>
      <c r="B896" s="154"/>
      <c r="C896" s="181" t="s">
        <v>962</v>
      </c>
      <c r="D896" s="182"/>
      <c r="E896" s="183">
        <v>5.6520000000000001</v>
      </c>
      <c r="F896" s="155"/>
      <c r="G896" s="155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48"/>
      <c r="Z896" s="148"/>
      <c r="AA896" s="148"/>
      <c r="AB896" s="148"/>
      <c r="AC896" s="148"/>
      <c r="AD896" s="148"/>
      <c r="AE896" s="148"/>
      <c r="AF896" s="148"/>
      <c r="AG896" s="148" t="s">
        <v>162</v>
      </c>
      <c r="AH896" s="148">
        <v>0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1" x14ac:dyDescent="0.25">
      <c r="A897" s="153"/>
      <c r="B897" s="154"/>
      <c r="C897" s="181" t="s">
        <v>963</v>
      </c>
      <c r="D897" s="182"/>
      <c r="E897" s="183">
        <v>19.007999999999999</v>
      </c>
      <c r="F897" s="155"/>
      <c r="G897" s="155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48"/>
      <c r="Z897" s="148"/>
      <c r="AA897" s="148"/>
      <c r="AB897" s="148"/>
      <c r="AC897" s="148"/>
      <c r="AD897" s="148"/>
      <c r="AE897" s="148"/>
      <c r="AF897" s="148"/>
      <c r="AG897" s="148" t="s">
        <v>162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1" x14ac:dyDescent="0.25">
      <c r="A898" s="153"/>
      <c r="B898" s="154"/>
      <c r="C898" s="181" t="s">
        <v>971</v>
      </c>
      <c r="D898" s="182"/>
      <c r="E898" s="183">
        <v>9.4815000000000005</v>
      </c>
      <c r="F898" s="155"/>
      <c r="G898" s="155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48"/>
      <c r="Z898" s="148"/>
      <c r="AA898" s="148"/>
      <c r="AB898" s="148"/>
      <c r="AC898" s="148"/>
      <c r="AD898" s="148"/>
      <c r="AE898" s="148"/>
      <c r="AF898" s="148"/>
      <c r="AG898" s="148" t="s">
        <v>162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outlineLevel="1" x14ac:dyDescent="0.25">
      <c r="A899" s="169">
        <v>236</v>
      </c>
      <c r="B899" s="170" t="s">
        <v>972</v>
      </c>
      <c r="C899" s="184" t="s">
        <v>973</v>
      </c>
      <c r="D899" s="185" t="s">
        <v>194</v>
      </c>
      <c r="E899" s="172">
        <v>0.69360999999999995</v>
      </c>
      <c r="F899" s="171"/>
      <c r="G899" s="172">
        <f>ROUND(E899*F899,2)</f>
        <v>0</v>
      </c>
      <c r="H899" s="171"/>
      <c r="I899" s="172">
        <f>ROUND(E899*H899,2)</f>
        <v>0</v>
      </c>
      <c r="J899" s="171"/>
      <c r="K899" s="172">
        <f>ROUND(E899*J899,2)</f>
        <v>0</v>
      </c>
      <c r="L899" s="172">
        <v>21</v>
      </c>
      <c r="M899" s="172">
        <f>G899*(1+L899/100)</f>
        <v>0</v>
      </c>
      <c r="N899" s="172">
        <v>0</v>
      </c>
      <c r="O899" s="172">
        <f>ROUND(E899*N899,2)</f>
        <v>0</v>
      </c>
      <c r="P899" s="172">
        <v>0</v>
      </c>
      <c r="Q899" s="172">
        <f>ROUND(E899*P899,2)</f>
        <v>0</v>
      </c>
      <c r="R899" s="172"/>
      <c r="S899" s="172" t="s">
        <v>156</v>
      </c>
      <c r="T899" s="173" t="s">
        <v>156</v>
      </c>
      <c r="U899" s="155">
        <v>1.5980000000000001</v>
      </c>
      <c r="V899" s="155">
        <f>ROUND(E899*U899,2)</f>
        <v>1.1100000000000001</v>
      </c>
      <c r="W899" s="155"/>
      <c r="X899" s="155" t="s">
        <v>157</v>
      </c>
      <c r="Y899" s="148"/>
      <c r="Z899" s="148"/>
      <c r="AA899" s="148"/>
      <c r="AB899" s="148"/>
      <c r="AC899" s="148"/>
      <c r="AD899" s="148"/>
      <c r="AE899" s="148"/>
      <c r="AF899" s="148"/>
      <c r="AG899" s="148" t="s">
        <v>531</v>
      </c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</row>
    <row r="900" spans="1:60" x14ac:dyDescent="0.25">
      <c r="A900" s="158" t="s">
        <v>151</v>
      </c>
      <c r="B900" s="159" t="s">
        <v>109</v>
      </c>
      <c r="C900" s="186" t="s">
        <v>110</v>
      </c>
      <c r="D900" s="187"/>
      <c r="E900" s="162"/>
      <c r="F900" s="162"/>
      <c r="G900" s="162">
        <f>SUMIF(AG901:AG904,"&lt;&gt;NOR",G901:G904)</f>
        <v>0</v>
      </c>
      <c r="H900" s="162"/>
      <c r="I900" s="162">
        <f>SUM(I901:I904)</f>
        <v>0</v>
      </c>
      <c r="J900" s="162"/>
      <c r="K900" s="162">
        <f>SUM(K901:K904)</f>
        <v>0</v>
      </c>
      <c r="L900" s="162"/>
      <c r="M900" s="162">
        <f>SUM(M901:M904)</f>
        <v>0</v>
      </c>
      <c r="N900" s="162"/>
      <c r="O900" s="162">
        <f>SUM(O901:O904)</f>
        <v>0</v>
      </c>
      <c r="P900" s="162"/>
      <c r="Q900" s="162">
        <f>SUM(Q901:Q904)</f>
        <v>0</v>
      </c>
      <c r="R900" s="162"/>
      <c r="S900" s="162"/>
      <c r="T900" s="163"/>
      <c r="U900" s="157"/>
      <c r="V900" s="157">
        <f>SUM(V901:V904)</f>
        <v>0.38</v>
      </c>
      <c r="W900" s="157"/>
      <c r="X900" s="157"/>
      <c r="AG900" t="s">
        <v>152</v>
      </c>
    </row>
    <row r="901" spans="1:60" outlineLevel="1" x14ac:dyDescent="0.25">
      <c r="A901" s="164">
        <v>237</v>
      </c>
      <c r="B901" s="165" t="s">
        <v>974</v>
      </c>
      <c r="C901" s="179" t="s">
        <v>975</v>
      </c>
      <c r="D901" s="180" t="s">
        <v>219</v>
      </c>
      <c r="E901" s="167">
        <v>1.2250000000000001</v>
      </c>
      <c r="F901" s="166"/>
      <c r="G901" s="167">
        <f>ROUND(E901*F901,2)</f>
        <v>0</v>
      </c>
      <c r="H901" s="166"/>
      <c r="I901" s="167">
        <f>ROUND(E901*H901,2)</f>
        <v>0</v>
      </c>
      <c r="J901" s="166"/>
      <c r="K901" s="167">
        <f>ROUND(E901*J901,2)</f>
        <v>0</v>
      </c>
      <c r="L901" s="167">
        <v>21</v>
      </c>
      <c r="M901" s="167">
        <f>G901*(1+L901/100)</f>
        <v>0</v>
      </c>
      <c r="N901" s="167">
        <v>2.7999999999999998E-4</v>
      </c>
      <c r="O901" s="167">
        <f>ROUND(E901*N901,2)</f>
        <v>0</v>
      </c>
      <c r="P901" s="167">
        <v>0</v>
      </c>
      <c r="Q901" s="167">
        <f>ROUND(E901*P901,2)</f>
        <v>0</v>
      </c>
      <c r="R901" s="167"/>
      <c r="S901" s="167" t="s">
        <v>156</v>
      </c>
      <c r="T901" s="168" t="s">
        <v>156</v>
      </c>
      <c r="U901" s="155">
        <v>0.31</v>
      </c>
      <c r="V901" s="155">
        <f>ROUND(E901*U901,2)</f>
        <v>0.38</v>
      </c>
      <c r="W901" s="155"/>
      <c r="X901" s="155" t="s">
        <v>157</v>
      </c>
      <c r="Y901" s="148"/>
      <c r="Z901" s="148"/>
      <c r="AA901" s="148"/>
      <c r="AB901" s="148"/>
      <c r="AC901" s="148"/>
      <c r="AD901" s="148"/>
      <c r="AE901" s="148"/>
      <c r="AF901" s="148"/>
      <c r="AG901" s="148" t="s">
        <v>531</v>
      </c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1" x14ac:dyDescent="0.25">
      <c r="A902" s="153"/>
      <c r="B902" s="154"/>
      <c r="C902" s="273" t="s">
        <v>210</v>
      </c>
      <c r="D902" s="274"/>
      <c r="E902" s="274"/>
      <c r="F902" s="274"/>
      <c r="G902" s="274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48"/>
      <c r="Z902" s="148"/>
      <c r="AA902" s="148"/>
      <c r="AB902" s="148"/>
      <c r="AC902" s="148"/>
      <c r="AD902" s="148"/>
      <c r="AE902" s="148"/>
      <c r="AF902" s="148"/>
      <c r="AG902" s="148" t="s">
        <v>160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1" x14ac:dyDescent="0.25">
      <c r="A903" s="153"/>
      <c r="B903" s="154"/>
      <c r="C903" s="181" t="s">
        <v>976</v>
      </c>
      <c r="D903" s="182"/>
      <c r="E903" s="183"/>
      <c r="F903" s="155"/>
      <c r="G903" s="155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48"/>
      <c r="Z903" s="148"/>
      <c r="AA903" s="148"/>
      <c r="AB903" s="148"/>
      <c r="AC903" s="148"/>
      <c r="AD903" s="148"/>
      <c r="AE903" s="148"/>
      <c r="AF903" s="148"/>
      <c r="AG903" s="148" t="s">
        <v>162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1" x14ac:dyDescent="0.25">
      <c r="A904" s="153"/>
      <c r="B904" s="154"/>
      <c r="C904" s="181" t="s">
        <v>977</v>
      </c>
      <c r="D904" s="182"/>
      <c r="E904" s="183">
        <v>1.2250000000000001</v>
      </c>
      <c r="F904" s="155"/>
      <c r="G904" s="155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48"/>
      <c r="Z904" s="148"/>
      <c r="AA904" s="148"/>
      <c r="AB904" s="148"/>
      <c r="AC904" s="148"/>
      <c r="AD904" s="148"/>
      <c r="AE904" s="148"/>
      <c r="AF904" s="148"/>
      <c r="AG904" s="148" t="s">
        <v>162</v>
      </c>
      <c r="AH904" s="148">
        <v>0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x14ac:dyDescent="0.25">
      <c r="A905" s="158" t="s">
        <v>151</v>
      </c>
      <c r="B905" s="159" t="s">
        <v>111</v>
      </c>
      <c r="C905" s="186" t="s">
        <v>112</v>
      </c>
      <c r="D905" s="187"/>
      <c r="E905" s="162"/>
      <c r="F905" s="162"/>
      <c r="G905" s="162">
        <f>SUMIF(AG906:AG955,"&lt;&gt;NOR",G906:G955)</f>
        <v>0</v>
      </c>
      <c r="H905" s="162"/>
      <c r="I905" s="162">
        <f>SUM(I906:I955)</f>
        <v>0</v>
      </c>
      <c r="J905" s="162"/>
      <c r="K905" s="162">
        <f>SUM(K906:K955)</f>
        <v>0</v>
      </c>
      <c r="L905" s="162"/>
      <c r="M905" s="162">
        <f>SUM(M906:M955)</f>
        <v>0</v>
      </c>
      <c r="N905" s="162"/>
      <c r="O905" s="162">
        <f>SUM(O906:O955)</f>
        <v>0.09</v>
      </c>
      <c r="P905" s="162"/>
      <c r="Q905" s="162">
        <f>SUM(Q906:Q955)</f>
        <v>0</v>
      </c>
      <c r="R905" s="162"/>
      <c r="S905" s="162"/>
      <c r="T905" s="163"/>
      <c r="U905" s="157"/>
      <c r="V905" s="157">
        <f>SUM(V906:V955)</f>
        <v>66.37</v>
      </c>
      <c r="W905" s="157"/>
      <c r="X905" s="157"/>
      <c r="AG905" t="s">
        <v>152</v>
      </c>
    </row>
    <row r="906" spans="1:60" outlineLevel="1" x14ac:dyDescent="0.25">
      <c r="A906" s="164">
        <v>238</v>
      </c>
      <c r="B906" s="165" t="s">
        <v>978</v>
      </c>
      <c r="C906" s="179" t="s">
        <v>979</v>
      </c>
      <c r="D906" s="180" t="s">
        <v>219</v>
      </c>
      <c r="E906" s="167">
        <v>205.69759999999999</v>
      </c>
      <c r="F906" s="166"/>
      <c r="G906" s="167">
        <f>ROUND(E906*F906,2)</f>
        <v>0</v>
      </c>
      <c r="H906" s="166"/>
      <c r="I906" s="167">
        <f>ROUND(E906*H906,2)</f>
        <v>0</v>
      </c>
      <c r="J906" s="166"/>
      <c r="K906" s="167">
        <f>ROUND(E906*J906,2)</f>
        <v>0</v>
      </c>
      <c r="L906" s="167">
        <v>21</v>
      </c>
      <c r="M906" s="167">
        <f>G906*(1+L906/100)</f>
        <v>0</v>
      </c>
      <c r="N906" s="167">
        <v>0</v>
      </c>
      <c r="O906" s="167">
        <f>ROUND(E906*N906,2)</f>
        <v>0</v>
      </c>
      <c r="P906" s="167">
        <v>0</v>
      </c>
      <c r="Q906" s="167">
        <f>ROUND(E906*P906,2)</f>
        <v>0</v>
      </c>
      <c r="R906" s="167"/>
      <c r="S906" s="167" t="s">
        <v>156</v>
      </c>
      <c r="T906" s="168" t="s">
        <v>156</v>
      </c>
      <c r="U906" s="155">
        <v>7.0000000000000007E-2</v>
      </c>
      <c r="V906" s="155">
        <f>ROUND(E906*U906,2)</f>
        <v>14.4</v>
      </c>
      <c r="W906" s="155"/>
      <c r="X906" s="155" t="s">
        <v>157</v>
      </c>
      <c r="Y906" s="148"/>
      <c r="Z906" s="148"/>
      <c r="AA906" s="148"/>
      <c r="AB906" s="148"/>
      <c r="AC906" s="148"/>
      <c r="AD906" s="148"/>
      <c r="AE906" s="148"/>
      <c r="AF906" s="148"/>
      <c r="AG906" s="148" t="s">
        <v>531</v>
      </c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outlineLevel="1" x14ac:dyDescent="0.25">
      <c r="A907" s="153"/>
      <c r="B907" s="154"/>
      <c r="C907" s="273" t="s">
        <v>399</v>
      </c>
      <c r="D907" s="274"/>
      <c r="E907" s="274"/>
      <c r="F907" s="274"/>
      <c r="G907" s="274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48"/>
      <c r="Z907" s="148"/>
      <c r="AA907" s="148"/>
      <c r="AB907" s="148"/>
      <c r="AC907" s="148"/>
      <c r="AD907" s="148"/>
      <c r="AE907" s="148"/>
      <c r="AF907" s="148"/>
      <c r="AG907" s="148" t="s">
        <v>160</v>
      </c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</row>
    <row r="908" spans="1:60" outlineLevel="1" x14ac:dyDescent="0.25">
      <c r="A908" s="153"/>
      <c r="B908" s="154"/>
      <c r="C908" s="275" t="s">
        <v>904</v>
      </c>
      <c r="D908" s="276"/>
      <c r="E908" s="276"/>
      <c r="F908" s="276"/>
      <c r="G908" s="276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48"/>
      <c r="Z908" s="148"/>
      <c r="AA908" s="148"/>
      <c r="AB908" s="148"/>
      <c r="AC908" s="148"/>
      <c r="AD908" s="148"/>
      <c r="AE908" s="148"/>
      <c r="AF908" s="148"/>
      <c r="AG908" s="148" t="s">
        <v>160</v>
      </c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1" x14ac:dyDescent="0.25">
      <c r="A909" s="153"/>
      <c r="B909" s="154"/>
      <c r="C909" s="275" t="s">
        <v>510</v>
      </c>
      <c r="D909" s="276"/>
      <c r="E909" s="276"/>
      <c r="F909" s="276"/>
      <c r="G909" s="276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48"/>
      <c r="Z909" s="148"/>
      <c r="AA909" s="148"/>
      <c r="AB909" s="148"/>
      <c r="AC909" s="148"/>
      <c r="AD909" s="148"/>
      <c r="AE909" s="148"/>
      <c r="AF909" s="148"/>
      <c r="AG909" s="148" t="s">
        <v>160</v>
      </c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1" x14ac:dyDescent="0.25">
      <c r="A910" s="153"/>
      <c r="B910" s="154"/>
      <c r="C910" s="275" t="s">
        <v>905</v>
      </c>
      <c r="D910" s="276"/>
      <c r="E910" s="276"/>
      <c r="F910" s="276"/>
      <c r="G910" s="276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48"/>
      <c r="Z910" s="148"/>
      <c r="AA910" s="148"/>
      <c r="AB910" s="148"/>
      <c r="AC910" s="148"/>
      <c r="AD910" s="148"/>
      <c r="AE910" s="148"/>
      <c r="AF910" s="148"/>
      <c r="AG910" s="148" t="s">
        <v>160</v>
      </c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1" x14ac:dyDescent="0.25">
      <c r="A911" s="153"/>
      <c r="B911" s="154"/>
      <c r="C911" s="275" t="s">
        <v>413</v>
      </c>
      <c r="D911" s="276"/>
      <c r="E911" s="276"/>
      <c r="F911" s="276"/>
      <c r="G911" s="276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48"/>
      <c r="Z911" s="148"/>
      <c r="AA911" s="148"/>
      <c r="AB911" s="148"/>
      <c r="AC911" s="148"/>
      <c r="AD911" s="148"/>
      <c r="AE911" s="148"/>
      <c r="AF911" s="148"/>
      <c r="AG911" s="148" t="s">
        <v>160</v>
      </c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1" x14ac:dyDescent="0.25">
      <c r="A912" s="153"/>
      <c r="B912" s="154"/>
      <c r="C912" s="275" t="s">
        <v>958</v>
      </c>
      <c r="D912" s="276"/>
      <c r="E912" s="276"/>
      <c r="F912" s="276"/>
      <c r="G912" s="276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48"/>
      <c r="Z912" s="148"/>
      <c r="AA912" s="148"/>
      <c r="AB912" s="148"/>
      <c r="AC912" s="148"/>
      <c r="AD912" s="148"/>
      <c r="AE912" s="148"/>
      <c r="AF912" s="148"/>
      <c r="AG912" s="148" t="s">
        <v>160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1" x14ac:dyDescent="0.25">
      <c r="A913" s="153"/>
      <c r="B913" s="154"/>
      <c r="C913" s="275" t="s">
        <v>906</v>
      </c>
      <c r="D913" s="276"/>
      <c r="E913" s="276"/>
      <c r="F913" s="276"/>
      <c r="G913" s="276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48"/>
      <c r="Z913" s="148"/>
      <c r="AA913" s="148"/>
      <c r="AB913" s="148"/>
      <c r="AC913" s="148"/>
      <c r="AD913" s="148"/>
      <c r="AE913" s="148"/>
      <c r="AF913" s="148"/>
      <c r="AG913" s="148" t="s">
        <v>160</v>
      </c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1" x14ac:dyDescent="0.25">
      <c r="A914" s="153"/>
      <c r="B914" s="154"/>
      <c r="C914" s="275" t="s">
        <v>980</v>
      </c>
      <c r="D914" s="276"/>
      <c r="E914" s="276"/>
      <c r="F914" s="276"/>
      <c r="G914" s="276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48"/>
      <c r="Z914" s="148"/>
      <c r="AA914" s="148"/>
      <c r="AB914" s="148"/>
      <c r="AC914" s="148"/>
      <c r="AD914" s="148"/>
      <c r="AE914" s="148"/>
      <c r="AF914" s="148"/>
      <c r="AG914" s="148" t="s">
        <v>160</v>
      </c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1" x14ac:dyDescent="0.25">
      <c r="A915" s="153"/>
      <c r="B915" s="154"/>
      <c r="C915" s="275" t="s">
        <v>402</v>
      </c>
      <c r="D915" s="276"/>
      <c r="E915" s="276"/>
      <c r="F915" s="276"/>
      <c r="G915" s="276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48"/>
      <c r="Z915" s="148"/>
      <c r="AA915" s="148"/>
      <c r="AB915" s="148"/>
      <c r="AC915" s="148"/>
      <c r="AD915" s="148"/>
      <c r="AE915" s="148"/>
      <c r="AF915" s="148"/>
      <c r="AG915" s="148" t="s">
        <v>160</v>
      </c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1" x14ac:dyDescent="0.25">
      <c r="A916" s="153"/>
      <c r="B916" s="154"/>
      <c r="C916" s="275" t="s">
        <v>513</v>
      </c>
      <c r="D916" s="276"/>
      <c r="E916" s="276"/>
      <c r="F916" s="276"/>
      <c r="G916" s="276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48"/>
      <c r="Z916" s="148"/>
      <c r="AA916" s="148"/>
      <c r="AB916" s="148"/>
      <c r="AC916" s="148"/>
      <c r="AD916" s="148"/>
      <c r="AE916" s="148"/>
      <c r="AF916" s="148"/>
      <c r="AG916" s="148" t="s">
        <v>160</v>
      </c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1" x14ac:dyDescent="0.25">
      <c r="A917" s="153"/>
      <c r="B917" s="154"/>
      <c r="C917" s="181" t="s">
        <v>981</v>
      </c>
      <c r="D917" s="182"/>
      <c r="E917" s="183"/>
      <c r="F917" s="155"/>
      <c r="G917" s="155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48"/>
      <c r="Z917" s="148"/>
      <c r="AA917" s="148"/>
      <c r="AB917" s="148"/>
      <c r="AC917" s="148"/>
      <c r="AD917" s="148"/>
      <c r="AE917" s="148"/>
      <c r="AF917" s="148"/>
      <c r="AG917" s="148" t="s">
        <v>162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1" x14ac:dyDescent="0.25">
      <c r="A918" s="153"/>
      <c r="B918" s="154"/>
      <c r="C918" s="181" t="s">
        <v>308</v>
      </c>
      <c r="D918" s="182"/>
      <c r="E918" s="183"/>
      <c r="F918" s="155"/>
      <c r="G918" s="155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48"/>
      <c r="Z918" s="148"/>
      <c r="AA918" s="148"/>
      <c r="AB918" s="148"/>
      <c r="AC918" s="148"/>
      <c r="AD918" s="148"/>
      <c r="AE918" s="148"/>
      <c r="AF918" s="148"/>
      <c r="AG918" s="148" t="s">
        <v>162</v>
      </c>
      <c r="AH918" s="148">
        <v>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1" x14ac:dyDescent="0.25">
      <c r="A919" s="153"/>
      <c r="B919" s="154"/>
      <c r="C919" s="181" t="s">
        <v>225</v>
      </c>
      <c r="D919" s="182"/>
      <c r="E919" s="183"/>
      <c r="F919" s="155"/>
      <c r="G919" s="155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48"/>
      <c r="Z919" s="148"/>
      <c r="AA919" s="148"/>
      <c r="AB919" s="148"/>
      <c r="AC919" s="148"/>
      <c r="AD919" s="148"/>
      <c r="AE919" s="148"/>
      <c r="AF919" s="148"/>
      <c r="AG919" s="148" t="s">
        <v>162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1" x14ac:dyDescent="0.25">
      <c r="A920" s="153"/>
      <c r="B920" s="154"/>
      <c r="C920" s="181" t="s">
        <v>982</v>
      </c>
      <c r="D920" s="182"/>
      <c r="E920" s="183"/>
      <c r="F920" s="15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48"/>
      <c r="Z920" s="148"/>
      <c r="AA920" s="148"/>
      <c r="AB920" s="148"/>
      <c r="AC920" s="148"/>
      <c r="AD920" s="148"/>
      <c r="AE920" s="148"/>
      <c r="AF920" s="148"/>
      <c r="AG920" s="148" t="s">
        <v>162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ht="20.399999999999999" outlineLevel="1" x14ac:dyDescent="0.25">
      <c r="A921" s="153"/>
      <c r="B921" s="154"/>
      <c r="C921" s="181" t="s">
        <v>983</v>
      </c>
      <c r="D921" s="182"/>
      <c r="E921" s="183"/>
      <c r="F921" s="15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48"/>
      <c r="Z921" s="148"/>
      <c r="AA921" s="148"/>
      <c r="AB921" s="148"/>
      <c r="AC921" s="148"/>
      <c r="AD921" s="148"/>
      <c r="AE921" s="148"/>
      <c r="AF921" s="148"/>
      <c r="AG921" s="148" t="s">
        <v>162</v>
      </c>
      <c r="AH921" s="148">
        <v>0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1" x14ac:dyDescent="0.25">
      <c r="A922" s="153"/>
      <c r="B922" s="154"/>
      <c r="C922" s="181" t="s">
        <v>225</v>
      </c>
      <c r="D922" s="182"/>
      <c r="E922" s="183"/>
      <c r="F922" s="15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48"/>
      <c r="Z922" s="148"/>
      <c r="AA922" s="148"/>
      <c r="AB922" s="148"/>
      <c r="AC922" s="148"/>
      <c r="AD922" s="148"/>
      <c r="AE922" s="148"/>
      <c r="AF922" s="148"/>
      <c r="AG922" s="148" t="s">
        <v>162</v>
      </c>
      <c r="AH922" s="148">
        <v>0</v>
      </c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1" x14ac:dyDescent="0.25">
      <c r="A923" s="153"/>
      <c r="B923" s="154"/>
      <c r="C923" s="181" t="s">
        <v>291</v>
      </c>
      <c r="D923" s="182"/>
      <c r="E923" s="183"/>
      <c r="F923" s="155"/>
      <c r="G923" s="155"/>
      <c r="H923" s="155"/>
      <c r="I923" s="155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48"/>
      <c r="Z923" s="148"/>
      <c r="AA923" s="148"/>
      <c r="AB923" s="148"/>
      <c r="AC923" s="148"/>
      <c r="AD923" s="148"/>
      <c r="AE923" s="148"/>
      <c r="AF923" s="148"/>
      <c r="AG923" s="148" t="s">
        <v>162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1" x14ac:dyDescent="0.25">
      <c r="A924" s="153"/>
      <c r="B924" s="154"/>
      <c r="C924" s="181" t="s">
        <v>984</v>
      </c>
      <c r="D924" s="182"/>
      <c r="E924" s="183"/>
      <c r="F924" s="155"/>
      <c r="G924" s="155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48"/>
      <c r="Z924" s="148"/>
      <c r="AA924" s="148"/>
      <c r="AB924" s="148"/>
      <c r="AC924" s="148"/>
      <c r="AD924" s="148"/>
      <c r="AE924" s="148"/>
      <c r="AF924" s="148"/>
      <c r="AG924" s="148" t="s">
        <v>162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1" x14ac:dyDescent="0.25">
      <c r="A925" s="153"/>
      <c r="B925" s="154"/>
      <c r="C925" s="181" t="s">
        <v>985</v>
      </c>
      <c r="D925" s="182"/>
      <c r="E925" s="183"/>
      <c r="F925" s="155"/>
      <c r="G925" s="155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48"/>
      <c r="Z925" s="148"/>
      <c r="AA925" s="148"/>
      <c r="AB925" s="148"/>
      <c r="AC925" s="148"/>
      <c r="AD925" s="148"/>
      <c r="AE925" s="148"/>
      <c r="AF925" s="148"/>
      <c r="AG925" s="148" t="s">
        <v>162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1" x14ac:dyDescent="0.25">
      <c r="A926" s="153"/>
      <c r="B926" s="154"/>
      <c r="C926" s="181" t="s">
        <v>986</v>
      </c>
      <c r="D926" s="182"/>
      <c r="E926" s="183"/>
      <c r="F926" s="155"/>
      <c r="G926" s="155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48"/>
      <c r="Z926" s="148"/>
      <c r="AA926" s="148"/>
      <c r="AB926" s="148"/>
      <c r="AC926" s="148"/>
      <c r="AD926" s="148"/>
      <c r="AE926" s="148"/>
      <c r="AF926" s="148"/>
      <c r="AG926" s="148" t="s">
        <v>162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1" x14ac:dyDescent="0.25">
      <c r="A927" s="153"/>
      <c r="B927" s="154"/>
      <c r="C927" s="181" t="s">
        <v>987</v>
      </c>
      <c r="D927" s="182"/>
      <c r="E927" s="183"/>
      <c r="F927" s="155"/>
      <c r="G927" s="155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48"/>
      <c r="Z927" s="148"/>
      <c r="AA927" s="148"/>
      <c r="AB927" s="148"/>
      <c r="AC927" s="148"/>
      <c r="AD927" s="148"/>
      <c r="AE927" s="148"/>
      <c r="AF927" s="148"/>
      <c r="AG927" s="148" t="s">
        <v>162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outlineLevel="1" x14ac:dyDescent="0.25">
      <c r="A928" s="153"/>
      <c r="B928" s="154"/>
      <c r="C928" s="181" t="s">
        <v>982</v>
      </c>
      <c r="D928" s="182"/>
      <c r="E928" s="183"/>
      <c r="F928" s="155"/>
      <c r="G928" s="155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48"/>
      <c r="Z928" s="148"/>
      <c r="AA928" s="148"/>
      <c r="AB928" s="148"/>
      <c r="AC928" s="148"/>
      <c r="AD928" s="148"/>
      <c r="AE928" s="148"/>
      <c r="AF928" s="148"/>
      <c r="AG928" s="148" t="s">
        <v>162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1" x14ac:dyDescent="0.25">
      <c r="A929" s="153"/>
      <c r="B929" s="154"/>
      <c r="C929" s="181" t="s">
        <v>988</v>
      </c>
      <c r="D929" s="182"/>
      <c r="E929" s="183"/>
      <c r="F929" s="155"/>
      <c r="G929" s="155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48"/>
      <c r="Z929" s="148"/>
      <c r="AA929" s="148"/>
      <c r="AB929" s="148"/>
      <c r="AC929" s="148"/>
      <c r="AD929" s="148"/>
      <c r="AE929" s="148"/>
      <c r="AF929" s="148"/>
      <c r="AG929" s="148" t="s">
        <v>162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1" x14ac:dyDescent="0.25">
      <c r="A930" s="153"/>
      <c r="B930" s="154"/>
      <c r="C930" s="181" t="s">
        <v>987</v>
      </c>
      <c r="D930" s="182"/>
      <c r="E930" s="183"/>
      <c r="F930" s="155"/>
      <c r="G930" s="155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48"/>
      <c r="Z930" s="148"/>
      <c r="AA930" s="148"/>
      <c r="AB930" s="148"/>
      <c r="AC930" s="148"/>
      <c r="AD930" s="148"/>
      <c r="AE930" s="148"/>
      <c r="AF930" s="148"/>
      <c r="AG930" s="148" t="s">
        <v>162</v>
      </c>
      <c r="AH930" s="148">
        <v>0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1" x14ac:dyDescent="0.25">
      <c r="A931" s="153"/>
      <c r="B931" s="154"/>
      <c r="C931" s="181" t="s">
        <v>989</v>
      </c>
      <c r="D931" s="182"/>
      <c r="E931" s="183"/>
      <c r="F931" s="155"/>
      <c r="G931" s="155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48"/>
      <c r="Z931" s="148"/>
      <c r="AA931" s="148"/>
      <c r="AB931" s="148"/>
      <c r="AC931" s="148"/>
      <c r="AD931" s="148"/>
      <c r="AE931" s="148"/>
      <c r="AF931" s="148"/>
      <c r="AG931" s="148" t="s">
        <v>162</v>
      </c>
      <c r="AH931" s="148">
        <v>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1" x14ac:dyDescent="0.25">
      <c r="A932" s="153"/>
      <c r="B932" s="154"/>
      <c r="C932" s="181" t="s">
        <v>990</v>
      </c>
      <c r="D932" s="182"/>
      <c r="E932" s="183"/>
      <c r="F932" s="155"/>
      <c r="G932" s="155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48"/>
      <c r="Z932" s="148"/>
      <c r="AA932" s="148"/>
      <c r="AB932" s="148"/>
      <c r="AC932" s="148"/>
      <c r="AD932" s="148"/>
      <c r="AE932" s="148"/>
      <c r="AF932" s="148"/>
      <c r="AG932" s="148" t="s">
        <v>162</v>
      </c>
      <c r="AH932" s="148">
        <v>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outlineLevel="1" x14ac:dyDescent="0.25">
      <c r="A933" s="153"/>
      <c r="B933" s="154"/>
      <c r="C933" s="181" t="s">
        <v>987</v>
      </c>
      <c r="D933" s="182"/>
      <c r="E933" s="183"/>
      <c r="F933" s="155"/>
      <c r="G933" s="155"/>
      <c r="H933" s="155"/>
      <c r="I933" s="155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48"/>
      <c r="Z933" s="148"/>
      <c r="AA933" s="148"/>
      <c r="AB933" s="148"/>
      <c r="AC933" s="148"/>
      <c r="AD933" s="148"/>
      <c r="AE933" s="148"/>
      <c r="AF933" s="148"/>
      <c r="AG933" s="148" t="s">
        <v>162</v>
      </c>
      <c r="AH933" s="148">
        <v>0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</row>
    <row r="934" spans="1:60" outlineLevel="1" x14ac:dyDescent="0.25">
      <c r="A934" s="153"/>
      <c r="B934" s="154"/>
      <c r="C934" s="181" t="s">
        <v>991</v>
      </c>
      <c r="D934" s="182"/>
      <c r="E934" s="183"/>
      <c r="F934" s="155"/>
      <c r="G934" s="155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48"/>
      <c r="Z934" s="148"/>
      <c r="AA934" s="148"/>
      <c r="AB934" s="148"/>
      <c r="AC934" s="148"/>
      <c r="AD934" s="148"/>
      <c r="AE934" s="148"/>
      <c r="AF934" s="148"/>
      <c r="AG934" s="148" t="s">
        <v>162</v>
      </c>
      <c r="AH934" s="148">
        <v>0</v>
      </c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1" x14ac:dyDescent="0.25">
      <c r="A935" s="153"/>
      <c r="B935" s="154"/>
      <c r="C935" s="181" t="s">
        <v>987</v>
      </c>
      <c r="D935" s="182"/>
      <c r="E935" s="183"/>
      <c r="F935" s="155"/>
      <c r="G935" s="155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48"/>
      <c r="Z935" s="148"/>
      <c r="AA935" s="148"/>
      <c r="AB935" s="148"/>
      <c r="AC935" s="148"/>
      <c r="AD935" s="148"/>
      <c r="AE935" s="148"/>
      <c r="AF935" s="148"/>
      <c r="AG935" s="148" t="s">
        <v>162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1" x14ac:dyDescent="0.25">
      <c r="A936" s="153"/>
      <c r="B936" s="154"/>
      <c r="C936" s="181" t="s">
        <v>992</v>
      </c>
      <c r="D936" s="182"/>
      <c r="E936" s="183"/>
      <c r="F936" s="155"/>
      <c r="G936" s="155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48"/>
      <c r="Z936" s="148"/>
      <c r="AA936" s="148"/>
      <c r="AB936" s="148"/>
      <c r="AC936" s="148"/>
      <c r="AD936" s="148"/>
      <c r="AE936" s="148"/>
      <c r="AF936" s="148"/>
      <c r="AG936" s="148" t="s">
        <v>162</v>
      </c>
      <c r="AH936" s="148">
        <v>0</v>
      </c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1" x14ac:dyDescent="0.25">
      <c r="A937" s="153"/>
      <c r="B937" s="154"/>
      <c r="C937" s="181" t="s">
        <v>987</v>
      </c>
      <c r="D937" s="182"/>
      <c r="E937" s="183"/>
      <c r="F937" s="155"/>
      <c r="G937" s="155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48"/>
      <c r="Z937" s="148"/>
      <c r="AA937" s="148"/>
      <c r="AB937" s="148"/>
      <c r="AC937" s="148"/>
      <c r="AD937" s="148"/>
      <c r="AE937" s="148"/>
      <c r="AF937" s="148"/>
      <c r="AG937" s="148" t="s">
        <v>162</v>
      </c>
      <c r="AH937" s="148">
        <v>0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1" x14ac:dyDescent="0.25">
      <c r="A938" s="153"/>
      <c r="B938" s="154"/>
      <c r="C938" s="181" t="s">
        <v>281</v>
      </c>
      <c r="D938" s="182"/>
      <c r="E938" s="183"/>
      <c r="F938" s="155"/>
      <c r="G938" s="155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48"/>
      <c r="Z938" s="148"/>
      <c r="AA938" s="148"/>
      <c r="AB938" s="148"/>
      <c r="AC938" s="148"/>
      <c r="AD938" s="148"/>
      <c r="AE938" s="148"/>
      <c r="AF938" s="148"/>
      <c r="AG938" s="148" t="s">
        <v>162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1" x14ac:dyDescent="0.25">
      <c r="A939" s="153"/>
      <c r="B939" s="154"/>
      <c r="C939" s="181" t="s">
        <v>993</v>
      </c>
      <c r="D939" s="182"/>
      <c r="E939" s="183"/>
      <c r="F939" s="155"/>
      <c r="G939" s="155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48"/>
      <c r="Z939" s="148"/>
      <c r="AA939" s="148"/>
      <c r="AB939" s="148"/>
      <c r="AC939" s="148"/>
      <c r="AD939" s="148"/>
      <c r="AE939" s="148"/>
      <c r="AF939" s="148"/>
      <c r="AG939" s="148" t="s">
        <v>162</v>
      </c>
      <c r="AH939" s="148">
        <v>0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1" x14ac:dyDescent="0.25">
      <c r="A940" s="153"/>
      <c r="B940" s="154"/>
      <c r="C940" s="181" t="s">
        <v>994</v>
      </c>
      <c r="D940" s="182"/>
      <c r="E940" s="183"/>
      <c r="F940" s="155"/>
      <c r="G940" s="155"/>
      <c r="H940" s="155"/>
      <c r="I940" s="155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48"/>
      <c r="Z940" s="148"/>
      <c r="AA940" s="148"/>
      <c r="AB940" s="148"/>
      <c r="AC940" s="148"/>
      <c r="AD940" s="148"/>
      <c r="AE940" s="148"/>
      <c r="AF940" s="148"/>
      <c r="AG940" s="148" t="s">
        <v>162</v>
      </c>
      <c r="AH940" s="148">
        <v>0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1" x14ac:dyDescent="0.25">
      <c r="A941" s="153"/>
      <c r="B941" s="154"/>
      <c r="C941" s="181" t="s">
        <v>995</v>
      </c>
      <c r="D941" s="182"/>
      <c r="E941" s="183"/>
      <c r="F941" s="155"/>
      <c r="G941" s="155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48"/>
      <c r="Z941" s="148"/>
      <c r="AA941" s="148"/>
      <c r="AB941" s="148"/>
      <c r="AC941" s="148"/>
      <c r="AD941" s="148"/>
      <c r="AE941" s="148"/>
      <c r="AF941" s="148"/>
      <c r="AG941" s="148" t="s">
        <v>162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1" x14ac:dyDescent="0.25">
      <c r="A942" s="153"/>
      <c r="B942" s="154"/>
      <c r="C942" s="181" t="s">
        <v>996</v>
      </c>
      <c r="D942" s="182"/>
      <c r="E942" s="183"/>
      <c r="F942" s="155"/>
      <c r="G942" s="155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48"/>
      <c r="Z942" s="148"/>
      <c r="AA942" s="148"/>
      <c r="AB942" s="148"/>
      <c r="AC942" s="148"/>
      <c r="AD942" s="148"/>
      <c r="AE942" s="148"/>
      <c r="AF942" s="148"/>
      <c r="AG942" s="148" t="s">
        <v>162</v>
      </c>
      <c r="AH942" s="148">
        <v>0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1" x14ac:dyDescent="0.25">
      <c r="A943" s="153"/>
      <c r="B943" s="154"/>
      <c r="C943" s="181" t="s">
        <v>997</v>
      </c>
      <c r="D943" s="182"/>
      <c r="E943" s="183">
        <v>205.69759999999999</v>
      </c>
      <c r="F943" s="155"/>
      <c r="G943" s="155"/>
      <c r="H943" s="155"/>
      <c r="I943" s="155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48"/>
      <c r="Z943" s="148"/>
      <c r="AA943" s="148"/>
      <c r="AB943" s="148"/>
      <c r="AC943" s="148"/>
      <c r="AD943" s="148"/>
      <c r="AE943" s="148"/>
      <c r="AF943" s="148"/>
      <c r="AG943" s="148" t="s">
        <v>162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1" x14ac:dyDescent="0.25">
      <c r="A944" s="164">
        <v>239</v>
      </c>
      <c r="B944" s="165" t="s">
        <v>998</v>
      </c>
      <c r="C944" s="179" t="s">
        <v>999</v>
      </c>
      <c r="D944" s="180" t="s">
        <v>219</v>
      </c>
      <c r="E944" s="167">
        <v>399.78944999999999</v>
      </c>
      <c r="F944" s="166"/>
      <c r="G944" s="167">
        <f>ROUND(E944*F944,2)</f>
        <v>0</v>
      </c>
      <c r="H944" s="166"/>
      <c r="I944" s="167">
        <f>ROUND(E944*H944,2)</f>
        <v>0</v>
      </c>
      <c r="J944" s="166"/>
      <c r="K944" s="167">
        <f>ROUND(E944*J944,2)</f>
        <v>0</v>
      </c>
      <c r="L944" s="167">
        <v>21</v>
      </c>
      <c r="M944" s="167">
        <f>G944*(1+L944/100)</f>
        <v>0</v>
      </c>
      <c r="N944" s="167">
        <v>6.9999999999999994E-5</v>
      </c>
      <c r="O944" s="167">
        <f>ROUND(E944*N944,2)</f>
        <v>0.03</v>
      </c>
      <c r="P944" s="167">
        <v>0</v>
      </c>
      <c r="Q944" s="167">
        <f>ROUND(E944*P944,2)</f>
        <v>0</v>
      </c>
      <c r="R944" s="167"/>
      <c r="S944" s="167" t="s">
        <v>156</v>
      </c>
      <c r="T944" s="168" t="s">
        <v>156</v>
      </c>
      <c r="U944" s="155">
        <v>0.03</v>
      </c>
      <c r="V944" s="155">
        <f>ROUND(E944*U944,2)</f>
        <v>11.99</v>
      </c>
      <c r="W944" s="155"/>
      <c r="X944" s="155" t="s">
        <v>157</v>
      </c>
      <c r="Y944" s="148"/>
      <c r="Z944" s="148"/>
      <c r="AA944" s="148"/>
      <c r="AB944" s="148"/>
      <c r="AC944" s="148"/>
      <c r="AD944" s="148"/>
      <c r="AE944" s="148"/>
      <c r="AF944" s="148"/>
      <c r="AG944" s="148" t="s">
        <v>531</v>
      </c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outlineLevel="1" x14ac:dyDescent="0.25">
      <c r="A945" s="153"/>
      <c r="B945" s="154"/>
      <c r="C945" s="273" t="s">
        <v>210</v>
      </c>
      <c r="D945" s="274"/>
      <c r="E945" s="274"/>
      <c r="F945" s="274"/>
      <c r="G945" s="274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48"/>
      <c r="Z945" s="148"/>
      <c r="AA945" s="148"/>
      <c r="AB945" s="148"/>
      <c r="AC945" s="148"/>
      <c r="AD945" s="148"/>
      <c r="AE945" s="148"/>
      <c r="AF945" s="148"/>
      <c r="AG945" s="148" t="s">
        <v>160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1" x14ac:dyDescent="0.25">
      <c r="A946" s="153"/>
      <c r="B946" s="154"/>
      <c r="C946" s="181" t="s">
        <v>1000</v>
      </c>
      <c r="D946" s="182"/>
      <c r="E946" s="183"/>
      <c r="F946" s="155"/>
      <c r="G946" s="155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48"/>
      <c r="Z946" s="148"/>
      <c r="AA946" s="148"/>
      <c r="AB946" s="148"/>
      <c r="AC946" s="148"/>
      <c r="AD946" s="148"/>
      <c r="AE946" s="148"/>
      <c r="AF946" s="148"/>
      <c r="AG946" s="148" t="s">
        <v>162</v>
      </c>
      <c r="AH946" s="148">
        <v>0</v>
      </c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1" x14ac:dyDescent="0.25">
      <c r="A947" s="153"/>
      <c r="B947" s="154"/>
      <c r="C947" s="181" t="s">
        <v>1001</v>
      </c>
      <c r="D947" s="182"/>
      <c r="E947" s="183"/>
      <c r="F947" s="155"/>
      <c r="G947" s="155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48"/>
      <c r="Z947" s="148"/>
      <c r="AA947" s="148"/>
      <c r="AB947" s="148"/>
      <c r="AC947" s="148"/>
      <c r="AD947" s="148"/>
      <c r="AE947" s="148"/>
      <c r="AF947" s="148"/>
      <c r="AG947" s="148" t="s">
        <v>162</v>
      </c>
      <c r="AH947" s="148">
        <v>0</v>
      </c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1" x14ac:dyDescent="0.25">
      <c r="A948" s="153"/>
      <c r="B948" s="154"/>
      <c r="C948" s="181" t="s">
        <v>1002</v>
      </c>
      <c r="D948" s="182"/>
      <c r="E948" s="183"/>
      <c r="F948" s="155"/>
      <c r="G948" s="155"/>
      <c r="H948" s="155"/>
      <c r="I948" s="155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48"/>
      <c r="Z948" s="148"/>
      <c r="AA948" s="148"/>
      <c r="AB948" s="148"/>
      <c r="AC948" s="148"/>
      <c r="AD948" s="148"/>
      <c r="AE948" s="148"/>
      <c r="AF948" s="148"/>
      <c r="AG948" s="148" t="s">
        <v>162</v>
      </c>
      <c r="AH948" s="148">
        <v>0</v>
      </c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1" x14ac:dyDescent="0.25">
      <c r="A949" s="153"/>
      <c r="B949" s="154"/>
      <c r="C949" s="181" t="s">
        <v>1003</v>
      </c>
      <c r="D949" s="182"/>
      <c r="E949" s="183">
        <v>399.78944999999999</v>
      </c>
      <c r="F949" s="155"/>
      <c r="G949" s="155"/>
      <c r="H949" s="155"/>
      <c r="I949" s="155"/>
      <c r="J949" s="155"/>
      <c r="K949" s="155"/>
      <c r="L949" s="155"/>
      <c r="M949" s="15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48"/>
      <c r="Z949" s="148"/>
      <c r="AA949" s="148"/>
      <c r="AB949" s="148"/>
      <c r="AC949" s="148"/>
      <c r="AD949" s="148"/>
      <c r="AE949" s="148"/>
      <c r="AF949" s="148"/>
      <c r="AG949" s="148" t="s">
        <v>162</v>
      </c>
      <c r="AH949" s="148">
        <v>0</v>
      </c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outlineLevel="1" x14ac:dyDescent="0.25">
      <c r="A950" s="164">
        <v>240</v>
      </c>
      <c r="B950" s="165" t="s">
        <v>1004</v>
      </c>
      <c r="C950" s="179" t="s">
        <v>1005</v>
      </c>
      <c r="D950" s="180" t="s">
        <v>219</v>
      </c>
      <c r="E950" s="167">
        <v>399.78944999999999</v>
      </c>
      <c r="F950" s="166"/>
      <c r="G950" s="167">
        <f>ROUND(E950*F950,2)</f>
        <v>0</v>
      </c>
      <c r="H950" s="166"/>
      <c r="I950" s="167">
        <f>ROUND(E950*H950,2)</f>
        <v>0</v>
      </c>
      <c r="J950" s="166"/>
      <c r="K950" s="167">
        <f>ROUND(E950*J950,2)</f>
        <v>0</v>
      </c>
      <c r="L950" s="167">
        <v>21</v>
      </c>
      <c r="M950" s="167">
        <f>G950*(1+L950/100)</f>
        <v>0</v>
      </c>
      <c r="N950" s="167">
        <v>1.3999999999999999E-4</v>
      </c>
      <c r="O950" s="167">
        <f>ROUND(E950*N950,2)</f>
        <v>0.06</v>
      </c>
      <c r="P950" s="167">
        <v>0</v>
      </c>
      <c r="Q950" s="167">
        <f>ROUND(E950*P950,2)</f>
        <v>0</v>
      </c>
      <c r="R950" s="167"/>
      <c r="S950" s="167" t="s">
        <v>156</v>
      </c>
      <c r="T950" s="168" t="s">
        <v>156</v>
      </c>
      <c r="U950" s="155">
        <v>0.1</v>
      </c>
      <c r="V950" s="155">
        <f>ROUND(E950*U950,2)</f>
        <v>39.979999999999997</v>
      </c>
      <c r="W950" s="155"/>
      <c r="X950" s="155" t="s">
        <v>157</v>
      </c>
      <c r="Y950" s="148"/>
      <c r="Z950" s="148"/>
      <c r="AA950" s="148"/>
      <c r="AB950" s="148"/>
      <c r="AC950" s="148"/>
      <c r="AD950" s="148"/>
      <c r="AE950" s="148"/>
      <c r="AF950" s="148"/>
      <c r="AG950" s="148" t="s">
        <v>531</v>
      </c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</row>
    <row r="951" spans="1:60" outlineLevel="1" x14ac:dyDescent="0.25">
      <c r="A951" s="153"/>
      <c r="B951" s="154"/>
      <c r="C951" s="273" t="s">
        <v>210</v>
      </c>
      <c r="D951" s="274"/>
      <c r="E951" s="274"/>
      <c r="F951" s="274"/>
      <c r="G951" s="274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48"/>
      <c r="Z951" s="148"/>
      <c r="AA951" s="148"/>
      <c r="AB951" s="148"/>
      <c r="AC951" s="148"/>
      <c r="AD951" s="148"/>
      <c r="AE951" s="148"/>
      <c r="AF951" s="148"/>
      <c r="AG951" s="148" t="s">
        <v>160</v>
      </c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outlineLevel="1" x14ac:dyDescent="0.25">
      <c r="A952" s="153"/>
      <c r="B952" s="154"/>
      <c r="C952" s="181" t="s">
        <v>1000</v>
      </c>
      <c r="D952" s="182"/>
      <c r="E952" s="183"/>
      <c r="F952" s="155"/>
      <c r="G952" s="155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48"/>
      <c r="Z952" s="148"/>
      <c r="AA952" s="148"/>
      <c r="AB952" s="148"/>
      <c r="AC952" s="148"/>
      <c r="AD952" s="148"/>
      <c r="AE952" s="148"/>
      <c r="AF952" s="148"/>
      <c r="AG952" s="148" t="s">
        <v>162</v>
      </c>
      <c r="AH952" s="148">
        <v>0</v>
      </c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</row>
    <row r="953" spans="1:60" outlineLevel="1" x14ac:dyDescent="0.25">
      <c r="A953" s="153"/>
      <c r="B953" s="154"/>
      <c r="C953" s="181" t="s">
        <v>1001</v>
      </c>
      <c r="D953" s="182"/>
      <c r="E953" s="183"/>
      <c r="F953" s="155"/>
      <c r="G953" s="155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48"/>
      <c r="Z953" s="148"/>
      <c r="AA953" s="148"/>
      <c r="AB953" s="148"/>
      <c r="AC953" s="148"/>
      <c r="AD953" s="148"/>
      <c r="AE953" s="148"/>
      <c r="AF953" s="148"/>
      <c r="AG953" s="148" t="s">
        <v>162</v>
      </c>
      <c r="AH953" s="148">
        <v>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1" x14ac:dyDescent="0.25">
      <c r="A954" s="153"/>
      <c r="B954" s="154"/>
      <c r="C954" s="181" t="s">
        <v>1002</v>
      </c>
      <c r="D954" s="182"/>
      <c r="E954" s="183"/>
      <c r="F954" s="155"/>
      <c r="G954" s="155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48"/>
      <c r="Z954" s="148"/>
      <c r="AA954" s="148"/>
      <c r="AB954" s="148"/>
      <c r="AC954" s="148"/>
      <c r="AD954" s="148"/>
      <c r="AE954" s="148"/>
      <c r="AF954" s="148"/>
      <c r="AG954" s="148" t="s">
        <v>162</v>
      </c>
      <c r="AH954" s="148">
        <v>0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1" x14ac:dyDescent="0.25">
      <c r="A955" s="153"/>
      <c r="B955" s="154"/>
      <c r="C955" s="181" t="s">
        <v>1003</v>
      </c>
      <c r="D955" s="182"/>
      <c r="E955" s="183">
        <v>399.78944999999999</v>
      </c>
      <c r="F955" s="155"/>
      <c r="G955" s="155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48"/>
      <c r="Z955" s="148"/>
      <c r="AA955" s="148"/>
      <c r="AB955" s="148"/>
      <c r="AC955" s="148"/>
      <c r="AD955" s="148"/>
      <c r="AE955" s="148"/>
      <c r="AF955" s="148"/>
      <c r="AG955" s="148" t="s">
        <v>162</v>
      </c>
      <c r="AH955" s="148">
        <v>0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x14ac:dyDescent="0.25">
      <c r="A956" s="158" t="s">
        <v>151</v>
      </c>
      <c r="B956" s="159" t="s">
        <v>113</v>
      </c>
      <c r="C956" s="186" t="s">
        <v>114</v>
      </c>
      <c r="D956" s="187"/>
      <c r="E956" s="162"/>
      <c r="F956" s="162"/>
      <c r="G956" s="162">
        <f>SUMIF(AG957:AG960,"&lt;&gt;NOR",G957:G960)</f>
        <v>0</v>
      </c>
      <c r="H956" s="162"/>
      <c r="I956" s="162">
        <f>SUM(I957:I960)</f>
        <v>0</v>
      </c>
      <c r="J956" s="162"/>
      <c r="K956" s="162">
        <f>SUM(K957:K960)</f>
        <v>0</v>
      </c>
      <c r="L956" s="162"/>
      <c r="M956" s="162">
        <f>SUM(M957:M960)</f>
        <v>0</v>
      </c>
      <c r="N956" s="162"/>
      <c r="O956" s="162">
        <f>SUM(O957:O960)</f>
        <v>0.09</v>
      </c>
      <c r="P956" s="162"/>
      <c r="Q956" s="162">
        <f>SUM(Q957:Q960)</f>
        <v>0</v>
      </c>
      <c r="R956" s="162"/>
      <c r="S956" s="162"/>
      <c r="T956" s="163"/>
      <c r="U956" s="157"/>
      <c r="V956" s="157">
        <f>SUM(V957:V960)</f>
        <v>7.03</v>
      </c>
      <c r="W956" s="157"/>
      <c r="X956" s="157"/>
      <c r="AG956" t="s">
        <v>152</v>
      </c>
    </row>
    <row r="957" spans="1:60" ht="20.399999999999999" outlineLevel="1" x14ac:dyDescent="0.25">
      <c r="A957" s="164">
        <v>241</v>
      </c>
      <c r="B957" s="165" t="s">
        <v>1006</v>
      </c>
      <c r="C957" s="179" t="s">
        <v>1007</v>
      </c>
      <c r="D957" s="180" t="s">
        <v>219</v>
      </c>
      <c r="E957" s="167">
        <v>23.43225</v>
      </c>
      <c r="F957" s="166"/>
      <c r="G957" s="167">
        <f>ROUND(E957*F957,2)</f>
        <v>0</v>
      </c>
      <c r="H957" s="166"/>
      <c r="I957" s="167">
        <f>ROUND(E957*H957,2)</f>
        <v>0</v>
      </c>
      <c r="J957" s="166"/>
      <c r="K957" s="167">
        <f>ROUND(E957*J957,2)</f>
        <v>0</v>
      </c>
      <c r="L957" s="167">
        <v>21</v>
      </c>
      <c r="M957" s="167">
        <f>G957*(1+L957/100)</f>
        <v>0</v>
      </c>
      <c r="N957" s="167">
        <v>3.82E-3</v>
      </c>
      <c r="O957" s="167">
        <f>ROUND(E957*N957,2)</f>
        <v>0.09</v>
      </c>
      <c r="P957" s="167">
        <v>0</v>
      </c>
      <c r="Q957" s="167">
        <f>ROUND(E957*P957,2)</f>
        <v>0</v>
      </c>
      <c r="R957" s="167"/>
      <c r="S957" s="167" t="s">
        <v>156</v>
      </c>
      <c r="T957" s="168" t="s">
        <v>156</v>
      </c>
      <c r="U957" s="155">
        <v>0.3</v>
      </c>
      <c r="V957" s="155">
        <f>ROUND(E957*U957,2)</f>
        <v>7.03</v>
      </c>
      <c r="W957" s="155"/>
      <c r="X957" s="155" t="s">
        <v>157</v>
      </c>
      <c r="Y957" s="148"/>
      <c r="Z957" s="148"/>
      <c r="AA957" s="148"/>
      <c r="AB957" s="148"/>
      <c r="AC957" s="148"/>
      <c r="AD957" s="148"/>
      <c r="AE957" s="148"/>
      <c r="AF957" s="148"/>
      <c r="AG957" s="148" t="s">
        <v>531</v>
      </c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 x14ac:dyDescent="0.25">
      <c r="A958" s="153"/>
      <c r="B958" s="154"/>
      <c r="C958" s="273" t="s">
        <v>210</v>
      </c>
      <c r="D958" s="274"/>
      <c r="E958" s="274"/>
      <c r="F958" s="274"/>
      <c r="G958" s="274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48"/>
      <c r="Z958" s="148"/>
      <c r="AA958" s="148"/>
      <c r="AB958" s="148"/>
      <c r="AC958" s="148"/>
      <c r="AD958" s="148"/>
      <c r="AE958" s="148"/>
      <c r="AF958" s="148"/>
      <c r="AG958" s="148" t="s">
        <v>160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1" x14ac:dyDescent="0.25">
      <c r="A959" s="153"/>
      <c r="B959" s="154"/>
      <c r="C959" s="181" t="s">
        <v>1008</v>
      </c>
      <c r="D959" s="182"/>
      <c r="E959" s="183"/>
      <c r="F959" s="155"/>
      <c r="G959" s="155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48"/>
      <c r="Z959" s="148"/>
      <c r="AA959" s="148"/>
      <c r="AB959" s="148"/>
      <c r="AC959" s="148"/>
      <c r="AD959" s="148"/>
      <c r="AE959" s="148"/>
      <c r="AF959" s="148"/>
      <c r="AG959" s="148" t="s">
        <v>162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outlineLevel="1" x14ac:dyDescent="0.25">
      <c r="A960" s="153"/>
      <c r="B960" s="154"/>
      <c r="C960" s="181" t="s">
        <v>1009</v>
      </c>
      <c r="D960" s="182"/>
      <c r="E960" s="183">
        <v>23.43225</v>
      </c>
      <c r="F960" s="155"/>
      <c r="G960" s="155"/>
      <c r="H960" s="155"/>
      <c r="I960" s="155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48"/>
      <c r="Z960" s="148"/>
      <c r="AA960" s="148"/>
      <c r="AB960" s="148"/>
      <c r="AC960" s="148"/>
      <c r="AD960" s="148"/>
      <c r="AE960" s="148"/>
      <c r="AF960" s="148"/>
      <c r="AG960" s="148" t="s">
        <v>162</v>
      </c>
      <c r="AH960" s="148">
        <v>0</v>
      </c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x14ac:dyDescent="0.25">
      <c r="A961" s="158" t="s">
        <v>151</v>
      </c>
      <c r="B961" s="159" t="s">
        <v>115</v>
      </c>
      <c r="C961" s="186" t="s">
        <v>116</v>
      </c>
      <c r="D961" s="187"/>
      <c r="E961" s="162"/>
      <c r="F961" s="162"/>
      <c r="G961" s="162">
        <f>SUMIF(AG962:AG1059,"&lt;&gt;NOR",G962:G1059)</f>
        <v>0</v>
      </c>
      <c r="H961" s="162"/>
      <c r="I961" s="162">
        <f>SUM(I962:I1059)</f>
        <v>0</v>
      </c>
      <c r="J961" s="162"/>
      <c r="K961" s="162">
        <f>SUM(K962:K1059)</f>
        <v>0</v>
      </c>
      <c r="L961" s="162"/>
      <c r="M961" s="162">
        <f>SUM(M962:M1059)</f>
        <v>0</v>
      </c>
      <c r="N961" s="162"/>
      <c r="O961" s="162">
        <f>SUM(O962:O1059)</f>
        <v>0.49000000000000005</v>
      </c>
      <c r="P961" s="162"/>
      <c r="Q961" s="162">
        <f>SUM(Q962:Q1059)</f>
        <v>0</v>
      </c>
      <c r="R961" s="162"/>
      <c r="S961" s="162"/>
      <c r="T961" s="163"/>
      <c r="U961" s="157"/>
      <c r="V961" s="157">
        <f>SUM(V962:V1059)</f>
        <v>245.72</v>
      </c>
      <c r="W961" s="157"/>
      <c r="X961" s="157"/>
      <c r="AG961" t="s">
        <v>152</v>
      </c>
    </row>
    <row r="962" spans="1:60" ht="20.399999999999999" outlineLevel="1" x14ac:dyDescent="0.25">
      <c r="A962" s="164">
        <v>242</v>
      </c>
      <c r="B962" s="165" t="s">
        <v>1010</v>
      </c>
      <c r="C962" s="179" t="s">
        <v>1011</v>
      </c>
      <c r="D962" s="180" t="s">
        <v>237</v>
      </c>
      <c r="E962" s="167">
        <v>160</v>
      </c>
      <c r="F962" s="166"/>
      <c r="G962" s="167">
        <f>ROUND(E962*F962,2)</f>
        <v>0</v>
      </c>
      <c r="H962" s="166"/>
      <c r="I962" s="167">
        <f>ROUND(E962*H962,2)</f>
        <v>0</v>
      </c>
      <c r="J962" s="166"/>
      <c r="K962" s="167">
        <f>ROUND(E962*J962,2)</f>
        <v>0</v>
      </c>
      <c r="L962" s="167">
        <v>21</v>
      </c>
      <c r="M962" s="167">
        <f>G962*(1+L962/100)</f>
        <v>0</v>
      </c>
      <c r="N962" s="167">
        <v>5.0000000000000002E-5</v>
      </c>
      <c r="O962" s="167">
        <f>ROUND(E962*N962,2)</f>
        <v>0.01</v>
      </c>
      <c r="P962" s="167">
        <v>0</v>
      </c>
      <c r="Q962" s="167">
        <f>ROUND(E962*P962,2)</f>
        <v>0</v>
      </c>
      <c r="R962" s="167"/>
      <c r="S962" s="167" t="s">
        <v>156</v>
      </c>
      <c r="T962" s="168" t="s">
        <v>156</v>
      </c>
      <c r="U962" s="155">
        <v>0.08</v>
      </c>
      <c r="V962" s="155">
        <f>ROUND(E962*U962,2)</f>
        <v>12.8</v>
      </c>
      <c r="W962" s="155"/>
      <c r="X962" s="155" t="s">
        <v>157</v>
      </c>
      <c r="Y962" s="148"/>
      <c r="Z962" s="148"/>
      <c r="AA962" s="148"/>
      <c r="AB962" s="148"/>
      <c r="AC962" s="148"/>
      <c r="AD962" s="148"/>
      <c r="AE962" s="148"/>
      <c r="AF962" s="148"/>
      <c r="AG962" s="148" t="s">
        <v>1012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1" x14ac:dyDescent="0.25">
      <c r="A963" s="153"/>
      <c r="B963" s="154"/>
      <c r="C963" s="273" t="s">
        <v>210</v>
      </c>
      <c r="D963" s="274"/>
      <c r="E963" s="274"/>
      <c r="F963" s="274"/>
      <c r="G963" s="274"/>
      <c r="H963" s="155"/>
      <c r="I963" s="155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48"/>
      <c r="Z963" s="148"/>
      <c r="AA963" s="148"/>
      <c r="AB963" s="148"/>
      <c r="AC963" s="148"/>
      <c r="AD963" s="148"/>
      <c r="AE963" s="148"/>
      <c r="AF963" s="148"/>
      <c r="AG963" s="148" t="s">
        <v>160</v>
      </c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ht="20.399999999999999" outlineLevel="1" x14ac:dyDescent="0.25">
      <c r="A964" s="164">
        <v>243</v>
      </c>
      <c r="B964" s="165" t="s">
        <v>1013</v>
      </c>
      <c r="C964" s="179" t="s">
        <v>1014</v>
      </c>
      <c r="D964" s="180" t="s">
        <v>237</v>
      </c>
      <c r="E964" s="167">
        <v>310</v>
      </c>
      <c r="F964" s="166"/>
      <c r="G964" s="167">
        <f>ROUND(E964*F964,2)</f>
        <v>0</v>
      </c>
      <c r="H964" s="166"/>
      <c r="I964" s="167">
        <f>ROUND(E964*H964,2)</f>
        <v>0</v>
      </c>
      <c r="J964" s="166"/>
      <c r="K964" s="167">
        <f>ROUND(E964*J964,2)</f>
        <v>0</v>
      </c>
      <c r="L964" s="167">
        <v>21</v>
      </c>
      <c r="M964" s="167">
        <f>G964*(1+L964/100)</f>
        <v>0</v>
      </c>
      <c r="N964" s="167">
        <v>6.9999999999999994E-5</v>
      </c>
      <c r="O964" s="167">
        <f>ROUND(E964*N964,2)</f>
        <v>0.02</v>
      </c>
      <c r="P964" s="167">
        <v>0</v>
      </c>
      <c r="Q964" s="167">
        <f>ROUND(E964*P964,2)</f>
        <v>0</v>
      </c>
      <c r="R964" s="167"/>
      <c r="S964" s="167" t="s">
        <v>156</v>
      </c>
      <c r="T964" s="168" t="s">
        <v>233</v>
      </c>
      <c r="U964" s="155">
        <v>0.08</v>
      </c>
      <c r="V964" s="155">
        <f>ROUND(E964*U964,2)</f>
        <v>24.8</v>
      </c>
      <c r="W964" s="155"/>
      <c r="X964" s="155" t="s">
        <v>157</v>
      </c>
      <c r="Y964" s="148"/>
      <c r="Z964" s="148"/>
      <c r="AA964" s="148"/>
      <c r="AB964" s="148"/>
      <c r="AC964" s="148"/>
      <c r="AD964" s="148"/>
      <c r="AE964" s="148"/>
      <c r="AF964" s="148"/>
      <c r="AG964" s="148" t="s">
        <v>1012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outlineLevel="1" x14ac:dyDescent="0.25">
      <c r="A965" s="153"/>
      <c r="B965" s="154"/>
      <c r="C965" s="273" t="s">
        <v>210</v>
      </c>
      <c r="D965" s="274"/>
      <c r="E965" s="274"/>
      <c r="F965" s="274"/>
      <c r="G965" s="274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48"/>
      <c r="Z965" s="148"/>
      <c r="AA965" s="148"/>
      <c r="AB965" s="148"/>
      <c r="AC965" s="148"/>
      <c r="AD965" s="148"/>
      <c r="AE965" s="148"/>
      <c r="AF965" s="148"/>
      <c r="AG965" s="148" t="s">
        <v>160</v>
      </c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</row>
    <row r="966" spans="1:60" ht="20.399999999999999" outlineLevel="1" x14ac:dyDescent="0.25">
      <c r="A966" s="164">
        <v>244</v>
      </c>
      <c r="B966" s="165" t="s">
        <v>1015</v>
      </c>
      <c r="C966" s="179" t="s">
        <v>1016</v>
      </c>
      <c r="D966" s="180" t="s">
        <v>237</v>
      </c>
      <c r="E966" s="167">
        <v>30</v>
      </c>
      <c r="F966" s="166"/>
      <c r="G966" s="167">
        <f>ROUND(E966*F966,2)</f>
        <v>0</v>
      </c>
      <c r="H966" s="166"/>
      <c r="I966" s="167">
        <f>ROUND(E966*H966,2)</f>
        <v>0</v>
      </c>
      <c r="J966" s="166"/>
      <c r="K966" s="167">
        <f>ROUND(E966*J966,2)</f>
        <v>0</v>
      </c>
      <c r="L966" s="167">
        <v>21</v>
      </c>
      <c r="M966" s="167">
        <f>G966*(1+L966/100)</f>
        <v>0</v>
      </c>
      <c r="N966" s="167">
        <v>1.9000000000000001E-4</v>
      </c>
      <c r="O966" s="167">
        <f>ROUND(E966*N966,2)</f>
        <v>0.01</v>
      </c>
      <c r="P966" s="167">
        <v>0</v>
      </c>
      <c r="Q966" s="167">
        <f>ROUND(E966*P966,2)</f>
        <v>0</v>
      </c>
      <c r="R966" s="167"/>
      <c r="S966" s="167" t="s">
        <v>156</v>
      </c>
      <c r="T966" s="168" t="s">
        <v>156</v>
      </c>
      <c r="U966" s="155">
        <v>0.09</v>
      </c>
      <c r="V966" s="155">
        <f>ROUND(E966*U966,2)</f>
        <v>2.7</v>
      </c>
      <c r="W966" s="155"/>
      <c r="X966" s="155" t="s">
        <v>157</v>
      </c>
      <c r="Y966" s="148"/>
      <c r="Z966" s="148"/>
      <c r="AA966" s="148"/>
      <c r="AB966" s="148"/>
      <c r="AC966" s="148"/>
      <c r="AD966" s="148"/>
      <c r="AE966" s="148"/>
      <c r="AF966" s="148"/>
      <c r="AG966" s="148" t="s">
        <v>1012</v>
      </c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</row>
    <row r="967" spans="1:60" outlineLevel="1" x14ac:dyDescent="0.25">
      <c r="A967" s="153"/>
      <c r="B967" s="154"/>
      <c r="C967" s="273" t="s">
        <v>210</v>
      </c>
      <c r="D967" s="274"/>
      <c r="E967" s="274"/>
      <c r="F967" s="274"/>
      <c r="G967" s="274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48"/>
      <c r="Z967" s="148"/>
      <c r="AA967" s="148"/>
      <c r="AB967" s="148"/>
      <c r="AC967" s="148"/>
      <c r="AD967" s="148"/>
      <c r="AE967" s="148"/>
      <c r="AF967" s="148"/>
      <c r="AG967" s="148" t="s">
        <v>160</v>
      </c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</row>
    <row r="968" spans="1:60" ht="20.399999999999999" outlineLevel="1" x14ac:dyDescent="0.25">
      <c r="A968" s="164">
        <v>245</v>
      </c>
      <c r="B968" s="165" t="s">
        <v>1017</v>
      </c>
      <c r="C968" s="179" t="s">
        <v>1018</v>
      </c>
      <c r="D968" s="180" t="s">
        <v>237</v>
      </c>
      <c r="E968" s="167">
        <v>20</v>
      </c>
      <c r="F968" s="166"/>
      <c r="G968" s="167">
        <f>ROUND(E968*F968,2)</f>
        <v>0</v>
      </c>
      <c r="H968" s="166"/>
      <c r="I968" s="167">
        <f>ROUND(E968*H968,2)</f>
        <v>0</v>
      </c>
      <c r="J968" s="166"/>
      <c r="K968" s="167">
        <f>ROUND(E968*J968,2)</f>
        <v>0</v>
      </c>
      <c r="L968" s="167">
        <v>21</v>
      </c>
      <c r="M968" s="167">
        <f>G968*(1+L968/100)</f>
        <v>0</v>
      </c>
      <c r="N968" s="167">
        <v>1E-4</v>
      </c>
      <c r="O968" s="167">
        <f>ROUND(E968*N968,2)</f>
        <v>0</v>
      </c>
      <c r="P968" s="167">
        <v>0</v>
      </c>
      <c r="Q968" s="167">
        <f>ROUND(E968*P968,2)</f>
        <v>0</v>
      </c>
      <c r="R968" s="167"/>
      <c r="S968" s="167" t="s">
        <v>156</v>
      </c>
      <c r="T968" s="168" t="s">
        <v>156</v>
      </c>
      <c r="U968" s="155">
        <v>0.17</v>
      </c>
      <c r="V968" s="155">
        <f>ROUND(E968*U968,2)</f>
        <v>3.4</v>
      </c>
      <c r="W968" s="155"/>
      <c r="X968" s="155" t="s">
        <v>157</v>
      </c>
      <c r="Y968" s="148"/>
      <c r="Z968" s="148"/>
      <c r="AA968" s="148"/>
      <c r="AB968" s="148"/>
      <c r="AC968" s="148"/>
      <c r="AD968" s="148"/>
      <c r="AE968" s="148"/>
      <c r="AF968" s="148"/>
      <c r="AG968" s="148" t="s">
        <v>1012</v>
      </c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</row>
    <row r="969" spans="1:60" outlineLevel="1" x14ac:dyDescent="0.25">
      <c r="A969" s="153"/>
      <c r="B969" s="154"/>
      <c r="C969" s="273" t="s">
        <v>210</v>
      </c>
      <c r="D969" s="274"/>
      <c r="E969" s="274"/>
      <c r="F969" s="274"/>
      <c r="G969" s="274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48"/>
      <c r="Z969" s="148"/>
      <c r="AA969" s="148"/>
      <c r="AB969" s="148"/>
      <c r="AC969" s="148"/>
      <c r="AD969" s="148"/>
      <c r="AE969" s="148"/>
      <c r="AF969" s="148"/>
      <c r="AG969" s="148" t="s">
        <v>160</v>
      </c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</row>
    <row r="970" spans="1:60" ht="20.399999999999999" outlineLevel="1" x14ac:dyDescent="0.25">
      <c r="A970" s="164">
        <v>246</v>
      </c>
      <c r="B970" s="165" t="s">
        <v>1017</v>
      </c>
      <c r="C970" s="179" t="s">
        <v>1019</v>
      </c>
      <c r="D970" s="180" t="s">
        <v>237</v>
      </c>
      <c r="E970" s="167">
        <v>30</v>
      </c>
      <c r="F970" s="166"/>
      <c r="G970" s="167">
        <f>ROUND(E970*F970,2)</f>
        <v>0</v>
      </c>
      <c r="H970" s="166"/>
      <c r="I970" s="167">
        <f>ROUND(E970*H970,2)</f>
        <v>0</v>
      </c>
      <c r="J970" s="166"/>
      <c r="K970" s="167">
        <f>ROUND(E970*J970,2)</f>
        <v>0</v>
      </c>
      <c r="L970" s="167">
        <v>21</v>
      </c>
      <c r="M970" s="167">
        <f>G970*(1+L970/100)</f>
        <v>0</v>
      </c>
      <c r="N970" s="167">
        <v>1.6000000000000001E-4</v>
      </c>
      <c r="O970" s="167">
        <f>ROUND(E970*N970,2)</f>
        <v>0</v>
      </c>
      <c r="P970" s="167">
        <v>0</v>
      </c>
      <c r="Q970" s="167">
        <f>ROUND(E970*P970,2)</f>
        <v>0</v>
      </c>
      <c r="R970" s="167"/>
      <c r="S970" s="167" t="s">
        <v>156</v>
      </c>
      <c r="T970" s="168" t="s">
        <v>156</v>
      </c>
      <c r="U970" s="155">
        <v>0.17</v>
      </c>
      <c r="V970" s="155">
        <f>ROUND(E970*U970,2)</f>
        <v>5.0999999999999996</v>
      </c>
      <c r="W970" s="155"/>
      <c r="X970" s="155" t="s">
        <v>157</v>
      </c>
      <c r="Y970" s="148"/>
      <c r="Z970" s="148"/>
      <c r="AA970" s="148"/>
      <c r="AB970" s="148"/>
      <c r="AC970" s="148"/>
      <c r="AD970" s="148"/>
      <c r="AE970" s="148"/>
      <c r="AF970" s="148"/>
      <c r="AG970" s="148" t="s">
        <v>1012</v>
      </c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</row>
    <row r="971" spans="1:60" outlineLevel="1" x14ac:dyDescent="0.25">
      <c r="A971" s="153"/>
      <c r="B971" s="154"/>
      <c r="C971" s="273" t="s">
        <v>210</v>
      </c>
      <c r="D971" s="274"/>
      <c r="E971" s="274"/>
      <c r="F971" s="274"/>
      <c r="G971" s="274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48"/>
      <c r="Z971" s="148"/>
      <c r="AA971" s="148"/>
      <c r="AB971" s="148"/>
      <c r="AC971" s="148"/>
      <c r="AD971" s="148"/>
      <c r="AE971" s="148"/>
      <c r="AF971" s="148"/>
      <c r="AG971" s="148" t="s">
        <v>160</v>
      </c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</row>
    <row r="972" spans="1:60" ht="20.399999999999999" outlineLevel="1" x14ac:dyDescent="0.25">
      <c r="A972" s="164">
        <v>247</v>
      </c>
      <c r="B972" s="165" t="s">
        <v>1020</v>
      </c>
      <c r="C972" s="179" t="s">
        <v>1021</v>
      </c>
      <c r="D972" s="180" t="s">
        <v>190</v>
      </c>
      <c r="E972" s="167">
        <v>38</v>
      </c>
      <c r="F972" s="166"/>
      <c r="G972" s="167">
        <f>ROUND(E972*F972,2)</f>
        <v>0</v>
      </c>
      <c r="H972" s="166"/>
      <c r="I972" s="167">
        <f>ROUND(E972*H972,2)</f>
        <v>0</v>
      </c>
      <c r="J972" s="166"/>
      <c r="K972" s="167">
        <f>ROUND(E972*J972,2)</f>
        <v>0</v>
      </c>
      <c r="L972" s="167">
        <v>21</v>
      </c>
      <c r="M972" s="167">
        <f>G972*(1+L972/100)</f>
        <v>0</v>
      </c>
      <c r="N972" s="167">
        <v>2.0000000000000002E-5</v>
      </c>
      <c r="O972" s="167">
        <f>ROUND(E972*N972,2)</f>
        <v>0</v>
      </c>
      <c r="P972" s="167">
        <v>0</v>
      </c>
      <c r="Q972" s="167">
        <f>ROUND(E972*P972,2)</f>
        <v>0</v>
      </c>
      <c r="R972" s="167"/>
      <c r="S972" s="167" t="s">
        <v>156</v>
      </c>
      <c r="T972" s="168" t="s">
        <v>156</v>
      </c>
      <c r="U972" s="155">
        <v>0.14000000000000001</v>
      </c>
      <c r="V972" s="155">
        <f>ROUND(E972*U972,2)</f>
        <v>5.32</v>
      </c>
      <c r="W972" s="155"/>
      <c r="X972" s="155" t="s">
        <v>157</v>
      </c>
      <c r="Y972" s="148"/>
      <c r="Z972" s="148"/>
      <c r="AA972" s="148"/>
      <c r="AB972" s="148"/>
      <c r="AC972" s="148"/>
      <c r="AD972" s="148"/>
      <c r="AE972" s="148"/>
      <c r="AF972" s="148"/>
      <c r="AG972" s="148" t="s">
        <v>1012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</row>
    <row r="973" spans="1:60" outlineLevel="1" x14ac:dyDescent="0.25">
      <c r="A973" s="153"/>
      <c r="B973" s="154"/>
      <c r="C973" s="273" t="s">
        <v>210</v>
      </c>
      <c r="D973" s="274"/>
      <c r="E973" s="274"/>
      <c r="F973" s="274"/>
      <c r="G973" s="274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48"/>
      <c r="Z973" s="148"/>
      <c r="AA973" s="148"/>
      <c r="AB973" s="148"/>
      <c r="AC973" s="148"/>
      <c r="AD973" s="148"/>
      <c r="AE973" s="148"/>
      <c r="AF973" s="148"/>
      <c r="AG973" s="148" t="s">
        <v>160</v>
      </c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</row>
    <row r="974" spans="1:60" ht="20.399999999999999" outlineLevel="1" x14ac:dyDescent="0.25">
      <c r="A974" s="164">
        <v>248</v>
      </c>
      <c r="B974" s="165" t="s">
        <v>1022</v>
      </c>
      <c r="C974" s="179" t="s">
        <v>1023</v>
      </c>
      <c r="D974" s="180" t="s">
        <v>190</v>
      </c>
      <c r="E974" s="167">
        <v>12</v>
      </c>
      <c r="F974" s="166"/>
      <c r="G974" s="167">
        <f>ROUND(E974*F974,2)</f>
        <v>0</v>
      </c>
      <c r="H974" s="166"/>
      <c r="I974" s="167">
        <f>ROUND(E974*H974,2)</f>
        <v>0</v>
      </c>
      <c r="J974" s="166"/>
      <c r="K974" s="167">
        <f>ROUND(E974*J974,2)</f>
        <v>0</v>
      </c>
      <c r="L974" s="167">
        <v>21</v>
      </c>
      <c r="M974" s="167">
        <f>G974*(1+L974/100)</f>
        <v>0</v>
      </c>
      <c r="N974" s="167">
        <v>9.0000000000000006E-5</v>
      </c>
      <c r="O974" s="167">
        <f>ROUND(E974*N974,2)</f>
        <v>0</v>
      </c>
      <c r="P974" s="167">
        <v>0</v>
      </c>
      <c r="Q974" s="167">
        <f>ROUND(E974*P974,2)</f>
        <v>0</v>
      </c>
      <c r="R974" s="167"/>
      <c r="S974" s="167" t="s">
        <v>156</v>
      </c>
      <c r="T974" s="168" t="s">
        <v>156</v>
      </c>
      <c r="U974" s="155">
        <v>0.39</v>
      </c>
      <c r="V974" s="155">
        <f>ROUND(E974*U974,2)</f>
        <v>4.68</v>
      </c>
      <c r="W974" s="155"/>
      <c r="X974" s="155" t="s">
        <v>157</v>
      </c>
      <c r="Y974" s="148"/>
      <c r="Z974" s="148"/>
      <c r="AA974" s="148"/>
      <c r="AB974" s="148"/>
      <c r="AC974" s="148"/>
      <c r="AD974" s="148"/>
      <c r="AE974" s="148"/>
      <c r="AF974" s="148"/>
      <c r="AG974" s="148" t="s">
        <v>1012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</row>
    <row r="975" spans="1:60" outlineLevel="1" x14ac:dyDescent="0.25">
      <c r="A975" s="153"/>
      <c r="B975" s="154"/>
      <c r="C975" s="273" t="s">
        <v>210</v>
      </c>
      <c r="D975" s="274"/>
      <c r="E975" s="274"/>
      <c r="F975" s="274"/>
      <c r="G975" s="274"/>
      <c r="H975" s="155"/>
      <c r="I975" s="155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48"/>
      <c r="Z975" s="148"/>
      <c r="AA975" s="148"/>
      <c r="AB975" s="148"/>
      <c r="AC975" s="148"/>
      <c r="AD975" s="148"/>
      <c r="AE975" s="148"/>
      <c r="AF975" s="148"/>
      <c r="AG975" s="148" t="s">
        <v>160</v>
      </c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</row>
    <row r="976" spans="1:60" ht="20.399999999999999" outlineLevel="1" x14ac:dyDescent="0.25">
      <c r="A976" s="164">
        <v>249</v>
      </c>
      <c r="B976" s="165" t="s">
        <v>1024</v>
      </c>
      <c r="C976" s="179" t="s">
        <v>1025</v>
      </c>
      <c r="D976" s="180" t="s">
        <v>190</v>
      </c>
      <c r="E976" s="167">
        <v>2</v>
      </c>
      <c r="F976" s="166"/>
      <c r="G976" s="167">
        <f>ROUND(E976*F976,2)</f>
        <v>0</v>
      </c>
      <c r="H976" s="166"/>
      <c r="I976" s="167">
        <f>ROUND(E976*H976,2)</f>
        <v>0</v>
      </c>
      <c r="J976" s="166"/>
      <c r="K976" s="167">
        <f>ROUND(E976*J976,2)</f>
        <v>0</v>
      </c>
      <c r="L976" s="167">
        <v>21</v>
      </c>
      <c r="M976" s="167">
        <f>G976*(1+L976/100)</f>
        <v>0</v>
      </c>
      <c r="N976" s="167">
        <v>2.2000000000000001E-4</v>
      </c>
      <c r="O976" s="167">
        <f>ROUND(E976*N976,2)</f>
        <v>0</v>
      </c>
      <c r="P976" s="167">
        <v>0</v>
      </c>
      <c r="Q976" s="167">
        <f>ROUND(E976*P976,2)</f>
        <v>0</v>
      </c>
      <c r="R976" s="167"/>
      <c r="S976" s="167" t="s">
        <v>156</v>
      </c>
      <c r="T976" s="168" t="s">
        <v>156</v>
      </c>
      <c r="U976" s="155">
        <v>0.43</v>
      </c>
      <c r="V976" s="155">
        <f>ROUND(E976*U976,2)</f>
        <v>0.86</v>
      </c>
      <c r="W976" s="155"/>
      <c r="X976" s="155" t="s">
        <v>157</v>
      </c>
      <c r="Y976" s="148"/>
      <c r="Z976" s="148"/>
      <c r="AA976" s="148"/>
      <c r="AB976" s="148"/>
      <c r="AC976" s="148"/>
      <c r="AD976" s="148"/>
      <c r="AE976" s="148"/>
      <c r="AF976" s="148"/>
      <c r="AG976" s="148" t="s">
        <v>1012</v>
      </c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</row>
    <row r="977" spans="1:60" outlineLevel="1" x14ac:dyDescent="0.25">
      <c r="A977" s="153"/>
      <c r="B977" s="154"/>
      <c r="C977" s="273" t="s">
        <v>210</v>
      </c>
      <c r="D977" s="274"/>
      <c r="E977" s="274"/>
      <c r="F977" s="274"/>
      <c r="G977" s="274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48"/>
      <c r="Z977" s="148"/>
      <c r="AA977" s="148"/>
      <c r="AB977" s="148"/>
      <c r="AC977" s="148"/>
      <c r="AD977" s="148"/>
      <c r="AE977" s="148"/>
      <c r="AF977" s="148"/>
      <c r="AG977" s="148" t="s">
        <v>160</v>
      </c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</row>
    <row r="978" spans="1:60" outlineLevel="1" x14ac:dyDescent="0.25">
      <c r="A978" s="164">
        <v>250</v>
      </c>
      <c r="B978" s="165" t="s">
        <v>1026</v>
      </c>
      <c r="C978" s="179" t="s">
        <v>1027</v>
      </c>
      <c r="D978" s="180" t="s">
        <v>190</v>
      </c>
      <c r="E978" s="167">
        <v>41</v>
      </c>
      <c r="F978" s="166"/>
      <c r="G978" s="167">
        <f>ROUND(E978*F978,2)</f>
        <v>0</v>
      </c>
      <c r="H978" s="166"/>
      <c r="I978" s="167">
        <f>ROUND(E978*H978,2)</f>
        <v>0</v>
      </c>
      <c r="J978" s="166"/>
      <c r="K978" s="167">
        <f>ROUND(E978*J978,2)</f>
        <v>0</v>
      </c>
      <c r="L978" s="167">
        <v>21</v>
      </c>
      <c r="M978" s="167">
        <f>G978*(1+L978/100)</f>
        <v>0</v>
      </c>
      <c r="N978" s="167">
        <v>0</v>
      </c>
      <c r="O978" s="167">
        <f>ROUND(E978*N978,2)</f>
        <v>0</v>
      </c>
      <c r="P978" s="167">
        <v>0</v>
      </c>
      <c r="Q978" s="167">
        <f>ROUND(E978*P978,2)</f>
        <v>0</v>
      </c>
      <c r="R978" s="167"/>
      <c r="S978" s="167" t="s">
        <v>156</v>
      </c>
      <c r="T978" s="168" t="s">
        <v>156</v>
      </c>
      <c r="U978" s="155">
        <v>0.01</v>
      </c>
      <c r="V978" s="155">
        <f>ROUND(E978*U978,2)</f>
        <v>0.41</v>
      </c>
      <c r="W978" s="155"/>
      <c r="X978" s="155" t="s">
        <v>157</v>
      </c>
      <c r="Y978" s="148"/>
      <c r="Z978" s="148"/>
      <c r="AA978" s="148"/>
      <c r="AB978" s="148"/>
      <c r="AC978" s="148"/>
      <c r="AD978" s="148"/>
      <c r="AE978" s="148"/>
      <c r="AF978" s="148"/>
      <c r="AG978" s="148" t="s">
        <v>1012</v>
      </c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</row>
    <row r="979" spans="1:60" outlineLevel="1" x14ac:dyDescent="0.25">
      <c r="A979" s="153"/>
      <c r="B979" s="154"/>
      <c r="C979" s="273" t="s">
        <v>210</v>
      </c>
      <c r="D979" s="274"/>
      <c r="E979" s="274"/>
      <c r="F979" s="274"/>
      <c r="G979" s="274"/>
      <c r="H979" s="155"/>
      <c r="I979" s="155"/>
      <c r="J979" s="155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48"/>
      <c r="Z979" s="148"/>
      <c r="AA979" s="148"/>
      <c r="AB979" s="148"/>
      <c r="AC979" s="148"/>
      <c r="AD979" s="148"/>
      <c r="AE979" s="148"/>
      <c r="AF979" s="148"/>
      <c r="AG979" s="148" t="s">
        <v>160</v>
      </c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</row>
    <row r="980" spans="1:60" outlineLevel="1" x14ac:dyDescent="0.25">
      <c r="A980" s="164">
        <v>251</v>
      </c>
      <c r="B980" s="165" t="s">
        <v>1028</v>
      </c>
      <c r="C980" s="179" t="s">
        <v>1029</v>
      </c>
      <c r="D980" s="180" t="s">
        <v>190</v>
      </c>
      <c r="E980" s="167">
        <v>71</v>
      </c>
      <c r="F980" s="166"/>
      <c r="G980" s="167">
        <f>ROUND(E980*F980,2)</f>
        <v>0</v>
      </c>
      <c r="H980" s="166"/>
      <c r="I980" s="167">
        <f>ROUND(E980*H980,2)</f>
        <v>0</v>
      </c>
      <c r="J980" s="166"/>
      <c r="K980" s="167">
        <f>ROUND(E980*J980,2)</f>
        <v>0</v>
      </c>
      <c r="L980" s="167">
        <v>21</v>
      </c>
      <c r="M980" s="167">
        <f>G980*(1+L980/100)</f>
        <v>0</v>
      </c>
      <c r="N980" s="167">
        <v>0</v>
      </c>
      <c r="O980" s="167">
        <f>ROUND(E980*N980,2)</f>
        <v>0</v>
      </c>
      <c r="P980" s="167">
        <v>0</v>
      </c>
      <c r="Q980" s="167">
        <f>ROUND(E980*P980,2)</f>
        <v>0</v>
      </c>
      <c r="R980" s="167"/>
      <c r="S980" s="167" t="s">
        <v>156</v>
      </c>
      <c r="T980" s="168" t="s">
        <v>156</v>
      </c>
      <c r="U980" s="155">
        <v>0.05</v>
      </c>
      <c r="V980" s="155">
        <f>ROUND(E980*U980,2)</f>
        <v>3.55</v>
      </c>
      <c r="W980" s="155"/>
      <c r="X980" s="155" t="s">
        <v>157</v>
      </c>
      <c r="Y980" s="148"/>
      <c r="Z980" s="148"/>
      <c r="AA980" s="148"/>
      <c r="AB980" s="148"/>
      <c r="AC980" s="148"/>
      <c r="AD980" s="148"/>
      <c r="AE980" s="148"/>
      <c r="AF980" s="148"/>
      <c r="AG980" s="148" t="s">
        <v>1012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</row>
    <row r="981" spans="1:60" outlineLevel="1" x14ac:dyDescent="0.25">
      <c r="A981" s="153"/>
      <c r="B981" s="154"/>
      <c r="C981" s="273" t="s">
        <v>210</v>
      </c>
      <c r="D981" s="274"/>
      <c r="E981" s="274"/>
      <c r="F981" s="274"/>
      <c r="G981" s="274"/>
      <c r="H981" s="155"/>
      <c r="I981" s="155"/>
      <c r="J981" s="155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48"/>
      <c r="Z981" s="148"/>
      <c r="AA981" s="148"/>
      <c r="AB981" s="148"/>
      <c r="AC981" s="148"/>
      <c r="AD981" s="148"/>
      <c r="AE981" s="148"/>
      <c r="AF981" s="148"/>
      <c r="AG981" s="148" t="s">
        <v>160</v>
      </c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</row>
    <row r="982" spans="1:60" outlineLevel="1" x14ac:dyDescent="0.25">
      <c r="A982" s="164">
        <v>252</v>
      </c>
      <c r="B982" s="165" t="s">
        <v>1030</v>
      </c>
      <c r="C982" s="179" t="s">
        <v>1031</v>
      </c>
      <c r="D982" s="180" t="s">
        <v>190</v>
      </c>
      <c r="E982" s="167">
        <v>10</v>
      </c>
      <c r="F982" s="166"/>
      <c r="G982" s="167">
        <f>ROUND(E982*F982,2)</f>
        <v>0</v>
      </c>
      <c r="H982" s="166"/>
      <c r="I982" s="167">
        <f>ROUND(E982*H982,2)</f>
        <v>0</v>
      </c>
      <c r="J982" s="166"/>
      <c r="K982" s="167">
        <f>ROUND(E982*J982,2)</f>
        <v>0</v>
      </c>
      <c r="L982" s="167">
        <v>21</v>
      </c>
      <c r="M982" s="167">
        <f>G982*(1+L982/100)</f>
        <v>0</v>
      </c>
      <c r="N982" s="167">
        <v>0</v>
      </c>
      <c r="O982" s="167">
        <f>ROUND(E982*N982,2)</f>
        <v>0</v>
      </c>
      <c r="P982" s="167">
        <v>0</v>
      </c>
      <c r="Q982" s="167">
        <f>ROUND(E982*P982,2)</f>
        <v>0</v>
      </c>
      <c r="R982" s="167"/>
      <c r="S982" s="167" t="s">
        <v>156</v>
      </c>
      <c r="T982" s="168" t="s">
        <v>156</v>
      </c>
      <c r="U982" s="155">
        <v>0.08</v>
      </c>
      <c r="V982" s="155">
        <f>ROUND(E982*U982,2)</f>
        <v>0.8</v>
      </c>
      <c r="W982" s="155"/>
      <c r="X982" s="155" t="s">
        <v>157</v>
      </c>
      <c r="Y982" s="148"/>
      <c r="Z982" s="148"/>
      <c r="AA982" s="148"/>
      <c r="AB982" s="148"/>
      <c r="AC982" s="148"/>
      <c r="AD982" s="148"/>
      <c r="AE982" s="148"/>
      <c r="AF982" s="148"/>
      <c r="AG982" s="148" t="s">
        <v>1012</v>
      </c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</row>
    <row r="983" spans="1:60" outlineLevel="1" x14ac:dyDescent="0.25">
      <c r="A983" s="153"/>
      <c r="B983" s="154"/>
      <c r="C983" s="273" t="s">
        <v>210</v>
      </c>
      <c r="D983" s="274"/>
      <c r="E983" s="274"/>
      <c r="F983" s="274"/>
      <c r="G983" s="274"/>
      <c r="H983" s="155"/>
      <c r="I983" s="155"/>
      <c r="J983" s="155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48"/>
      <c r="Z983" s="148"/>
      <c r="AA983" s="148"/>
      <c r="AB983" s="148"/>
      <c r="AC983" s="148"/>
      <c r="AD983" s="148"/>
      <c r="AE983" s="148"/>
      <c r="AF983" s="148"/>
      <c r="AG983" s="148" t="s">
        <v>160</v>
      </c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</row>
    <row r="984" spans="1:60" ht="20.399999999999999" outlineLevel="1" x14ac:dyDescent="0.25">
      <c r="A984" s="164">
        <v>253</v>
      </c>
      <c r="B984" s="165" t="s">
        <v>1032</v>
      </c>
      <c r="C984" s="179" t="s">
        <v>1033</v>
      </c>
      <c r="D984" s="180" t="s">
        <v>190</v>
      </c>
      <c r="E984" s="167">
        <v>4</v>
      </c>
      <c r="F984" s="166"/>
      <c r="G984" s="167">
        <f>ROUND(E984*F984,2)</f>
        <v>0</v>
      </c>
      <c r="H984" s="166"/>
      <c r="I984" s="167">
        <f>ROUND(E984*H984,2)</f>
        <v>0</v>
      </c>
      <c r="J984" s="166"/>
      <c r="K984" s="167">
        <f>ROUND(E984*J984,2)</f>
        <v>0</v>
      </c>
      <c r="L984" s="167">
        <v>21</v>
      </c>
      <c r="M984" s="167">
        <f>G984*(1+L984/100)</f>
        <v>0</v>
      </c>
      <c r="N984" s="167">
        <v>1.1E-4</v>
      </c>
      <c r="O984" s="167">
        <f>ROUND(E984*N984,2)</f>
        <v>0</v>
      </c>
      <c r="P984" s="167">
        <v>0</v>
      </c>
      <c r="Q984" s="167">
        <f>ROUND(E984*P984,2)</f>
        <v>0</v>
      </c>
      <c r="R984" s="167"/>
      <c r="S984" s="167" t="s">
        <v>156</v>
      </c>
      <c r="T984" s="168" t="s">
        <v>156</v>
      </c>
      <c r="U984" s="155">
        <v>0.13</v>
      </c>
      <c r="V984" s="155">
        <f>ROUND(E984*U984,2)</f>
        <v>0.52</v>
      </c>
      <c r="W984" s="155"/>
      <c r="X984" s="155" t="s">
        <v>157</v>
      </c>
      <c r="Y984" s="148"/>
      <c r="Z984" s="148"/>
      <c r="AA984" s="148"/>
      <c r="AB984" s="148"/>
      <c r="AC984" s="148"/>
      <c r="AD984" s="148"/>
      <c r="AE984" s="148"/>
      <c r="AF984" s="148"/>
      <c r="AG984" s="148" t="s">
        <v>1012</v>
      </c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</row>
    <row r="985" spans="1:60" outlineLevel="1" x14ac:dyDescent="0.25">
      <c r="A985" s="153"/>
      <c r="B985" s="154"/>
      <c r="C985" s="273" t="s">
        <v>210</v>
      </c>
      <c r="D985" s="274"/>
      <c r="E985" s="274"/>
      <c r="F985" s="274"/>
      <c r="G985" s="274"/>
      <c r="H985" s="155"/>
      <c r="I985" s="155"/>
      <c r="J985" s="155"/>
      <c r="K985" s="155"/>
      <c r="L985" s="155"/>
      <c r="M985" s="155"/>
      <c r="N985" s="155"/>
      <c r="O985" s="155"/>
      <c r="P985" s="155"/>
      <c r="Q985" s="155"/>
      <c r="R985" s="155"/>
      <c r="S985" s="155"/>
      <c r="T985" s="155"/>
      <c r="U985" s="155"/>
      <c r="V985" s="155"/>
      <c r="W985" s="155"/>
      <c r="X985" s="155"/>
      <c r="Y985" s="148"/>
      <c r="Z985" s="148"/>
      <c r="AA985" s="148"/>
      <c r="AB985" s="148"/>
      <c r="AC985" s="148"/>
      <c r="AD985" s="148"/>
      <c r="AE985" s="148"/>
      <c r="AF985" s="148"/>
      <c r="AG985" s="148" t="s">
        <v>160</v>
      </c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</row>
    <row r="986" spans="1:60" ht="20.399999999999999" outlineLevel="1" x14ac:dyDescent="0.25">
      <c r="A986" s="164">
        <v>254</v>
      </c>
      <c r="B986" s="165" t="s">
        <v>1034</v>
      </c>
      <c r="C986" s="179" t="s">
        <v>1035</v>
      </c>
      <c r="D986" s="180" t="s">
        <v>190</v>
      </c>
      <c r="E986" s="167">
        <v>8</v>
      </c>
      <c r="F986" s="166"/>
      <c r="G986" s="167">
        <f>ROUND(E986*F986,2)</f>
        <v>0</v>
      </c>
      <c r="H986" s="166"/>
      <c r="I986" s="167">
        <f>ROUND(E986*H986,2)</f>
        <v>0</v>
      </c>
      <c r="J986" s="166"/>
      <c r="K986" s="167">
        <f>ROUND(E986*J986,2)</f>
        <v>0</v>
      </c>
      <c r="L986" s="167">
        <v>21</v>
      </c>
      <c r="M986" s="167">
        <f>G986*(1+L986/100)</f>
        <v>0</v>
      </c>
      <c r="N986" s="167">
        <v>1.1E-4</v>
      </c>
      <c r="O986" s="167">
        <f>ROUND(E986*N986,2)</f>
        <v>0</v>
      </c>
      <c r="P986" s="167">
        <v>0</v>
      </c>
      <c r="Q986" s="167">
        <f>ROUND(E986*P986,2)</f>
        <v>0</v>
      </c>
      <c r="R986" s="167"/>
      <c r="S986" s="167" t="s">
        <v>156</v>
      </c>
      <c r="T986" s="168" t="s">
        <v>156</v>
      </c>
      <c r="U986" s="155">
        <v>0.16</v>
      </c>
      <c r="V986" s="155">
        <f>ROUND(E986*U986,2)</f>
        <v>1.28</v>
      </c>
      <c r="W986" s="155"/>
      <c r="X986" s="155" t="s">
        <v>157</v>
      </c>
      <c r="Y986" s="148"/>
      <c r="Z986" s="148"/>
      <c r="AA986" s="148"/>
      <c r="AB986" s="148"/>
      <c r="AC986" s="148"/>
      <c r="AD986" s="148"/>
      <c r="AE986" s="148"/>
      <c r="AF986" s="148"/>
      <c r="AG986" s="148" t="s">
        <v>1012</v>
      </c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</row>
    <row r="987" spans="1:60" outlineLevel="1" x14ac:dyDescent="0.25">
      <c r="A987" s="153"/>
      <c r="B987" s="154"/>
      <c r="C987" s="273" t="s">
        <v>210</v>
      </c>
      <c r="D987" s="274"/>
      <c r="E987" s="274"/>
      <c r="F987" s="274"/>
      <c r="G987" s="274"/>
      <c r="H987" s="155"/>
      <c r="I987" s="155"/>
      <c r="J987" s="155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48"/>
      <c r="Z987" s="148"/>
      <c r="AA987" s="148"/>
      <c r="AB987" s="148"/>
      <c r="AC987" s="148"/>
      <c r="AD987" s="148"/>
      <c r="AE987" s="148"/>
      <c r="AF987" s="148"/>
      <c r="AG987" s="148" t="s">
        <v>160</v>
      </c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</row>
    <row r="988" spans="1:60" ht="20.399999999999999" outlineLevel="1" x14ac:dyDescent="0.25">
      <c r="A988" s="164">
        <v>255</v>
      </c>
      <c r="B988" s="165" t="s">
        <v>1036</v>
      </c>
      <c r="C988" s="179" t="s">
        <v>1037</v>
      </c>
      <c r="D988" s="180" t="s">
        <v>190</v>
      </c>
      <c r="E988" s="167">
        <v>9</v>
      </c>
      <c r="F988" s="166"/>
      <c r="G988" s="167">
        <f>ROUND(E988*F988,2)</f>
        <v>0</v>
      </c>
      <c r="H988" s="166"/>
      <c r="I988" s="167">
        <f>ROUND(E988*H988,2)</f>
        <v>0</v>
      </c>
      <c r="J988" s="166"/>
      <c r="K988" s="167">
        <f>ROUND(E988*J988,2)</f>
        <v>0</v>
      </c>
      <c r="L988" s="167">
        <v>21</v>
      </c>
      <c r="M988" s="167">
        <f>G988*(1+L988/100)</f>
        <v>0</v>
      </c>
      <c r="N988" s="167">
        <v>1.1E-4</v>
      </c>
      <c r="O988" s="167">
        <f>ROUND(E988*N988,2)</f>
        <v>0</v>
      </c>
      <c r="P988" s="167">
        <v>0</v>
      </c>
      <c r="Q988" s="167">
        <f>ROUND(E988*P988,2)</f>
        <v>0</v>
      </c>
      <c r="R988" s="167"/>
      <c r="S988" s="167" t="s">
        <v>156</v>
      </c>
      <c r="T988" s="168" t="s">
        <v>156</v>
      </c>
      <c r="U988" s="155">
        <v>0.18</v>
      </c>
      <c r="V988" s="155">
        <f>ROUND(E988*U988,2)</f>
        <v>1.62</v>
      </c>
      <c r="W988" s="155"/>
      <c r="X988" s="155" t="s">
        <v>157</v>
      </c>
      <c r="Y988" s="148"/>
      <c r="Z988" s="148"/>
      <c r="AA988" s="148"/>
      <c r="AB988" s="148"/>
      <c r="AC988" s="148"/>
      <c r="AD988" s="148"/>
      <c r="AE988" s="148"/>
      <c r="AF988" s="148"/>
      <c r="AG988" s="148" t="s">
        <v>1012</v>
      </c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</row>
    <row r="989" spans="1:60" outlineLevel="1" x14ac:dyDescent="0.25">
      <c r="A989" s="153"/>
      <c r="B989" s="154"/>
      <c r="C989" s="273" t="s">
        <v>210</v>
      </c>
      <c r="D989" s="274"/>
      <c r="E989" s="274"/>
      <c r="F989" s="274"/>
      <c r="G989" s="274"/>
      <c r="H989" s="155"/>
      <c r="I989" s="155"/>
      <c r="J989" s="155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48"/>
      <c r="Z989" s="148"/>
      <c r="AA989" s="148"/>
      <c r="AB989" s="148"/>
      <c r="AC989" s="148"/>
      <c r="AD989" s="148"/>
      <c r="AE989" s="148"/>
      <c r="AF989" s="148"/>
      <c r="AG989" s="148" t="s">
        <v>160</v>
      </c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</row>
    <row r="990" spans="1:60" ht="20.399999999999999" outlineLevel="1" x14ac:dyDescent="0.25">
      <c r="A990" s="164">
        <v>256</v>
      </c>
      <c r="B990" s="165" t="s">
        <v>1038</v>
      </c>
      <c r="C990" s="179" t="s">
        <v>1039</v>
      </c>
      <c r="D990" s="180" t="s">
        <v>190</v>
      </c>
      <c r="E990" s="167">
        <v>4</v>
      </c>
      <c r="F990" s="166"/>
      <c r="G990" s="167">
        <f>ROUND(E990*F990,2)</f>
        <v>0</v>
      </c>
      <c r="H990" s="166"/>
      <c r="I990" s="167">
        <f>ROUND(E990*H990,2)</f>
        <v>0</v>
      </c>
      <c r="J990" s="166"/>
      <c r="K990" s="167">
        <f>ROUND(E990*J990,2)</f>
        <v>0</v>
      </c>
      <c r="L990" s="167">
        <v>21</v>
      </c>
      <c r="M990" s="167">
        <f>G990*(1+L990/100)</f>
        <v>0</v>
      </c>
      <c r="N990" s="167">
        <v>1.2E-4</v>
      </c>
      <c r="O990" s="167">
        <f>ROUND(E990*N990,2)</f>
        <v>0</v>
      </c>
      <c r="P990" s="167">
        <v>0</v>
      </c>
      <c r="Q990" s="167">
        <f>ROUND(E990*P990,2)</f>
        <v>0</v>
      </c>
      <c r="R990" s="167"/>
      <c r="S990" s="167" t="s">
        <v>156</v>
      </c>
      <c r="T990" s="168" t="s">
        <v>156</v>
      </c>
      <c r="U990" s="155">
        <v>0.27</v>
      </c>
      <c r="V990" s="155">
        <f>ROUND(E990*U990,2)</f>
        <v>1.08</v>
      </c>
      <c r="W990" s="155"/>
      <c r="X990" s="155" t="s">
        <v>157</v>
      </c>
      <c r="Y990" s="148"/>
      <c r="Z990" s="148"/>
      <c r="AA990" s="148"/>
      <c r="AB990" s="148"/>
      <c r="AC990" s="148"/>
      <c r="AD990" s="148"/>
      <c r="AE990" s="148"/>
      <c r="AF990" s="148"/>
      <c r="AG990" s="148" t="s">
        <v>1012</v>
      </c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</row>
    <row r="991" spans="1:60" outlineLevel="1" x14ac:dyDescent="0.25">
      <c r="A991" s="153"/>
      <c r="B991" s="154"/>
      <c r="C991" s="273" t="s">
        <v>210</v>
      </c>
      <c r="D991" s="274"/>
      <c r="E991" s="274"/>
      <c r="F991" s="274"/>
      <c r="G991" s="274"/>
      <c r="H991" s="155"/>
      <c r="I991" s="155"/>
      <c r="J991" s="155"/>
      <c r="K991" s="155"/>
      <c r="L991" s="155"/>
      <c r="M991" s="155"/>
      <c r="N991" s="155"/>
      <c r="O991" s="155"/>
      <c r="P991" s="155"/>
      <c r="Q991" s="155"/>
      <c r="R991" s="155"/>
      <c r="S991" s="155"/>
      <c r="T991" s="155"/>
      <c r="U991" s="155"/>
      <c r="V991" s="155"/>
      <c r="W991" s="155"/>
      <c r="X991" s="155"/>
      <c r="Y991" s="148"/>
      <c r="Z991" s="148"/>
      <c r="AA991" s="148"/>
      <c r="AB991" s="148"/>
      <c r="AC991" s="148"/>
      <c r="AD991" s="148"/>
      <c r="AE991" s="148"/>
      <c r="AF991" s="148"/>
      <c r="AG991" s="148" t="s">
        <v>160</v>
      </c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</row>
    <row r="992" spans="1:60" ht="20.399999999999999" outlineLevel="1" x14ac:dyDescent="0.25">
      <c r="A992" s="164">
        <v>257</v>
      </c>
      <c r="B992" s="165" t="s">
        <v>1040</v>
      </c>
      <c r="C992" s="179" t="s">
        <v>1041</v>
      </c>
      <c r="D992" s="180" t="s">
        <v>190</v>
      </c>
      <c r="E992" s="167">
        <v>27</v>
      </c>
      <c r="F992" s="166"/>
      <c r="G992" s="167">
        <f>ROUND(E992*F992,2)</f>
        <v>0</v>
      </c>
      <c r="H992" s="166"/>
      <c r="I992" s="167">
        <f>ROUND(E992*H992,2)</f>
        <v>0</v>
      </c>
      <c r="J992" s="166"/>
      <c r="K992" s="167">
        <f>ROUND(E992*J992,2)</f>
        <v>0</v>
      </c>
      <c r="L992" s="167">
        <v>21</v>
      </c>
      <c r="M992" s="167">
        <f>G992*(1+L992/100)</f>
        <v>0</v>
      </c>
      <c r="N992" s="167">
        <v>9.0000000000000006E-5</v>
      </c>
      <c r="O992" s="167">
        <f>ROUND(E992*N992,2)</f>
        <v>0</v>
      </c>
      <c r="P992" s="167">
        <v>0</v>
      </c>
      <c r="Q992" s="167">
        <f>ROUND(E992*P992,2)</f>
        <v>0</v>
      </c>
      <c r="R992" s="167"/>
      <c r="S992" s="167" t="s">
        <v>156</v>
      </c>
      <c r="T992" s="168" t="s">
        <v>156</v>
      </c>
      <c r="U992" s="155">
        <v>0.25</v>
      </c>
      <c r="V992" s="155">
        <f>ROUND(E992*U992,2)</f>
        <v>6.75</v>
      </c>
      <c r="W992" s="155"/>
      <c r="X992" s="155" t="s">
        <v>157</v>
      </c>
      <c r="Y992" s="148"/>
      <c r="Z992" s="148"/>
      <c r="AA992" s="148"/>
      <c r="AB992" s="148"/>
      <c r="AC992" s="148"/>
      <c r="AD992" s="148"/>
      <c r="AE992" s="148"/>
      <c r="AF992" s="148"/>
      <c r="AG992" s="148" t="s">
        <v>1012</v>
      </c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</row>
    <row r="993" spans="1:60" outlineLevel="1" x14ac:dyDescent="0.25">
      <c r="A993" s="153"/>
      <c r="B993" s="154"/>
      <c r="C993" s="273" t="s">
        <v>210</v>
      </c>
      <c r="D993" s="274"/>
      <c r="E993" s="274"/>
      <c r="F993" s="274"/>
      <c r="G993" s="274"/>
      <c r="H993" s="155"/>
      <c r="I993" s="155"/>
      <c r="J993" s="155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48"/>
      <c r="Z993" s="148"/>
      <c r="AA993" s="148"/>
      <c r="AB993" s="148"/>
      <c r="AC993" s="148"/>
      <c r="AD993" s="148"/>
      <c r="AE993" s="148"/>
      <c r="AF993" s="148"/>
      <c r="AG993" s="148" t="s">
        <v>160</v>
      </c>
      <c r="AH993" s="148"/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</row>
    <row r="994" spans="1:60" ht="20.399999999999999" outlineLevel="1" x14ac:dyDescent="0.25">
      <c r="A994" s="164">
        <v>258</v>
      </c>
      <c r="B994" s="165" t="s">
        <v>1042</v>
      </c>
      <c r="C994" s="179" t="s">
        <v>1043</v>
      </c>
      <c r="D994" s="180" t="s">
        <v>190</v>
      </c>
      <c r="E994" s="167">
        <v>2</v>
      </c>
      <c r="F994" s="166"/>
      <c r="G994" s="167">
        <f>ROUND(E994*F994,2)</f>
        <v>0</v>
      </c>
      <c r="H994" s="166"/>
      <c r="I994" s="167">
        <f>ROUND(E994*H994,2)</f>
        <v>0</v>
      </c>
      <c r="J994" s="166"/>
      <c r="K994" s="167">
        <f>ROUND(E994*J994,2)</f>
        <v>0</v>
      </c>
      <c r="L994" s="167">
        <v>21</v>
      </c>
      <c r="M994" s="167">
        <f>G994*(1+L994/100)</f>
        <v>0</v>
      </c>
      <c r="N994" s="167">
        <v>1.0000000000000001E-5</v>
      </c>
      <c r="O994" s="167">
        <f>ROUND(E994*N994,2)</f>
        <v>0</v>
      </c>
      <c r="P994" s="167">
        <v>0</v>
      </c>
      <c r="Q994" s="167">
        <f>ROUND(E994*P994,2)</f>
        <v>0</v>
      </c>
      <c r="R994" s="167"/>
      <c r="S994" s="167" t="s">
        <v>156</v>
      </c>
      <c r="T994" s="168" t="s">
        <v>156</v>
      </c>
      <c r="U994" s="155">
        <v>0.46</v>
      </c>
      <c r="V994" s="155">
        <f>ROUND(E994*U994,2)</f>
        <v>0.92</v>
      </c>
      <c r="W994" s="155"/>
      <c r="X994" s="155" t="s">
        <v>157</v>
      </c>
      <c r="Y994" s="148"/>
      <c r="Z994" s="148"/>
      <c r="AA994" s="148"/>
      <c r="AB994" s="148"/>
      <c r="AC994" s="148"/>
      <c r="AD994" s="148"/>
      <c r="AE994" s="148"/>
      <c r="AF994" s="148"/>
      <c r="AG994" s="148" t="s">
        <v>1012</v>
      </c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</row>
    <row r="995" spans="1:60" outlineLevel="1" x14ac:dyDescent="0.25">
      <c r="A995" s="153"/>
      <c r="B995" s="154"/>
      <c r="C995" s="273" t="s">
        <v>210</v>
      </c>
      <c r="D995" s="274"/>
      <c r="E995" s="274"/>
      <c r="F995" s="274"/>
      <c r="G995" s="274"/>
      <c r="H995" s="155"/>
      <c r="I995" s="155"/>
      <c r="J995" s="155"/>
      <c r="K995" s="155"/>
      <c r="L995" s="155"/>
      <c r="M995" s="155"/>
      <c r="N995" s="155"/>
      <c r="O995" s="155"/>
      <c r="P995" s="155"/>
      <c r="Q995" s="155"/>
      <c r="R995" s="155"/>
      <c r="S995" s="155"/>
      <c r="T995" s="155"/>
      <c r="U995" s="155"/>
      <c r="V995" s="155"/>
      <c r="W995" s="155"/>
      <c r="X995" s="155"/>
      <c r="Y995" s="148"/>
      <c r="Z995" s="148"/>
      <c r="AA995" s="148"/>
      <c r="AB995" s="148"/>
      <c r="AC995" s="148"/>
      <c r="AD995" s="148"/>
      <c r="AE995" s="148"/>
      <c r="AF995" s="148"/>
      <c r="AG995" s="148" t="s">
        <v>160</v>
      </c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</row>
    <row r="996" spans="1:60" ht="20.399999999999999" outlineLevel="1" x14ac:dyDescent="0.25">
      <c r="A996" s="164">
        <v>259</v>
      </c>
      <c r="B996" s="165" t="s">
        <v>1044</v>
      </c>
      <c r="C996" s="179" t="s">
        <v>1045</v>
      </c>
      <c r="D996" s="180" t="s">
        <v>237</v>
      </c>
      <c r="E996" s="167">
        <v>30</v>
      </c>
      <c r="F996" s="166"/>
      <c r="G996" s="167">
        <f>ROUND(E996*F996,2)</f>
        <v>0</v>
      </c>
      <c r="H996" s="166"/>
      <c r="I996" s="167">
        <f>ROUND(E996*H996,2)</f>
        <v>0</v>
      </c>
      <c r="J996" s="166"/>
      <c r="K996" s="167">
        <f>ROUND(E996*J996,2)</f>
        <v>0</v>
      </c>
      <c r="L996" s="167">
        <v>21</v>
      </c>
      <c r="M996" s="167">
        <f>G996*(1+L996/100)</f>
        <v>0</v>
      </c>
      <c r="N996" s="167">
        <v>1.0499999999999999E-3</v>
      </c>
      <c r="O996" s="167">
        <f>ROUND(E996*N996,2)</f>
        <v>0.03</v>
      </c>
      <c r="P996" s="167">
        <v>0</v>
      </c>
      <c r="Q996" s="167">
        <f>ROUND(E996*P996,2)</f>
        <v>0</v>
      </c>
      <c r="R996" s="167"/>
      <c r="S996" s="167" t="s">
        <v>156</v>
      </c>
      <c r="T996" s="168" t="s">
        <v>156</v>
      </c>
      <c r="U996" s="155">
        <v>0.18</v>
      </c>
      <c r="V996" s="155">
        <f>ROUND(E996*U996,2)</f>
        <v>5.4</v>
      </c>
      <c r="W996" s="155"/>
      <c r="X996" s="155" t="s">
        <v>157</v>
      </c>
      <c r="Y996" s="148"/>
      <c r="Z996" s="148"/>
      <c r="AA996" s="148"/>
      <c r="AB996" s="148"/>
      <c r="AC996" s="148"/>
      <c r="AD996" s="148"/>
      <c r="AE996" s="148"/>
      <c r="AF996" s="148"/>
      <c r="AG996" s="148" t="s">
        <v>1012</v>
      </c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</row>
    <row r="997" spans="1:60" outlineLevel="1" x14ac:dyDescent="0.25">
      <c r="A997" s="153"/>
      <c r="B997" s="154"/>
      <c r="C997" s="273" t="s">
        <v>1046</v>
      </c>
      <c r="D997" s="274"/>
      <c r="E997" s="274"/>
      <c r="F997" s="274"/>
      <c r="G997" s="274"/>
      <c r="H997" s="155"/>
      <c r="I997" s="155"/>
      <c r="J997" s="155"/>
      <c r="K997" s="155"/>
      <c r="L997" s="155"/>
      <c r="M997" s="155"/>
      <c r="N997" s="155"/>
      <c r="O997" s="155"/>
      <c r="P997" s="155"/>
      <c r="Q997" s="155"/>
      <c r="R997" s="155"/>
      <c r="S997" s="155"/>
      <c r="T997" s="155"/>
      <c r="U997" s="155"/>
      <c r="V997" s="155"/>
      <c r="W997" s="155"/>
      <c r="X997" s="155"/>
      <c r="Y997" s="148"/>
      <c r="Z997" s="148"/>
      <c r="AA997" s="148"/>
      <c r="AB997" s="148"/>
      <c r="AC997" s="148"/>
      <c r="AD997" s="148"/>
      <c r="AE997" s="148"/>
      <c r="AF997" s="148"/>
      <c r="AG997" s="148" t="s">
        <v>160</v>
      </c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</row>
    <row r="998" spans="1:60" outlineLevel="1" x14ac:dyDescent="0.25">
      <c r="A998" s="164">
        <v>260</v>
      </c>
      <c r="B998" s="165" t="s">
        <v>1047</v>
      </c>
      <c r="C998" s="179" t="s">
        <v>1048</v>
      </c>
      <c r="D998" s="180" t="s">
        <v>190</v>
      </c>
      <c r="E998" s="167">
        <v>2</v>
      </c>
      <c r="F998" s="166"/>
      <c r="G998" s="167">
        <f>ROUND(E998*F998,2)</f>
        <v>0</v>
      </c>
      <c r="H998" s="166"/>
      <c r="I998" s="167">
        <f>ROUND(E998*H998,2)</f>
        <v>0</v>
      </c>
      <c r="J998" s="166"/>
      <c r="K998" s="167">
        <f>ROUND(E998*J998,2)</f>
        <v>0</v>
      </c>
      <c r="L998" s="167">
        <v>21</v>
      </c>
      <c r="M998" s="167">
        <f>G998*(1+L998/100)</f>
        <v>0</v>
      </c>
      <c r="N998" s="167">
        <v>0</v>
      </c>
      <c r="O998" s="167">
        <f>ROUND(E998*N998,2)</f>
        <v>0</v>
      </c>
      <c r="P998" s="167">
        <v>0</v>
      </c>
      <c r="Q998" s="167">
        <f>ROUND(E998*P998,2)</f>
        <v>0</v>
      </c>
      <c r="R998" s="167"/>
      <c r="S998" s="167" t="s">
        <v>156</v>
      </c>
      <c r="T998" s="168" t="s">
        <v>156</v>
      </c>
      <c r="U998" s="155">
        <v>0.35</v>
      </c>
      <c r="V998" s="155">
        <f>ROUND(E998*U998,2)</f>
        <v>0.7</v>
      </c>
      <c r="W998" s="155"/>
      <c r="X998" s="155" t="s">
        <v>157</v>
      </c>
      <c r="Y998" s="148"/>
      <c r="Z998" s="148"/>
      <c r="AA998" s="148"/>
      <c r="AB998" s="148"/>
      <c r="AC998" s="148"/>
      <c r="AD998" s="148"/>
      <c r="AE998" s="148"/>
      <c r="AF998" s="148"/>
      <c r="AG998" s="148" t="s">
        <v>1012</v>
      </c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</row>
    <row r="999" spans="1:60" outlineLevel="1" x14ac:dyDescent="0.25">
      <c r="A999" s="153"/>
      <c r="B999" s="154"/>
      <c r="C999" s="273" t="s">
        <v>210</v>
      </c>
      <c r="D999" s="274"/>
      <c r="E999" s="274"/>
      <c r="F999" s="274"/>
      <c r="G999" s="274"/>
      <c r="H999" s="155"/>
      <c r="I999" s="155"/>
      <c r="J999" s="155"/>
      <c r="K999" s="155"/>
      <c r="L999" s="155"/>
      <c r="M999" s="155"/>
      <c r="N999" s="155"/>
      <c r="O999" s="155"/>
      <c r="P999" s="155"/>
      <c r="Q999" s="155"/>
      <c r="R999" s="155"/>
      <c r="S999" s="155"/>
      <c r="T999" s="155"/>
      <c r="U999" s="155"/>
      <c r="V999" s="155"/>
      <c r="W999" s="155"/>
      <c r="X999" s="155"/>
      <c r="Y999" s="148"/>
      <c r="Z999" s="148"/>
      <c r="AA999" s="148"/>
      <c r="AB999" s="148"/>
      <c r="AC999" s="148"/>
      <c r="AD999" s="148"/>
      <c r="AE999" s="148"/>
      <c r="AF999" s="148"/>
      <c r="AG999" s="148" t="s">
        <v>160</v>
      </c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</row>
    <row r="1000" spans="1:60" ht="20.399999999999999" outlineLevel="1" x14ac:dyDescent="0.25">
      <c r="A1000" s="164">
        <v>261</v>
      </c>
      <c r="B1000" s="165" t="s">
        <v>1049</v>
      </c>
      <c r="C1000" s="179" t="s">
        <v>1050</v>
      </c>
      <c r="D1000" s="180" t="s">
        <v>190</v>
      </c>
      <c r="E1000" s="167">
        <v>4</v>
      </c>
      <c r="F1000" s="166"/>
      <c r="G1000" s="167">
        <f>ROUND(E1000*F1000,2)</f>
        <v>0</v>
      </c>
      <c r="H1000" s="166"/>
      <c r="I1000" s="167">
        <f>ROUND(E1000*H1000,2)</f>
        <v>0</v>
      </c>
      <c r="J1000" s="166"/>
      <c r="K1000" s="167">
        <f>ROUND(E1000*J1000,2)</f>
        <v>0</v>
      </c>
      <c r="L1000" s="167">
        <v>21</v>
      </c>
      <c r="M1000" s="167">
        <f>G1000*(1+L1000/100)</f>
        <v>0</v>
      </c>
      <c r="N1000" s="167">
        <v>2.5000000000000001E-4</v>
      </c>
      <c r="O1000" s="167">
        <f>ROUND(E1000*N1000,2)</f>
        <v>0</v>
      </c>
      <c r="P1000" s="167">
        <v>0</v>
      </c>
      <c r="Q1000" s="167">
        <f>ROUND(E1000*P1000,2)</f>
        <v>0</v>
      </c>
      <c r="R1000" s="167"/>
      <c r="S1000" s="167" t="s">
        <v>156</v>
      </c>
      <c r="T1000" s="168" t="s">
        <v>156</v>
      </c>
      <c r="U1000" s="155">
        <v>0.26</v>
      </c>
      <c r="V1000" s="155">
        <f>ROUND(E1000*U1000,2)</f>
        <v>1.04</v>
      </c>
      <c r="W1000" s="155"/>
      <c r="X1000" s="155" t="s">
        <v>157</v>
      </c>
      <c r="Y1000" s="148"/>
      <c r="Z1000" s="148"/>
      <c r="AA1000" s="148"/>
      <c r="AB1000" s="148"/>
      <c r="AC1000" s="148"/>
      <c r="AD1000" s="148"/>
      <c r="AE1000" s="148"/>
      <c r="AF1000" s="148"/>
      <c r="AG1000" s="148" t="s">
        <v>1012</v>
      </c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</row>
    <row r="1001" spans="1:60" outlineLevel="1" x14ac:dyDescent="0.25">
      <c r="A1001" s="153"/>
      <c r="B1001" s="154"/>
      <c r="C1001" s="273" t="s">
        <v>210</v>
      </c>
      <c r="D1001" s="274"/>
      <c r="E1001" s="274"/>
      <c r="F1001" s="274"/>
      <c r="G1001" s="274"/>
      <c r="H1001" s="155"/>
      <c r="I1001" s="155"/>
      <c r="J1001" s="155"/>
      <c r="K1001" s="155"/>
      <c r="L1001" s="155"/>
      <c r="M1001" s="155"/>
      <c r="N1001" s="155"/>
      <c r="O1001" s="155"/>
      <c r="P1001" s="155"/>
      <c r="Q1001" s="155"/>
      <c r="R1001" s="155"/>
      <c r="S1001" s="155"/>
      <c r="T1001" s="155"/>
      <c r="U1001" s="155"/>
      <c r="V1001" s="155"/>
      <c r="W1001" s="155"/>
      <c r="X1001" s="155"/>
      <c r="Y1001" s="148"/>
      <c r="Z1001" s="148"/>
      <c r="AA1001" s="148"/>
      <c r="AB1001" s="148"/>
      <c r="AC1001" s="148"/>
      <c r="AD1001" s="148"/>
      <c r="AE1001" s="148"/>
      <c r="AF1001" s="148"/>
      <c r="AG1001" s="148" t="s">
        <v>160</v>
      </c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</row>
    <row r="1002" spans="1:60" ht="20.399999999999999" outlineLevel="1" x14ac:dyDescent="0.25">
      <c r="A1002" s="164">
        <v>262</v>
      </c>
      <c r="B1002" s="165" t="s">
        <v>1051</v>
      </c>
      <c r="C1002" s="179" t="s">
        <v>1052</v>
      </c>
      <c r="D1002" s="180" t="s">
        <v>237</v>
      </c>
      <c r="E1002" s="167">
        <v>80</v>
      </c>
      <c r="F1002" s="166"/>
      <c r="G1002" s="167">
        <f>ROUND(E1002*F1002,2)</f>
        <v>0</v>
      </c>
      <c r="H1002" s="166"/>
      <c r="I1002" s="167">
        <f>ROUND(E1002*H1002,2)</f>
        <v>0</v>
      </c>
      <c r="J1002" s="166"/>
      <c r="K1002" s="167">
        <f>ROUND(E1002*J1002,2)</f>
        <v>0</v>
      </c>
      <c r="L1002" s="167">
        <v>21</v>
      </c>
      <c r="M1002" s="167">
        <f>G1002*(1+L1002/100)</f>
        <v>0</v>
      </c>
      <c r="N1002" s="167">
        <v>3.0000000000000001E-5</v>
      </c>
      <c r="O1002" s="167">
        <f>ROUND(E1002*N1002,2)</f>
        <v>0</v>
      </c>
      <c r="P1002" s="167">
        <v>0</v>
      </c>
      <c r="Q1002" s="167">
        <f>ROUND(E1002*P1002,2)</f>
        <v>0</v>
      </c>
      <c r="R1002" s="167"/>
      <c r="S1002" s="167" t="s">
        <v>156</v>
      </c>
      <c r="T1002" s="168" t="s">
        <v>156</v>
      </c>
      <c r="U1002" s="155">
        <v>0.09</v>
      </c>
      <c r="V1002" s="155">
        <f>ROUND(E1002*U1002,2)</f>
        <v>7.2</v>
      </c>
      <c r="W1002" s="155"/>
      <c r="X1002" s="155" t="s">
        <v>157</v>
      </c>
      <c r="Y1002" s="148"/>
      <c r="Z1002" s="148"/>
      <c r="AA1002" s="148"/>
      <c r="AB1002" s="148"/>
      <c r="AC1002" s="148"/>
      <c r="AD1002" s="148"/>
      <c r="AE1002" s="148"/>
      <c r="AF1002" s="148"/>
      <c r="AG1002" s="148" t="s">
        <v>1012</v>
      </c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</row>
    <row r="1003" spans="1:60" outlineLevel="1" x14ac:dyDescent="0.25">
      <c r="A1003" s="153"/>
      <c r="B1003" s="154"/>
      <c r="C1003" s="273" t="s">
        <v>210</v>
      </c>
      <c r="D1003" s="274"/>
      <c r="E1003" s="274"/>
      <c r="F1003" s="274"/>
      <c r="G1003" s="274"/>
      <c r="H1003" s="155"/>
      <c r="I1003" s="155"/>
      <c r="J1003" s="155"/>
      <c r="K1003" s="155"/>
      <c r="L1003" s="155"/>
      <c r="M1003" s="155"/>
      <c r="N1003" s="155"/>
      <c r="O1003" s="155"/>
      <c r="P1003" s="155"/>
      <c r="Q1003" s="155"/>
      <c r="R1003" s="155"/>
      <c r="S1003" s="155"/>
      <c r="T1003" s="155"/>
      <c r="U1003" s="155"/>
      <c r="V1003" s="155"/>
      <c r="W1003" s="155"/>
      <c r="X1003" s="155"/>
      <c r="Y1003" s="148"/>
      <c r="Z1003" s="148"/>
      <c r="AA1003" s="148"/>
      <c r="AB1003" s="148"/>
      <c r="AC1003" s="148"/>
      <c r="AD1003" s="148"/>
      <c r="AE1003" s="148"/>
      <c r="AF1003" s="148"/>
      <c r="AG1003" s="148" t="s">
        <v>160</v>
      </c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</row>
    <row r="1004" spans="1:60" ht="20.399999999999999" outlineLevel="1" x14ac:dyDescent="0.25">
      <c r="A1004" s="164">
        <v>263</v>
      </c>
      <c r="B1004" s="165" t="s">
        <v>1053</v>
      </c>
      <c r="C1004" s="179" t="s">
        <v>1054</v>
      </c>
      <c r="D1004" s="180" t="s">
        <v>237</v>
      </c>
      <c r="E1004" s="167">
        <v>40</v>
      </c>
      <c r="F1004" s="166"/>
      <c r="G1004" s="167">
        <f>ROUND(E1004*F1004,2)</f>
        <v>0</v>
      </c>
      <c r="H1004" s="166"/>
      <c r="I1004" s="167">
        <f>ROUND(E1004*H1004,2)</f>
        <v>0</v>
      </c>
      <c r="J1004" s="166"/>
      <c r="K1004" s="167">
        <f>ROUND(E1004*J1004,2)</f>
        <v>0</v>
      </c>
      <c r="L1004" s="167">
        <v>21</v>
      </c>
      <c r="M1004" s="167">
        <f>G1004*(1+L1004/100)</f>
        <v>0</v>
      </c>
      <c r="N1004" s="167">
        <v>4.0000000000000003E-5</v>
      </c>
      <c r="O1004" s="167">
        <f>ROUND(E1004*N1004,2)</f>
        <v>0</v>
      </c>
      <c r="P1004" s="167">
        <v>0</v>
      </c>
      <c r="Q1004" s="167">
        <f>ROUND(E1004*P1004,2)</f>
        <v>0</v>
      </c>
      <c r="R1004" s="167"/>
      <c r="S1004" s="167" t="s">
        <v>156</v>
      </c>
      <c r="T1004" s="168" t="s">
        <v>156</v>
      </c>
      <c r="U1004" s="155">
        <v>0.09</v>
      </c>
      <c r="V1004" s="155">
        <f>ROUND(E1004*U1004,2)</f>
        <v>3.6</v>
      </c>
      <c r="W1004" s="155"/>
      <c r="X1004" s="155" t="s">
        <v>157</v>
      </c>
      <c r="Y1004" s="148"/>
      <c r="Z1004" s="148"/>
      <c r="AA1004" s="148"/>
      <c r="AB1004" s="148"/>
      <c r="AC1004" s="148"/>
      <c r="AD1004" s="148"/>
      <c r="AE1004" s="148"/>
      <c r="AF1004" s="148"/>
      <c r="AG1004" s="148" t="s">
        <v>1012</v>
      </c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</row>
    <row r="1005" spans="1:60" outlineLevel="1" x14ac:dyDescent="0.25">
      <c r="A1005" s="153"/>
      <c r="B1005" s="154"/>
      <c r="C1005" s="273" t="s">
        <v>210</v>
      </c>
      <c r="D1005" s="274"/>
      <c r="E1005" s="274"/>
      <c r="F1005" s="274"/>
      <c r="G1005" s="274"/>
      <c r="H1005" s="155"/>
      <c r="I1005" s="155"/>
      <c r="J1005" s="155"/>
      <c r="K1005" s="155"/>
      <c r="L1005" s="155"/>
      <c r="M1005" s="155"/>
      <c r="N1005" s="155"/>
      <c r="O1005" s="155"/>
      <c r="P1005" s="155"/>
      <c r="Q1005" s="155"/>
      <c r="R1005" s="155"/>
      <c r="S1005" s="155"/>
      <c r="T1005" s="155"/>
      <c r="U1005" s="155"/>
      <c r="V1005" s="155"/>
      <c r="W1005" s="155"/>
      <c r="X1005" s="155"/>
      <c r="Y1005" s="148"/>
      <c r="Z1005" s="148"/>
      <c r="AA1005" s="148"/>
      <c r="AB1005" s="148"/>
      <c r="AC1005" s="148"/>
      <c r="AD1005" s="148"/>
      <c r="AE1005" s="148"/>
      <c r="AF1005" s="148"/>
      <c r="AG1005" s="148" t="s">
        <v>160</v>
      </c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</row>
    <row r="1006" spans="1:60" ht="20.399999999999999" outlineLevel="1" x14ac:dyDescent="0.25">
      <c r="A1006" s="164">
        <v>264</v>
      </c>
      <c r="B1006" s="165" t="s">
        <v>1055</v>
      </c>
      <c r="C1006" s="179" t="s">
        <v>1056</v>
      </c>
      <c r="D1006" s="180" t="s">
        <v>237</v>
      </c>
      <c r="E1006" s="167">
        <v>50</v>
      </c>
      <c r="F1006" s="166"/>
      <c r="G1006" s="167">
        <f>ROUND(E1006*F1006,2)</f>
        <v>0</v>
      </c>
      <c r="H1006" s="166"/>
      <c r="I1006" s="167">
        <f>ROUND(E1006*H1006,2)</f>
        <v>0</v>
      </c>
      <c r="J1006" s="166"/>
      <c r="K1006" s="167">
        <f>ROUND(E1006*J1006,2)</f>
        <v>0</v>
      </c>
      <c r="L1006" s="167">
        <v>21</v>
      </c>
      <c r="M1006" s="167">
        <f>G1006*(1+L1006/100)</f>
        <v>0</v>
      </c>
      <c r="N1006" s="167">
        <v>6.0000000000000002E-5</v>
      </c>
      <c r="O1006" s="167">
        <f>ROUND(E1006*N1006,2)</f>
        <v>0</v>
      </c>
      <c r="P1006" s="167">
        <v>0</v>
      </c>
      <c r="Q1006" s="167">
        <f>ROUND(E1006*P1006,2)</f>
        <v>0</v>
      </c>
      <c r="R1006" s="167"/>
      <c r="S1006" s="167" t="s">
        <v>156</v>
      </c>
      <c r="T1006" s="168" t="s">
        <v>156</v>
      </c>
      <c r="U1006" s="155">
        <v>0.09</v>
      </c>
      <c r="V1006" s="155">
        <f>ROUND(E1006*U1006,2)</f>
        <v>4.5</v>
      </c>
      <c r="W1006" s="155"/>
      <c r="X1006" s="155" t="s">
        <v>157</v>
      </c>
      <c r="Y1006" s="148"/>
      <c r="Z1006" s="148"/>
      <c r="AA1006" s="148"/>
      <c r="AB1006" s="148"/>
      <c r="AC1006" s="148"/>
      <c r="AD1006" s="148"/>
      <c r="AE1006" s="148"/>
      <c r="AF1006" s="148"/>
      <c r="AG1006" s="148" t="s">
        <v>1012</v>
      </c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</row>
    <row r="1007" spans="1:60" outlineLevel="1" x14ac:dyDescent="0.25">
      <c r="A1007" s="153"/>
      <c r="B1007" s="154"/>
      <c r="C1007" s="273" t="s">
        <v>210</v>
      </c>
      <c r="D1007" s="274"/>
      <c r="E1007" s="274"/>
      <c r="F1007" s="274"/>
      <c r="G1007" s="274"/>
      <c r="H1007" s="155"/>
      <c r="I1007" s="155"/>
      <c r="J1007" s="155"/>
      <c r="K1007" s="155"/>
      <c r="L1007" s="155"/>
      <c r="M1007" s="155"/>
      <c r="N1007" s="155"/>
      <c r="O1007" s="155"/>
      <c r="P1007" s="155"/>
      <c r="Q1007" s="155"/>
      <c r="R1007" s="155"/>
      <c r="S1007" s="155"/>
      <c r="T1007" s="155"/>
      <c r="U1007" s="155"/>
      <c r="V1007" s="155"/>
      <c r="W1007" s="155"/>
      <c r="X1007" s="155"/>
      <c r="Y1007" s="148"/>
      <c r="Z1007" s="148"/>
      <c r="AA1007" s="148"/>
      <c r="AB1007" s="148"/>
      <c r="AC1007" s="148"/>
      <c r="AD1007" s="148"/>
      <c r="AE1007" s="148"/>
      <c r="AF1007" s="148"/>
      <c r="AG1007" s="148" t="s">
        <v>160</v>
      </c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</row>
    <row r="1008" spans="1:60" ht="20.399999999999999" outlineLevel="1" x14ac:dyDescent="0.25">
      <c r="A1008" s="164">
        <v>265</v>
      </c>
      <c r="B1008" s="165" t="s">
        <v>1057</v>
      </c>
      <c r="C1008" s="179" t="s">
        <v>1058</v>
      </c>
      <c r="D1008" s="180" t="s">
        <v>237</v>
      </c>
      <c r="E1008" s="167">
        <v>50</v>
      </c>
      <c r="F1008" s="166"/>
      <c r="G1008" s="167">
        <f>ROUND(E1008*F1008,2)</f>
        <v>0</v>
      </c>
      <c r="H1008" s="166"/>
      <c r="I1008" s="167">
        <f>ROUND(E1008*H1008,2)</f>
        <v>0</v>
      </c>
      <c r="J1008" s="166"/>
      <c r="K1008" s="167">
        <f>ROUND(E1008*J1008,2)</f>
        <v>0</v>
      </c>
      <c r="L1008" s="167">
        <v>21</v>
      </c>
      <c r="M1008" s="167">
        <f>G1008*(1+L1008/100)</f>
        <v>0</v>
      </c>
      <c r="N1008" s="167">
        <v>1.2E-4</v>
      </c>
      <c r="O1008" s="167">
        <f>ROUND(E1008*N1008,2)</f>
        <v>0.01</v>
      </c>
      <c r="P1008" s="167">
        <v>0</v>
      </c>
      <c r="Q1008" s="167">
        <f>ROUND(E1008*P1008,2)</f>
        <v>0</v>
      </c>
      <c r="R1008" s="167"/>
      <c r="S1008" s="167" t="s">
        <v>156</v>
      </c>
      <c r="T1008" s="168" t="s">
        <v>156</v>
      </c>
      <c r="U1008" s="155">
        <v>0.09</v>
      </c>
      <c r="V1008" s="155">
        <f>ROUND(E1008*U1008,2)</f>
        <v>4.5</v>
      </c>
      <c r="W1008" s="155"/>
      <c r="X1008" s="155" t="s">
        <v>157</v>
      </c>
      <c r="Y1008" s="148"/>
      <c r="Z1008" s="148"/>
      <c r="AA1008" s="148"/>
      <c r="AB1008" s="148"/>
      <c r="AC1008" s="148"/>
      <c r="AD1008" s="148"/>
      <c r="AE1008" s="148"/>
      <c r="AF1008" s="148"/>
      <c r="AG1008" s="148" t="s">
        <v>1012</v>
      </c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</row>
    <row r="1009" spans="1:60" outlineLevel="1" x14ac:dyDescent="0.25">
      <c r="A1009" s="153"/>
      <c r="B1009" s="154"/>
      <c r="C1009" s="273" t="s">
        <v>210</v>
      </c>
      <c r="D1009" s="274"/>
      <c r="E1009" s="274"/>
      <c r="F1009" s="274"/>
      <c r="G1009" s="274"/>
      <c r="H1009" s="155"/>
      <c r="I1009" s="155"/>
      <c r="J1009" s="155"/>
      <c r="K1009" s="155"/>
      <c r="L1009" s="155"/>
      <c r="M1009" s="155"/>
      <c r="N1009" s="155"/>
      <c r="O1009" s="155"/>
      <c r="P1009" s="155"/>
      <c r="Q1009" s="155"/>
      <c r="R1009" s="155"/>
      <c r="S1009" s="155"/>
      <c r="T1009" s="155"/>
      <c r="U1009" s="155"/>
      <c r="V1009" s="155"/>
      <c r="W1009" s="155"/>
      <c r="X1009" s="155"/>
      <c r="Y1009" s="148"/>
      <c r="Z1009" s="148"/>
      <c r="AA1009" s="148"/>
      <c r="AB1009" s="148"/>
      <c r="AC1009" s="148"/>
      <c r="AD1009" s="148"/>
      <c r="AE1009" s="148"/>
      <c r="AF1009" s="148"/>
      <c r="AG1009" s="148" t="s">
        <v>160</v>
      </c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</row>
    <row r="1010" spans="1:60" ht="20.399999999999999" outlineLevel="1" x14ac:dyDescent="0.25">
      <c r="A1010" s="164">
        <v>266</v>
      </c>
      <c r="B1010" s="165" t="s">
        <v>1059</v>
      </c>
      <c r="C1010" s="179" t="s">
        <v>1060</v>
      </c>
      <c r="D1010" s="180" t="s">
        <v>237</v>
      </c>
      <c r="E1010" s="167">
        <v>20</v>
      </c>
      <c r="F1010" s="166"/>
      <c r="G1010" s="167">
        <f>ROUND(E1010*F1010,2)</f>
        <v>0</v>
      </c>
      <c r="H1010" s="166"/>
      <c r="I1010" s="167">
        <f>ROUND(E1010*H1010,2)</f>
        <v>0</v>
      </c>
      <c r="J1010" s="166"/>
      <c r="K1010" s="167">
        <f>ROUND(E1010*J1010,2)</f>
        <v>0</v>
      </c>
      <c r="L1010" s="167">
        <v>21</v>
      </c>
      <c r="M1010" s="167">
        <f>G1010*(1+L1010/100)</f>
        <v>0</v>
      </c>
      <c r="N1010" s="167">
        <v>1.7000000000000001E-4</v>
      </c>
      <c r="O1010" s="167">
        <f>ROUND(E1010*N1010,2)</f>
        <v>0</v>
      </c>
      <c r="P1010" s="167">
        <v>0</v>
      </c>
      <c r="Q1010" s="167">
        <f>ROUND(E1010*P1010,2)</f>
        <v>0</v>
      </c>
      <c r="R1010" s="167"/>
      <c r="S1010" s="167" t="s">
        <v>156</v>
      </c>
      <c r="T1010" s="168" t="s">
        <v>156</v>
      </c>
      <c r="U1010" s="155">
        <v>0.09</v>
      </c>
      <c r="V1010" s="155">
        <f>ROUND(E1010*U1010,2)</f>
        <v>1.8</v>
      </c>
      <c r="W1010" s="155"/>
      <c r="X1010" s="155" t="s">
        <v>157</v>
      </c>
      <c r="Y1010" s="148"/>
      <c r="Z1010" s="148"/>
      <c r="AA1010" s="148"/>
      <c r="AB1010" s="148"/>
      <c r="AC1010" s="148"/>
      <c r="AD1010" s="148"/>
      <c r="AE1010" s="148"/>
      <c r="AF1010" s="148"/>
      <c r="AG1010" s="148" t="s">
        <v>1012</v>
      </c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</row>
    <row r="1011" spans="1:60" outlineLevel="1" x14ac:dyDescent="0.25">
      <c r="A1011" s="153"/>
      <c r="B1011" s="154"/>
      <c r="C1011" s="273" t="s">
        <v>210</v>
      </c>
      <c r="D1011" s="274"/>
      <c r="E1011" s="274"/>
      <c r="F1011" s="274"/>
      <c r="G1011" s="274"/>
      <c r="H1011" s="155"/>
      <c r="I1011" s="155"/>
      <c r="J1011" s="155"/>
      <c r="K1011" s="155"/>
      <c r="L1011" s="155"/>
      <c r="M1011" s="155"/>
      <c r="N1011" s="155"/>
      <c r="O1011" s="155"/>
      <c r="P1011" s="155"/>
      <c r="Q1011" s="155"/>
      <c r="R1011" s="155"/>
      <c r="S1011" s="155"/>
      <c r="T1011" s="155"/>
      <c r="U1011" s="155"/>
      <c r="V1011" s="155"/>
      <c r="W1011" s="155"/>
      <c r="X1011" s="155"/>
      <c r="Y1011" s="148"/>
      <c r="Z1011" s="148"/>
      <c r="AA1011" s="148"/>
      <c r="AB1011" s="148"/>
      <c r="AC1011" s="148"/>
      <c r="AD1011" s="148"/>
      <c r="AE1011" s="148"/>
      <c r="AF1011" s="148"/>
      <c r="AG1011" s="148" t="s">
        <v>160</v>
      </c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</row>
    <row r="1012" spans="1:60" ht="20.399999999999999" outlineLevel="1" x14ac:dyDescent="0.25">
      <c r="A1012" s="164">
        <v>267</v>
      </c>
      <c r="B1012" s="165" t="s">
        <v>1061</v>
      </c>
      <c r="C1012" s="179" t="s">
        <v>1062</v>
      </c>
      <c r="D1012" s="180" t="s">
        <v>237</v>
      </c>
      <c r="E1012" s="167">
        <v>30</v>
      </c>
      <c r="F1012" s="166"/>
      <c r="G1012" s="167">
        <f>ROUND(E1012*F1012,2)</f>
        <v>0</v>
      </c>
      <c r="H1012" s="166"/>
      <c r="I1012" s="167">
        <f>ROUND(E1012*H1012,2)</f>
        <v>0</v>
      </c>
      <c r="J1012" s="166"/>
      <c r="K1012" s="167">
        <f>ROUND(E1012*J1012,2)</f>
        <v>0</v>
      </c>
      <c r="L1012" s="167">
        <v>21</v>
      </c>
      <c r="M1012" s="167">
        <f>G1012*(1+L1012/100)</f>
        <v>0</v>
      </c>
      <c r="N1012" s="167">
        <v>1.3999999999999999E-4</v>
      </c>
      <c r="O1012" s="167">
        <f>ROUND(E1012*N1012,2)</f>
        <v>0</v>
      </c>
      <c r="P1012" s="167">
        <v>0</v>
      </c>
      <c r="Q1012" s="167">
        <f>ROUND(E1012*P1012,2)</f>
        <v>0</v>
      </c>
      <c r="R1012" s="167"/>
      <c r="S1012" s="167" t="s">
        <v>156</v>
      </c>
      <c r="T1012" s="168" t="s">
        <v>156</v>
      </c>
      <c r="U1012" s="155">
        <v>7.0000000000000007E-2</v>
      </c>
      <c r="V1012" s="155">
        <f>ROUND(E1012*U1012,2)</f>
        <v>2.1</v>
      </c>
      <c r="W1012" s="155"/>
      <c r="X1012" s="155" t="s">
        <v>157</v>
      </c>
      <c r="Y1012" s="148"/>
      <c r="Z1012" s="148"/>
      <c r="AA1012" s="148"/>
      <c r="AB1012" s="148"/>
      <c r="AC1012" s="148"/>
      <c r="AD1012" s="148"/>
      <c r="AE1012" s="148"/>
      <c r="AF1012" s="148"/>
      <c r="AG1012" s="148" t="s">
        <v>1012</v>
      </c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</row>
    <row r="1013" spans="1:60" outlineLevel="1" x14ac:dyDescent="0.25">
      <c r="A1013" s="153"/>
      <c r="B1013" s="154"/>
      <c r="C1013" s="273" t="s">
        <v>210</v>
      </c>
      <c r="D1013" s="274"/>
      <c r="E1013" s="274"/>
      <c r="F1013" s="274"/>
      <c r="G1013" s="274"/>
      <c r="H1013" s="155"/>
      <c r="I1013" s="155"/>
      <c r="J1013" s="155"/>
      <c r="K1013" s="155"/>
      <c r="L1013" s="155"/>
      <c r="M1013" s="155"/>
      <c r="N1013" s="155"/>
      <c r="O1013" s="155"/>
      <c r="P1013" s="155"/>
      <c r="Q1013" s="155"/>
      <c r="R1013" s="155"/>
      <c r="S1013" s="155"/>
      <c r="T1013" s="155"/>
      <c r="U1013" s="155"/>
      <c r="V1013" s="155"/>
      <c r="W1013" s="155"/>
      <c r="X1013" s="155"/>
      <c r="Y1013" s="148"/>
      <c r="Z1013" s="148"/>
      <c r="AA1013" s="148"/>
      <c r="AB1013" s="148"/>
      <c r="AC1013" s="148"/>
      <c r="AD1013" s="148"/>
      <c r="AE1013" s="148"/>
      <c r="AF1013" s="148"/>
      <c r="AG1013" s="148" t="s">
        <v>160</v>
      </c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</row>
    <row r="1014" spans="1:60" ht="20.399999999999999" outlineLevel="1" x14ac:dyDescent="0.25">
      <c r="A1014" s="164">
        <v>268</v>
      </c>
      <c r="B1014" s="165" t="s">
        <v>1063</v>
      </c>
      <c r="C1014" s="179" t="s">
        <v>1064</v>
      </c>
      <c r="D1014" s="180" t="s">
        <v>237</v>
      </c>
      <c r="E1014" s="167">
        <v>840</v>
      </c>
      <c r="F1014" s="166"/>
      <c r="G1014" s="167">
        <f>ROUND(E1014*F1014,2)</f>
        <v>0</v>
      </c>
      <c r="H1014" s="166"/>
      <c r="I1014" s="167">
        <f>ROUND(E1014*H1014,2)</f>
        <v>0</v>
      </c>
      <c r="J1014" s="166"/>
      <c r="K1014" s="167">
        <f>ROUND(E1014*J1014,2)</f>
        <v>0</v>
      </c>
      <c r="L1014" s="167">
        <v>21</v>
      </c>
      <c r="M1014" s="167">
        <f>G1014*(1+L1014/100)</f>
        <v>0</v>
      </c>
      <c r="N1014" s="167">
        <v>1.6000000000000001E-4</v>
      </c>
      <c r="O1014" s="167">
        <f>ROUND(E1014*N1014,2)</f>
        <v>0.13</v>
      </c>
      <c r="P1014" s="167">
        <v>0</v>
      </c>
      <c r="Q1014" s="167">
        <f>ROUND(E1014*P1014,2)</f>
        <v>0</v>
      </c>
      <c r="R1014" s="167"/>
      <c r="S1014" s="167" t="s">
        <v>156</v>
      </c>
      <c r="T1014" s="168" t="s">
        <v>156</v>
      </c>
      <c r="U1014" s="155">
        <v>7.0000000000000007E-2</v>
      </c>
      <c r="V1014" s="155">
        <f>ROUND(E1014*U1014,2)</f>
        <v>58.8</v>
      </c>
      <c r="W1014" s="155"/>
      <c r="X1014" s="155" t="s">
        <v>157</v>
      </c>
      <c r="Y1014" s="148"/>
      <c r="Z1014" s="148"/>
      <c r="AA1014" s="148"/>
      <c r="AB1014" s="148"/>
      <c r="AC1014" s="148"/>
      <c r="AD1014" s="148"/>
      <c r="AE1014" s="148"/>
      <c r="AF1014" s="148"/>
      <c r="AG1014" s="148" t="s">
        <v>1012</v>
      </c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</row>
    <row r="1015" spans="1:60" outlineLevel="1" x14ac:dyDescent="0.25">
      <c r="A1015" s="153"/>
      <c r="B1015" s="154"/>
      <c r="C1015" s="273" t="s">
        <v>210</v>
      </c>
      <c r="D1015" s="274"/>
      <c r="E1015" s="274"/>
      <c r="F1015" s="274"/>
      <c r="G1015" s="274"/>
      <c r="H1015" s="155"/>
      <c r="I1015" s="155"/>
      <c r="J1015" s="155"/>
      <c r="K1015" s="155"/>
      <c r="L1015" s="155"/>
      <c r="M1015" s="155"/>
      <c r="N1015" s="155"/>
      <c r="O1015" s="155"/>
      <c r="P1015" s="155"/>
      <c r="Q1015" s="155"/>
      <c r="R1015" s="155"/>
      <c r="S1015" s="155"/>
      <c r="T1015" s="155"/>
      <c r="U1015" s="155"/>
      <c r="V1015" s="155"/>
      <c r="W1015" s="155"/>
      <c r="X1015" s="155"/>
      <c r="Y1015" s="148"/>
      <c r="Z1015" s="148"/>
      <c r="AA1015" s="148"/>
      <c r="AB1015" s="148"/>
      <c r="AC1015" s="148"/>
      <c r="AD1015" s="148"/>
      <c r="AE1015" s="148"/>
      <c r="AF1015" s="148"/>
      <c r="AG1015" s="148" t="s">
        <v>160</v>
      </c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</row>
    <row r="1016" spans="1:60" outlineLevel="1" x14ac:dyDescent="0.25">
      <c r="A1016" s="153"/>
      <c r="B1016" s="154"/>
      <c r="C1016" s="181" t="s">
        <v>1065</v>
      </c>
      <c r="D1016" s="182"/>
      <c r="E1016" s="183"/>
      <c r="F1016" s="155"/>
      <c r="G1016" s="155"/>
      <c r="H1016" s="155"/>
      <c r="I1016" s="155"/>
      <c r="J1016" s="155"/>
      <c r="K1016" s="155"/>
      <c r="L1016" s="155"/>
      <c r="M1016" s="155"/>
      <c r="N1016" s="155"/>
      <c r="O1016" s="155"/>
      <c r="P1016" s="155"/>
      <c r="Q1016" s="155"/>
      <c r="R1016" s="155"/>
      <c r="S1016" s="155"/>
      <c r="T1016" s="155"/>
      <c r="U1016" s="155"/>
      <c r="V1016" s="155"/>
      <c r="W1016" s="155"/>
      <c r="X1016" s="155"/>
      <c r="Y1016" s="148"/>
      <c r="Z1016" s="148"/>
      <c r="AA1016" s="148"/>
      <c r="AB1016" s="148"/>
      <c r="AC1016" s="148"/>
      <c r="AD1016" s="148"/>
      <c r="AE1016" s="148"/>
      <c r="AF1016" s="148"/>
      <c r="AG1016" s="148" t="s">
        <v>162</v>
      </c>
      <c r="AH1016" s="148">
        <v>0</v>
      </c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</row>
    <row r="1017" spans="1:60" outlineLevel="1" x14ac:dyDescent="0.25">
      <c r="A1017" s="153"/>
      <c r="B1017" s="154"/>
      <c r="C1017" s="181" t="s">
        <v>1066</v>
      </c>
      <c r="D1017" s="182"/>
      <c r="E1017" s="183"/>
      <c r="F1017" s="155"/>
      <c r="G1017" s="155"/>
      <c r="H1017" s="155"/>
      <c r="I1017" s="155"/>
      <c r="J1017" s="155"/>
      <c r="K1017" s="155"/>
      <c r="L1017" s="155"/>
      <c r="M1017" s="155"/>
      <c r="N1017" s="155"/>
      <c r="O1017" s="155"/>
      <c r="P1017" s="155"/>
      <c r="Q1017" s="155"/>
      <c r="R1017" s="155"/>
      <c r="S1017" s="155"/>
      <c r="T1017" s="155"/>
      <c r="U1017" s="155"/>
      <c r="V1017" s="155"/>
      <c r="W1017" s="155"/>
      <c r="X1017" s="155"/>
      <c r="Y1017" s="148"/>
      <c r="Z1017" s="148"/>
      <c r="AA1017" s="148"/>
      <c r="AB1017" s="148"/>
      <c r="AC1017" s="148"/>
      <c r="AD1017" s="148"/>
      <c r="AE1017" s="148"/>
      <c r="AF1017" s="148"/>
      <c r="AG1017" s="148" t="s">
        <v>162</v>
      </c>
      <c r="AH1017" s="148">
        <v>0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</row>
    <row r="1018" spans="1:60" outlineLevel="1" x14ac:dyDescent="0.25">
      <c r="A1018" s="153"/>
      <c r="B1018" s="154"/>
      <c r="C1018" s="181" t="s">
        <v>1067</v>
      </c>
      <c r="D1018" s="182"/>
      <c r="E1018" s="183">
        <v>840</v>
      </c>
      <c r="F1018" s="155"/>
      <c r="G1018" s="155"/>
      <c r="H1018" s="155"/>
      <c r="I1018" s="155"/>
      <c r="J1018" s="155"/>
      <c r="K1018" s="155"/>
      <c r="L1018" s="155"/>
      <c r="M1018" s="155"/>
      <c r="N1018" s="155"/>
      <c r="O1018" s="155"/>
      <c r="P1018" s="155"/>
      <c r="Q1018" s="155"/>
      <c r="R1018" s="155"/>
      <c r="S1018" s="155"/>
      <c r="T1018" s="155"/>
      <c r="U1018" s="155"/>
      <c r="V1018" s="155"/>
      <c r="W1018" s="155"/>
      <c r="X1018" s="155"/>
      <c r="Y1018" s="148"/>
      <c r="Z1018" s="148"/>
      <c r="AA1018" s="148"/>
      <c r="AB1018" s="148"/>
      <c r="AC1018" s="148"/>
      <c r="AD1018" s="148"/>
      <c r="AE1018" s="148"/>
      <c r="AF1018" s="148"/>
      <c r="AG1018" s="148" t="s">
        <v>162</v>
      </c>
      <c r="AH1018" s="148">
        <v>0</v>
      </c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</row>
    <row r="1019" spans="1:60" ht="20.399999999999999" outlineLevel="1" x14ac:dyDescent="0.25">
      <c r="A1019" s="164">
        <v>269</v>
      </c>
      <c r="B1019" s="165" t="s">
        <v>1068</v>
      </c>
      <c r="C1019" s="179" t="s">
        <v>1069</v>
      </c>
      <c r="D1019" s="180" t="s">
        <v>237</v>
      </c>
      <c r="E1019" s="167">
        <v>690</v>
      </c>
      <c r="F1019" s="166"/>
      <c r="G1019" s="167">
        <f>ROUND(E1019*F1019,2)</f>
        <v>0</v>
      </c>
      <c r="H1019" s="166"/>
      <c r="I1019" s="167">
        <f>ROUND(E1019*H1019,2)</f>
        <v>0</v>
      </c>
      <c r="J1019" s="166"/>
      <c r="K1019" s="167">
        <f>ROUND(E1019*J1019,2)</f>
        <v>0</v>
      </c>
      <c r="L1019" s="167">
        <v>21</v>
      </c>
      <c r="M1019" s="167">
        <f>G1019*(1+L1019/100)</f>
        <v>0</v>
      </c>
      <c r="N1019" s="167">
        <v>2.1000000000000001E-4</v>
      </c>
      <c r="O1019" s="167">
        <f>ROUND(E1019*N1019,2)</f>
        <v>0.14000000000000001</v>
      </c>
      <c r="P1019" s="167">
        <v>0</v>
      </c>
      <c r="Q1019" s="167">
        <f>ROUND(E1019*P1019,2)</f>
        <v>0</v>
      </c>
      <c r="R1019" s="167"/>
      <c r="S1019" s="167" t="s">
        <v>156</v>
      </c>
      <c r="T1019" s="168" t="s">
        <v>156</v>
      </c>
      <c r="U1019" s="155">
        <v>7.0000000000000007E-2</v>
      </c>
      <c r="V1019" s="155">
        <f>ROUND(E1019*U1019,2)</f>
        <v>48.3</v>
      </c>
      <c r="W1019" s="155"/>
      <c r="X1019" s="155" t="s">
        <v>157</v>
      </c>
      <c r="Y1019" s="148"/>
      <c r="Z1019" s="148"/>
      <c r="AA1019" s="148"/>
      <c r="AB1019" s="148"/>
      <c r="AC1019" s="148"/>
      <c r="AD1019" s="148"/>
      <c r="AE1019" s="148"/>
      <c r="AF1019" s="148"/>
      <c r="AG1019" s="148" t="s">
        <v>1012</v>
      </c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</row>
    <row r="1020" spans="1:60" outlineLevel="1" x14ac:dyDescent="0.25">
      <c r="A1020" s="153"/>
      <c r="B1020" s="154"/>
      <c r="C1020" s="273" t="s">
        <v>210</v>
      </c>
      <c r="D1020" s="274"/>
      <c r="E1020" s="274"/>
      <c r="F1020" s="274"/>
      <c r="G1020" s="274"/>
      <c r="H1020" s="155"/>
      <c r="I1020" s="155"/>
      <c r="J1020" s="155"/>
      <c r="K1020" s="155"/>
      <c r="L1020" s="155"/>
      <c r="M1020" s="155"/>
      <c r="N1020" s="155"/>
      <c r="O1020" s="155"/>
      <c r="P1020" s="155"/>
      <c r="Q1020" s="155"/>
      <c r="R1020" s="155"/>
      <c r="S1020" s="155"/>
      <c r="T1020" s="155"/>
      <c r="U1020" s="155"/>
      <c r="V1020" s="155"/>
      <c r="W1020" s="155"/>
      <c r="X1020" s="155"/>
      <c r="Y1020" s="148"/>
      <c r="Z1020" s="148"/>
      <c r="AA1020" s="148"/>
      <c r="AB1020" s="148"/>
      <c r="AC1020" s="148"/>
      <c r="AD1020" s="148"/>
      <c r="AE1020" s="148"/>
      <c r="AF1020" s="148"/>
      <c r="AG1020" s="148" t="s">
        <v>160</v>
      </c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</row>
    <row r="1021" spans="1:60" ht="20.399999999999999" outlineLevel="1" x14ac:dyDescent="0.25">
      <c r="A1021" s="164">
        <v>270</v>
      </c>
      <c r="B1021" s="165" t="s">
        <v>1070</v>
      </c>
      <c r="C1021" s="179" t="s">
        <v>1071</v>
      </c>
      <c r="D1021" s="180" t="s">
        <v>237</v>
      </c>
      <c r="E1021" s="167">
        <v>40</v>
      </c>
      <c r="F1021" s="166"/>
      <c r="G1021" s="167">
        <f>ROUND(E1021*F1021,2)</f>
        <v>0</v>
      </c>
      <c r="H1021" s="166"/>
      <c r="I1021" s="167">
        <f>ROUND(E1021*H1021,2)</f>
        <v>0</v>
      </c>
      <c r="J1021" s="166"/>
      <c r="K1021" s="167">
        <f>ROUND(E1021*J1021,2)</f>
        <v>0</v>
      </c>
      <c r="L1021" s="167">
        <v>21</v>
      </c>
      <c r="M1021" s="167">
        <f>G1021*(1+L1021/100)</f>
        <v>0</v>
      </c>
      <c r="N1021" s="167">
        <v>6.4000000000000005E-4</v>
      </c>
      <c r="O1021" s="167">
        <f>ROUND(E1021*N1021,2)</f>
        <v>0.03</v>
      </c>
      <c r="P1021" s="167">
        <v>0</v>
      </c>
      <c r="Q1021" s="167">
        <f>ROUND(E1021*P1021,2)</f>
        <v>0</v>
      </c>
      <c r="R1021" s="167"/>
      <c r="S1021" s="167" t="s">
        <v>156</v>
      </c>
      <c r="T1021" s="168" t="s">
        <v>156</v>
      </c>
      <c r="U1021" s="155">
        <v>0.08</v>
      </c>
      <c r="V1021" s="155">
        <f>ROUND(E1021*U1021,2)</f>
        <v>3.2</v>
      </c>
      <c r="W1021" s="155"/>
      <c r="X1021" s="155" t="s">
        <v>157</v>
      </c>
      <c r="Y1021" s="148"/>
      <c r="Z1021" s="148"/>
      <c r="AA1021" s="148"/>
      <c r="AB1021" s="148"/>
      <c r="AC1021" s="148"/>
      <c r="AD1021" s="148"/>
      <c r="AE1021" s="148"/>
      <c r="AF1021" s="148"/>
      <c r="AG1021" s="148" t="s">
        <v>1012</v>
      </c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</row>
    <row r="1022" spans="1:60" outlineLevel="1" x14ac:dyDescent="0.25">
      <c r="A1022" s="153"/>
      <c r="B1022" s="154"/>
      <c r="C1022" s="273" t="s">
        <v>210</v>
      </c>
      <c r="D1022" s="274"/>
      <c r="E1022" s="274"/>
      <c r="F1022" s="274"/>
      <c r="G1022" s="274"/>
      <c r="H1022" s="155"/>
      <c r="I1022" s="155"/>
      <c r="J1022" s="155"/>
      <c r="K1022" s="155"/>
      <c r="L1022" s="155"/>
      <c r="M1022" s="155"/>
      <c r="N1022" s="155"/>
      <c r="O1022" s="155"/>
      <c r="P1022" s="155"/>
      <c r="Q1022" s="155"/>
      <c r="R1022" s="155"/>
      <c r="S1022" s="155"/>
      <c r="T1022" s="155"/>
      <c r="U1022" s="155"/>
      <c r="V1022" s="155"/>
      <c r="W1022" s="155"/>
      <c r="X1022" s="155"/>
      <c r="Y1022" s="148"/>
      <c r="Z1022" s="148"/>
      <c r="AA1022" s="148"/>
      <c r="AB1022" s="148"/>
      <c r="AC1022" s="148"/>
      <c r="AD1022" s="148"/>
      <c r="AE1022" s="148"/>
      <c r="AF1022" s="148"/>
      <c r="AG1022" s="148" t="s">
        <v>160</v>
      </c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</row>
    <row r="1023" spans="1:60" ht="20.399999999999999" outlineLevel="1" x14ac:dyDescent="0.25">
      <c r="A1023" s="164">
        <v>271</v>
      </c>
      <c r="B1023" s="165" t="s">
        <v>1072</v>
      </c>
      <c r="C1023" s="179" t="s">
        <v>1073</v>
      </c>
      <c r="D1023" s="180" t="s">
        <v>237</v>
      </c>
      <c r="E1023" s="167">
        <v>80</v>
      </c>
      <c r="F1023" s="166"/>
      <c r="G1023" s="167">
        <f>ROUND(E1023*F1023,2)</f>
        <v>0</v>
      </c>
      <c r="H1023" s="166"/>
      <c r="I1023" s="167">
        <f>ROUND(E1023*H1023,2)</f>
        <v>0</v>
      </c>
      <c r="J1023" s="166"/>
      <c r="K1023" s="167">
        <f>ROUND(E1023*J1023,2)</f>
        <v>0</v>
      </c>
      <c r="L1023" s="167">
        <v>21</v>
      </c>
      <c r="M1023" s="167">
        <f>G1023*(1+L1023/100)</f>
        <v>0</v>
      </c>
      <c r="N1023" s="167">
        <v>2.2000000000000001E-4</v>
      </c>
      <c r="O1023" s="167">
        <f>ROUND(E1023*N1023,2)</f>
        <v>0.02</v>
      </c>
      <c r="P1023" s="167">
        <v>0</v>
      </c>
      <c r="Q1023" s="167">
        <f>ROUND(E1023*P1023,2)</f>
        <v>0</v>
      </c>
      <c r="R1023" s="167"/>
      <c r="S1023" s="167" t="s">
        <v>156</v>
      </c>
      <c r="T1023" s="168" t="s">
        <v>156</v>
      </c>
      <c r="U1023" s="155">
        <v>7.0000000000000007E-2</v>
      </c>
      <c r="V1023" s="155">
        <f>ROUND(E1023*U1023,2)</f>
        <v>5.6</v>
      </c>
      <c r="W1023" s="155"/>
      <c r="X1023" s="155" t="s">
        <v>157</v>
      </c>
      <c r="Y1023" s="148"/>
      <c r="Z1023" s="148"/>
      <c r="AA1023" s="148"/>
      <c r="AB1023" s="148"/>
      <c r="AC1023" s="148"/>
      <c r="AD1023" s="148"/>
      <c r="AE1023" s="148"/>
      <c r="AF1023" s="148"/>
      <c r="AG1023" s="148" t="s">
        <v>1012</v>
      </c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</row>
    <row r="1024" spans="1:60" outlineLevel="1" x14ac:dyDescent="0.25">
      <c r="A1024" s="153"/>
      <c r="B1024" s="154"/>
      <c r="C1024" s="273" t="s">
        <v>210</v>
      </c>
      <c r="D1024" s="274"/>
      <c r="E1024" s="274"/>
      <c r="F1024" s="274"/>
      <c r="G1024" s="274"/>
      <c r="H1024" s="155"/>
      <c r="I1024" s="155"/>
      <c r="J1024" s="155"/>
      <c r="K1024" s="155"/>
      <c r="L1024" s="155"/>
      <c r="M1024" s="155"/>
      <c r="N1024" s="155"/>
      <c r="O1024" s="155"/>
      <c r="P1024" s="155"/>
      <c r="Q1024" s="155"/>
      <c r="R1024" s="155"/>
      <c r="S1024" s="155"/>
      <c r="T1024" s="155"/>
      <c r="U1024" s="155"/>
      <c r="V1024" s="155"/>
      <c r="W1024" s="155"/>
      <c r="X1024" s="155"/>
      <c r="Y1024" s="148"/>
      <c r="Z1024" s="148"/>
      <c r="AA1024" s="148"/>
      <c r="AB1024" s="148"/>
      <c r="AC1024" s="148"/>
      <c r="AD1024" s="148"/>
      <c r="AE1024" s="148"/>
      <c r="AF1024" s="148"/>
      <c r="AG1024" s="148" t="s">
        <v>160</v>
      </c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</row>
    <row r="1025" spans="1:60" outlineLevel="1" x14ac:dyDescent="0.25">
      <c r="A1025" s="164">
        <v>272</v>
      </c>
      <c r="B1025" s="165" t="s">
        <v>1074</v>
      </c>
      <c r="C1025" s="179" t="s">
        <v>1075</v>
      </c>
      <c r="D1025" s="180" t="s">
        <v>190</v>
      </c>
      <c r="E1025" s="167">
        <v>40</v>
      </c>
      <c r="F1025" s="166"/>
      <c r="G1025" s="167">
        <f>ROUND(E1025*F1025,2)</f>
        <v>0</v>
      </c>
      <c r="H1025" s="166"/>
      <c r="I1025" s="167">
        <f>ROUND(E1025*H1025,2)</f>
        <v>0</v>
      </c>
      <c r="J1025" s="166"/>
      <c r="K1025" s="167">
        <f>ROUND(E1025*J1025,2)</f>
        <v>0</v>
      </c>
      <c r="L1025" s="167">
        <v>21</v>
      </c>
      <c r="M1025" s="167">
        <f>G1025*(1+L1025/100)</f>
        <v>0</v>
      </c>
      <c r="N1025" s="167">
        <v>1.0000000000000001E-5</v>
      </c>
      <c r="O1025" s="167">
        <f>ROUND(E1025*N1025,2)</f>
        <v>0</v>
      </c>
      <c r="P1025" s="167">
        <v>0</v>
      </c>
      <c r="Q1025" s="167">
        <f>ROUND(E1025*P1025,2)</f>
        <v>0</v>
      </c>
      <c r="R1025" s="167"/>
      <c r="S1025" s="167" t="s">
        <v>156</v>
      </c>
      <c r="T1025" s="168" t="s">
        <v>156</v>
      </c>
      <c r="U1025" s="155">
        <v>0.03</v>
      </c>
      <c r="V1025" s="155">
        <f>ROUND(E1025*U1025,2)</f>
        <v>1.2</v>
      </c>
      <c r="W1025" s="155"/>
      <c r="X1025" s="155" t="s">
        <v>157</v>
      </c>
      <c r="Y1025" s="148"/>
      <c r="Z1025" s="148"/>
      <c r="AA1025" s="148"/>
      <c r="AB1025" s="148"/>
      <c r="AC1025" s="148"/>
      <c r="AD1025" s="148"/>
      <c r="AE1025" s="148"/>
      <c r="AF1025" s="148"/>
      <c r="AG1025" s="148" t="s">
        <v>1012</v>
      </c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</row>
    <row r="1026" spans="1:60" outlineLevel="1" x14ac:dyDescent="0.25">
      <c r="A1026" s="153"/>
      <c r="B1026" s="154"/>
      <c r="C1026" s="273" t="s">
        <v>210</v>
      </c>
      <c r="D1026" s="274"/>
      <c r="E1026" s="274"/>
      <c r="F1026" s="274"/>
      <c r="G1026" s="274"/>
      <c r="H1026" s="155"/>
      <c r="I1026" s="155"/>
      <c r="J1026" s="155"/>
      <c r="K1026" s="155"/>
      <c r="L1026" s="155"/>
      <c r="M1026" s="155"/>
      <c r="N1026" s="155"/>
      <c r="O1026" s="155"/>
      <c r="P1026" s="155"/>
      <c r="Q1026" s="155"/>
      <c r="R1026" s="155"/>
      <c r="S1026" s="155"/>
      <c r="T1026" s="155"/>
      <c r="U1026" s="155"/>
      <c r="V1026" s="155"/>
      <c r="W1026" s="155"/>
      <c r="X1026" s="155"/>
      <c r="Y1026" s="148"/>
      <c r="Z1026" s="148"/>
      <c r="AA1026" s="148"/>
      <c r="AB1026" s="148"/>
      <c r="AC1026" s="148"/>
      <c r="AD1026" s="148"/>
      <c r="AE1026" s="148"/>
      <c r="AF1026" s="148"/>
      <c r="AG1026" s="148" t="s">
        <v>160</v>
      </c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</row>
    <row r="1027" spans="1:60" outlineLevel="1" x14ac:dyDescent="0.25">
      <c r="A1027" s="164">
        <v>273</v>
      </c>
      <c r="B1027" s="165" t="s">
        <v>1076</v>
      </c>
      <c r="C1027" s="179" t="s">
        <v>1077</v>
      </c>
      <c r="D1027" s="180" t="s">
        <v>237</v>
      </c>
      <c r="E1027" s="167">
        <v>40</v>
      </c>
      <c r="F1027" s="166"/>
      <c r="G1027" s="167">
        <f>ROUND(E1027*F1027,2)</f>
        <v>0</v>
      </c>
      <c r="H1027" s="166"/>
      <c r="I1027" s="167">
        <f>ROUND(E1027*H1027,2)</f>
        <v>0</v>
      </c>
      <c r="J1027" s="166"/>
      <c r="K1027" s="167">
        <f>ROUND(E1027*J1027,2)</f>
        <v>0</v>
      </c>
      <c r="L1027" s="167">
        <v>21</v>
      </c>
      <c r="M1027" s="167">
        <f>G1027*(1+L1027/100)</f>
        <v>0</v>
      </c>
      <c r="N1027" s="167">
        <v>0</v>
      </c>
      <c r="O1027" s="167">
        <f>ROUND(E1027*N1027,2)</f>
        <v>0</v>
      </c>
      <c r="P1027" s="167">
        <v>0</v>
      </c>
      <c r="Q1027" s="167">
        <f>ROUND(E1027*P1027,2)</f>
        <v>0</v>
      </c>
      <c r="R1027" s="167"/>
      <c r="S1027" s="167" t="s">
        <v>156</v>
      </c>
      <c r="T1027" s="168" t="s">
        <v>156</v>
      </c>
      <c r="U1027" s="155">
        <v>0.09</v>
      </c>
      <c r="V1027" s="155">
        <f>ROUND(E1027*U1027,2)</f>
        <v>3.6</v>
      </c>
      <c r="W1027" s="155"/>
      <c r="X1027" s="155" t="s">
        <v>157</v>
      </c>
      <c r="Y1027" s="148"/>
      <c r="Z1027" s="148"/>
      <c r="AA1027" s="148"/>
      <c r="AB1027" s="148"/>
      <c r="AC1027" s="148"/>
      <c r="AD1027" s="148"/>
      <c r="AE1027" s="148"/>
      <c r="AF1027" s="148"/>
      <c r="AG1027" s="148" t="s">
        <v>1012</v>
      </c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</row>
    <row r="1028" spans="1:60" outlineLevel="1" x14ac:dyDescent="0.25">
      <c r="A1028" s="153"/>
      <c r="B1028" s="154"/>
      <c r="C1028" s="273" t="s">
        <v>210</v>
      </c>
      <c r="D1028" s="274"/>
      <c r="E1028" s="274"/>
      <c r="F1028" s="274"/>
      <c r="G1028" s="274"/>
      <c r="H1028" s="155"/>
      <c r="I1028" s="155"/>
      <c r="J1028" s="155"/>
      <c r="K1028" s="155"/>
      <c r="L1028" s="155"/>
      <c r="M1028" s="155"/>
      <c r="N1028" s="155"/>
      <c r="O1028" s="155"/>
      <c r="P1028" s="155"/>
      <c r="Q1028" s="155"/>
      <c r="R1028" s="155"/>
      <c r="S1028" s="155"/>
      <c r="T1028" s="155"/>
      <c r="U1028" s="155"/>
      <c r="V1028" s="155"/>
      <c r="W1028" s="155"/>
      <c r="X1028" s="155"/>
      <c r="Y1028" s="148"/>
      <c r="Z1028" s="148"/>
      <c r="AA1028" s="148"/>
      <c r="AB1028" s="148"/>
      <c r="AC1028" s="148"/>
      <c r="AD1028" s="148"/>
      <c r="AE1028" s="148"/>
      <c r="AF1028" s="148"/>
      <c r="AG1028" s="148" t="s">
        <v>160</v>
      </c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</row>
    <row r="1029" spans="1:60" outlineLevel="1" x14ac:dyDescent="0.25">
      <c r="A1029" s="164">
        <v>274</v>
      </c>
      <c r="B1029" s="165" t="s">
        <v>1078</v>
      </c>
      <c r="C1029" s="179" t="s">
        <v>1079</v>
      </c>
      <c r="D1029" s="180" t="s">
        <v>190</v>
      </c>
      <c r="E1029" s="167">
        <v>39</v>
      </c>
      <c r="F1029" s="166"/>
      <c r="G1029" s="167">
        <f>ROUND(E1029*F1029,2)</f>
        <v>0</v>
      </c>
      <c r="H1029" s="166"/>
      <c r="I1029" s="167">
        <f>ROUND(E1029*H1029,2)</f>
        <v>0</v>
      </c>
      <c r="J1029" s="166"/>
      <c r="K1029" s="167">
        <f>ROUND(E1029*J1029,2)</f>
        <v>0</v>
      </c>
      <c r="L1029" s="167">
        <v>21</v>
      </c>
      <c r="M1029" s="167">
        <f>G1029*(1+L1029/100)</f>
        <v>0</v>
      </c>
      <c r="N1029" s="167">
        <v>0</v>
      </c>
      <c r="O1029" s="167">
        <f>ROUND(E1029*N1029,2)</f>
        <v>0</v>
      </c>
      <c r="P1029" s="167">
        <v>0</v>
      </c>
      <c r="Q1029" s="167">
        <f>ROUND(E1029*P1029,2)</f>
        <v>0</v>
      </c>
      <c r="R1029" s="167"/>
      <c r="S1029" s="167" t="s">
        <v>156</v>
      </c>
      <c r="T1029" s="168" t="s">
        <v>156</v>
      </c>
      <c r="U1029" s="155">
        <v>0.45</v>
      </c>
      <c r="V1029" s="155">
        <f>ROUND(E1029*U1029,2)</f>
        <v>17.55</v>
      </c>
      <c r="W1029" s="155"/>
      <c r="X1029" s="155" t="s">
        <v>157</v>
      </c>
      <c r="Y1029" s="148"/>
      <c r="Z1029" s="148"/>
      <c r="AA1029" s="148"/>
      <c r="AB1029" s="148"/>
      <c r="AC1029" s="148"/>
      <c r="AD1029" s="148"/>
      <c r="AE1029" s="148"/>
      <c r="AF1029" s="148"/>
      <c r="AG1029" s="148" t="s">
        <v>1012</v>
      </c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</row>
    <row r="1030" spans="1:60" outlineLevel="1" x14ac:dyDescent="0.25">
      <c r="A1030" s="153"/>
      <c r="B1030" s="154"/>
      <c r="C1030" s="181" t="s">
        <v>1080</v>
      </c>
      <c r="D1030" s="182"/>
      <c r="E1030" s="183">
        <v>39</v>
      </c>
      <c r="F1030" s="155"/>
      <c r="G1030" s="155"/>
      <c r="H1030" s="155"/>
      <c r="I1030" s="155"/>
      <c r="J1030" s="155"/>
      <c r="K1030" s="155"/>
      <c r="L1030" s="155"/>
      <c r="M1030" s="155"/>
      <c r="N1030" s="155"/>
      <c r="O1030" s="155"/>
      <c r="P1030" s="155"/>
      <c r="Q1030" s="155"/>
      <c r="R1030" s="155"/>
      <c r="S1030" s="155"/>
      <c r="T1030" s="155"/>
      <c r="U1030" s="155"/>
      <c r="V1030" s="155"/>
      <c r="W1030" s="155"/>
      <c r="X1030" s="155"/>
      <c r="Y1030" s="148"/>
      <c r="Z1030" s="148"/>
      <c r="AA1030" s="148"/>
      <c r="AB1030" s="148"/>
      <c r="AC1030" s="148"/>
      <c r="AD1030" s="148"/>
      <c r="AE1030" s="148"/>
      <c r="AF1030" s="148"/>
      <c r="AG1030" s="148" t="s">
        <v>162</v>
      </c>
      <c r="AH1030" s="148">
        <v>0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</row>
    <row r="1031" spans="1:60" outlineLevel="1" x14ac:dyDescent="0.25">
      <c r="A1031" s="169">
        <v>275</v>
      </c>
      <c r="B1031" s="170" t="s">
        <v>1081</v>
      </c>
      <c r="C1031" s="184" t="s">
        <v>1082</v>
      </c>
      <c r="D1031" s="185" t="s">
        <v>651</v>
      </c>
      <c r="E1031" s="172">
        <v>2</v>
      </c>
      <c r="F1031" s="171"/>
      <c r="G1031" s="172">
        <f t="shared" ref="G1031:G1040" si="14">ROUND(E1031*F1031,2)</f>
        <v>0</v>
      </c>
      <c r="H1031" s="171"/>
      <c r="I1031" s="172">
        <f t="shared" ref="I1031:I1040" si="15">ROUND(E1031*H1031,2)</f>
        <v>0</v>
      </c>
      <c r="J1031" s="171"/>
      <c r="K1031" s="172">
        <f t="shared" ref="K1031:K1040" si="16">ROUND(E1031*J1031,2)</f>
        <v>0</v>
      </c>
      <c r="L1031" s="172">
        <v>21</v>
      </c>
      <c r="M1031" s="172">
        <f t="shared" ref="M1031:M1040" si="17">G1031*(1+L1031/100)</f>
        <v>0</v>
      </c>
      <c r="N1031" s="172">
        <v>0</v>
      </c>
      <c r="O1031" s="172">
        <f t="shared" ref="O1031:O1040" si="18">ROUND(E1031*N1031,2)</f>
        <v>0</v>
      </c>
      <c r="P1031" s="172">
        <v>0</v>
      </c>
      <c r="Q1031" s="172">
        <f t="shared" ref="Q1031:Q1040" si="19">ROUND(E1031*P1031,2)</f>
        <v>0</v>
      </c>
      <c r="R1031" s="172"/>
      <c r="S1031" s="172" t="s">
        <v>207</v>
      </c>
      <c r="T1031" s="173" t="s">
        <v>233</v>
      </c>
      <c r="U1031" s="155">
        <v>0</v>
      </c>
      <c r="V1031" s="155">
        <f t="shared" ref="V1031:V1040" si="20">ROUND(E1031*U1031,2)</f>
        <v>0</v>
      </c>
      <c r="W1031" s="155"/>
      <c r="X1031" s="155" t="s">
        <v>157</v>
      </c>
      <c r="Y1031" s="148"/>
      <c r="Z1031" s="148"/>
      <c r="AA1031" s="148"/>
      <c r="AB1031" s="148"/>
      <c r="AC1031" s="148"/>
      <c r="AD1031" s="148"/>
      <c r="AE1031" s="148"/>
      <c r="AF1031" s="148"/>
      <c r="AG1031" s="148" t="s">
        <v>1012</v>
      </c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</row>
    <row r="1032" spans="1:60" outlineLevel="1" x14ac:dyDescent="0.25">
      <c r="A1032" s="169">
        <v>276</v>
      </c>
      <c r="B1032" s="170" t="s">
        <v>1083</v>
      </c>
      <c r="C1032" s="184" t="s">
        <v>1084</v>
      </c>
      <c r="D1032" s="185" t="s">
        <v>651</v>
      </c>
      <c r="E1032" s="172">
        <v>1</v>
      </c>
      <c r="F1032" s="171"/>
      <c r="G1032" s="172">
        <f t="shared" si="14"/>
        <v>0</v>
      </c>
      <c r="H1032" s="171"/>
      <c r="I1032" s="172">
        <f t="shared" si="15"/>
        <v>0</v>
      </c>
      <c r="J1032" s="171"/>
      <c r="K1032" s="172">
        <f t="shared" si="16"/>
        <v>0</v>
      </c>
      <c r="L1032" s="172">
        <v>21</v>
      </c>
      <c r="M1032" s="172">
        <f t="shared" si="17"/>
        <v>0</v>
      </c>
      <c r="N1032" s="172">
        <v>0</v>
      </c>
      <c r="O1032" s="172">
        <f t="shared" si="18"/>
        <v>0</v>
      </c>
      <c r="P1032" s="172">
        <v>0</v>
      </c>
      <c r="Q1032" s="172">
        <f t="shared" si="19"/>
        <v>0</v>
      </c>
      <c r="R1032" s="172"/>
      <c r="S1032" s="172" t="s">
        <v>207</v>
      </c>
      <c r="T1032" s="173" t="s">
        <v>233</v>
      </c>
      <c r="U1032" s="155">
        <v>0</v>
      </c>
      <c r="V1032" s="155">
        <f t="shared" si="20"/>
        <v>0</v>
      </c>
      <c r="W1032" s="155"/>
      <c r="X1032" s="155" t="s">
        <v>157</v>
      </c>
      <c r="Y1032" s="148"/>
      <c r="Z1032" s="148"/>
      <c r="AA1032" s="148"/>
      <c r="AB1032" s="148"/>
      <c r="AC1032" s="148"/>
      <c r="AD1032" s="148"/>
      <c r="AE1032" s="148"/>
      <c r="AF1032" s="148"/>
      <c r="AG1032" s="148" t="s">
        <v>1012</v>
      </c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</row>
    <row r="1033" spans="1:60" ht="20.399999999999999" outlineLevel="1" x14ac:dyDescent="0.25">
      <c r="A1033" s="169">
        <v>277</v>
      </c>
      <c r="B1033" s="170" t="s">
        <v>1085</v>
      </c>
      <c r="C1033" s="184" t="s">
        <v>1086</v>
      </c>
      <c r="D1033" s="185" t="s">
        <v>391</v>
      </c>
      <c r="E1033" s="172">
        <v>1</v>
      </c>
      <c r="F1033" s="171"/>
      <c r="G1033" s="172">
        <f t="shared" si="14"/>
        <v>0</v>
      </c>
      <c r="H1033" s="171"/>
      <c r="I1033" s="172">
        <f t="shared" si="15"/>
        <v>0</v>
      </c>
      <c r="J1033" s="171"/>
      <c r="K1033" s="172">
        <f t="shared" si="16"/>
        <v>0</v>
      </c>
      <c r="L1033" s="172">
        <v>21</v>
      </c>
      <c r="M1033" s="172">
        <f t="shared" si="17"/>
        <v>0</v>
      </c>
      <c r="N1033" s="172">
        <v>0</v>
      </c>
      <c r="O1033" s="172">
        <f t="shared" si="18"/>
        <v>0</v>
      </c>
      <c r="P1033" s="172">
        <v>0</v>
      </c>
      <c r="Q1033" s="172">
        <f t="shared" si="19"/>
        <v>0</v>
      </c>
      <c r="R1033" s="172"/>
      <c r="S1033" s="172" t="s">
        <v>207</v>
      </c>
      <c r="T1033" s="173" t="s">
        <v>233</v>
      </c>
      <c r="U1033" s="155">
        <v>0</v>
      </c>
      <c r="V1033" s="155">
        <f t="shared" si="20"/>
        <v>0</v>
      </c>
      <c r="W1033" s="155"/>
      <c r="X1033" s="155" t="s">
        <v>157</v>
      </c>
      <c r="Y1033" s="148"/>
      <c r="Z1033" s="148"/>
      <c r="AA1033" s="148"/>
      <c r="AB1033" s="148"/>
      <c r="AC1033" s="148"/>
      <c r="AD1033" s="148"/>
      <c r="AE1033" s="148"/>
      <c r="AF1033" s="148"/>
      <c r="AG1033" s="148" t="s">
        <v>1012</v>
      </c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</row>
    <row r="1034" spans="1:60" outlineLevel="1" x14ac:dyDescent="0.25">
      <c r="A1034" s="169">
        <v>278</v>
      </c>
      <c r="B1034" s="170" t="s">
        <v>1087</v>
      </c>
      <c r="C1034" s="184" t="s">
        <v>1088</v>
      </c>
      <c r="D1034" s="185" t="s">
        <v>391</v>
      </c>
      <c r="E1034" s="172">
        <v>1</v>
      </c>
      <c r="F1034" s="171"/>
      <c r="G1034" s="172">
        <f t="shared" si="14"/>
        <v>0</v>
      </c>
      <c r="H1034" s="171"/>
      <c r="I1034" s="172">
        <f t="shared" si="15"/>
        <v>0</v>
      </c>
      <c r="J1034" s="171"/>
      <c r="K1034" s="172">
        <f t="shared" si="16"/>
        <v>0</v>
      </c>
      <c r="L1034" s="172">
        <v>21</v>
      </c>
      <c r="M1034" s="172">
        <f t="shared" si="17"/>
        <v>0</v>
      </c>
      <c r="N1034" s="172">
        <v>0</v>
      </c>
      <c r="O1034" s="172">
        <f t="shared" si="18"/>
        <v>0</v>
      </c>
      <c r="P1034" s="172">
        <v>0</v>
      </c>
      <c r="Q1034" s="172">
        <f t="shared" si="19"/>
        <v>0</v>
      </c>
      <c r="R1034" s="172"/>
      <c r="S1034" s="172" t="s">
        <v>207</v>
      </c>
      <c r="T1034" s="173" t="s">
        <v>233</v>
      </c>
      <c r="U1034" s="155">
        <v>0</v>
      </c>
      <c r="V1034" s="155">
        <f t="shared" si="20"/>
        <v>0</v>
      </c>
      <c r="W1034" s="155"/>
      <c r="X1034" s="155" t="s">
        <v>157</v>
      </c>
      <c r="Y1034" s="148"/>
      <c r="Z1034" s="148"/>
      <c r="AA1034" s="148"/>
      <c r="AB1034" s="148"/>
      <c r="AC1034" s="148"/>
      <c r="AD1034" s="148"/>
      <c r="AE1034" s="148"/>
      <c r="AF1034" s="148"/>
      <c r="AG1034" s="148" t="s">
        <v>1012</v>
      </c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</row>
    <row r="1035" spans="1:60" outlineLevel="1" x14ac:dyDescent="0.25">
      <c r="A1035" s="169">
        <v>279</v>
      </c>
      <c r="B1035" s="170" t="s">
        <v>1089</v>
      </c>
      <c r="C1035" s="184" t="s">
        <v>1090</v>
      </c>
      <c r="D1035" s="185" t="s">
        <v>651</v>
      </c>
      <c r="E1035" s="172">
        <v>1</v>
      </c>
      <c r="F1035" s="171"/>
      <c r="G1035" s="172">
        <f t="shared" si="14"/>
        <v>0</v>
      </c>
      <c r="H1035" s="171"/>
      <c r="I1035" s="172">
        <f t="shared" si="15"/>
        <v>0</v>
      </c>
      <c r="J1035" s="171"/>
      <c r="K1035" s="172">
        <f t="shared" si="16"/>
        <v>0</v>
      </c>
      <c r="L1035" s="172">
        <v>21</v>
      </c>
      <c r="M1035" s="172">
        <f t="shared" si="17"/>
        <v>0</v>
      </c>
      <c r="N1035" s="172">
        <v>0</v>
      </c>
      <c r="O1035" s="172">
        <f t="shared" si="18"/>
        <v>0</v>
      </c>
      <c r="P1035" s="172">
        <v>0</v>
      </c>
      <c r="Q1035" s="172">
        <f t="shared" si="19"/>
        <v>0</v>
      </c>
      <c r="R1035" s="172"/>
      <c r="S1035" s="172" t="s">
        <v>207</v>
      </c>
      <c r="T1035" s="173" t="s">
        <v>233</v>
      </c>
      <c r="U1035" s="155">
        <v>0</v>
      </c>
      <c r="V1035" s="155">
        <f t="shared" si="20"/>
        <v>0</v>
      </c>
      <c r="W1035" s="155"/>
      <c r="X1035" s="155" t="s">
        <v>157</v>
      </c>
      <c r="Y1035" s="148"/>
      <c r="Z1035" s="148"/>
      <c r="AA1035" s="148"/>
      <c r="AB1035" s="148"/>
      <c r="AC1035" s="148"/>
      <c r="AD1035" s="148"/>
      <c r="AE1035" s="148"/>
      <c r="AF1035" s="148"/>
      <c r="AG1035" s="148" t="s">
        <v>1012</v>
      </c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</row>
    <row r="1036" spans="1:60" outlineLevel="1" x14ac:dyDescent="0.25">
      <c r="A1036" s="169">
        <v>280</v>
      </c>
      <c r="B1036" s="170" t="s">
        <v>1091</v>
      </c>
      <c r="C1036" s="184" t="s">
        <v>1092</v>
      </c>
      <c r="D1036" s="185" t="s">
        <v>651</v>
      </c>
      <c r="E1036" s="172">
        <v>1</v>
      </c>
      <c r="F1036" s="171"/>
      <c r="G1036" s="172">
        <f t="shared" si="14"/>
        <v>0</v>
      </c>
      <c r="H1036" s="171"/>
      <c r="I1036" s="172">
        <f t="shared" si="15"/>
        <v>0</v>
      </c>
      <c r="J1036" s="171"/>
      <c r="K1036" s="172">
        <f t="shared" si="16"/>
        <v>0</v>
      </c>
      <c r="L1036" s="172">
        <v>21</v>
      </c>
      <c r="M1036" s="172">
        <f t="shared" si="17"/>
        <v>0</v>
      </c>
      <c r="N1036" s="172">
        <v>0</v>
      </c>
      <c r="O1036" s="172">
        <f t="shared" si="18"/>
        <v>0</v>
      </c>
      <c r="P1036" s="172">
        <v>0</v>
      </c>
      <c r="Q1036" s="172">
        <f t="shared" si="19"/>
        <v>0</v>
      </c>
      <c r="R1036" s="172"/>
      <c r="S1036" s="172" t="s">
        <v>207</v>
      </c>
      <c r="T1036" s="173" t="s">
        <v>233</v>
      </c>
      <c r="U1036" s="155">
        <v>0</v>
      </c>
      <c r="V1036" s="155">
        <f t="shared" si="20"/>
        <v>0</v>
      </c>
      <c r="W1036" s="155"/>
      <c r="X1036" s="155" t="s">
        <v>157</v>
      </c>
      <c r="Y1036" s="148"/>
      <c r="Z1036" s="148"/>
      <c r="AA1036" s="148"/>
      <c r="AB1036" s="148"/>
      <c r="AC1036" s="148"/>
      <c r="AD1036" s="148"/>
      <c r="AE1036" s="148"/>
      <c r="AF1036" s="148"/>
      <c r="AG1036" s="148" t="s">
        <v>1012</v>
      </c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</row>
    <row r="1037" spans="1:60" outlineLevel="1" x14ac:dyDescent="0.25">
      <c r="A1037" s="169">
        <v>281</v>
      </c>
      <c r="B1037" s="170" t="s">
        <v>1093</v>
      </c>
      <c r="C1037" s="184" t="s">
        <v>1094</v>
      </c>
      <c r="D1037" s="185" t="s">
        <v>391</v>
      </c>
      <c r="E1037" s="172">
        <v>1</v>
      </c>
      <c r="F1037" s="171"/>
      <c r="G1037" s="172">
        <f t="shared" si="14"/>
        <v>0</v>
      </c>
      <c r="H1037" s="171"/>
      <c r="I1037" s="172">
        <f t="shared" si="15"/>
        <v>0</v>
      </c>
      <c r="J1037" s="171"/>
      <c r="K1037" s="172">
        <f t="shared" si="16"/>
        <v>0</v>
      </c>
      <c r="L1037" s="172">
        <v>21</v>
      </c>
      <c r="M1037" s="172">
        <f t="shared" si="17"/>
        <v>0</v>
      </c>
      <c r="N1037" s="172">
        <v>0</v>
      </c>
      <c r="O1037" s="172">
        <f t="shared" si="18"/>
        <v>0</v>
      </c>
      <c r="P1037" s="172">
        <v>0</v>
      </c>
      <c r="Q1037" s="172">
        <f t="shared" si="19"/>
        <v>0</v>
      </c>
      <c r="R1037" s="172"/>
      <c r="S1037" s="172" t="s">
        <v>156</v>
      </c>
      <c r="T1037" s="173" t="s">
        <v>233</v>
      </c>
      <c r="U1037" s="155">
        <v>0.04</v>
      </c>
      <c r="V1037" s="155">
        <f t="shared" si="20"/>
        <v>0.04</v>
      </c>
      <c r="W1037" s="155"/>
      <c r="X1037" s="155" t="s">
        <v>157</v>
      </c>
      <c r="Y1037" s="148"/>
      <c r="Z1037" s="148"/>
      <c r="AA1037" s="148"/>
      <c r="AB1037" s="148"/>
      <c r="AC1037" s="148"/>
      <c r="AD1037" s="148"/>
      <c r="AE1037" s="148"/>
      <c r="AF1037" s="148"/>
      <c r="AG1037" s="148" t="s">
        <v>1012</v>
      </c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</row>
    <row r="1038" spans="1:60" outlineLevel="1" x14ac:dyDescent="0.25">
      <c r="A1038" s="169">
        <v>282</v>
      </c>
      <c r="B1038" s="170" t="s">
        <v>1095</v>
      </c>
      <c r="C1038" s="184" t="s">
        <v>1096</v>
      </c>
      <c r="D1038" s="185" t="s">
        <v>391</v>
      </c>
      <c r="E1038" s="172">
        <v>1</v>
      </c>
      <c r="F1038" s="171"/>
      <c r="G1038" s="172">
        <f t="shared" si="14"/>
        <v>0</v>
      </c>
      <c r="H1038" s="171"/>
      <c r="I1038" s="172">
        <f t="shared" si="15"/>
        <v>0</v>
      </c>
      <c r="J1038" s="171"/>
      <c r="K1038" s="172">
        <f t="shared" si="16"/>
        <v>0</v>
      </c>
      <c r="L1038" s="172">
        <v>21</v>
      </c>
      <c r="M1038" s="172">
        <f t="shared" si="17"/>
        <v>0</v>
      </c>
      <c r="N1038" s="172">
        <v>0</v>
      </c>
      <c r="O1038" s="172">
        <f t="shared" si="18"/>
        <v>0</v>
      </c>
      <c r="P1038" s="172">
        <v>0</v>
      </c>
      <c r="Q1038" s="172">
        <f t="shared" si="19"/>
        <v>0</v>
      </c>
      <c r="R1038" s="172"/>
      <c r="S1038" s="172" t="s">
        <v>207</v>
      </c>
      <c r="T1038" s="173" t="s">
        <v>233</v>
      </c>
      <c r="U1038" s="155">
        <v>0</v>
      </c>
      <c r="V1038" s="155">
        <f t="shared" si="20"/>
        <v>0</v>
      </c>
      <c r="W1038" s="155"/>
      <c r="X1038" s="155" t="s">
        <v>157</v>
      </c>
      <c r="Y1038" s="148"/>
      <c r="Z1038" s="148"/>
      <c r="AA1038" s="148"/>
      <c r="AB1038" s="148"/>
      <c r="AC1038" s="148"/>
      <c r="AD1038" s="148"/>
      <c r="AE1038" s="148"/>
      <c r="AF1038" s="148"/>
      <c r="AG1038" s="148" t="s">
        <v>1012</v>
      </c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</row>
    <row r="1039" spans="1:60" outlineLevel="1" x14ac:dyDescent="0.25">
      <c r="A1039" s="169">
        <v>283</v>
      </c>
      <c r="B1039" s="170" t="s">
        <v>1097</v>
      </c>
      <c r="C1039" s="184" t="s">
        <v>1098</v>
      </c>
      <c r="D1039" s="185" t="s">
        <v>651</v>
      </c>
      <c r="E1039" s="172">
        <v>1</v>
      </c>
      <c r="F1039" s="171"/>
      <c r="G1039" s="172">
        <f t="shared" si="14"/>
        <v>0</v>
      </c>
      <c r="H1039" s="171"/>
      <c r="I1039" s="172">
        <f t="shared" si="15"/>
        <v>0</v>
      </c>
      <c r="J1039" s="171"/>
      <c r="K1039" s="172">
        <f t="shared" si="16"/>
        <v>0</v>
      </c>
      <c r="L1039" s="172">
        <v>21</v>
      </c>
      <c r="M1039" s="172">
        <f t="shared" si="17"/>
        <v>0</v>
      </c>
      <c r="N1039" s="172">
        <v>0</v>
      </c>
      <c r="O1039" s="172">
        <f t="shared" si="18"/>
        <v>0</v>
      </c>
      <c r="P1039" s="172">
        <v>0</v>
      </c>
      <c r="Q1039" s="172">
        <f t="shared" si="19"/>
        <v>0</v>
      </c>
      <c r="R1039" s="172"/>
      <c r="S1039" s="172" t="s">
        <v>207</v>
      </c>
      <c r="T1039" s="173" t="s">
        <v>233</v>
      </c>
      <c r="U1039" s="155">
        <v>0</v>
      </c>
      <c r="V1039" s="155">
        <f t="shared" si="20"/>
        <v>0</v>
      </c>
      <c r="W1039" s="155"/>
      <c r="X1039" s="155" t="s">
        <v>157</v>
      </c>
      <c r="Y1039" s="148"/>
      <c r="Z1039" s="148"/>
      <c r="AA1039" s="148"/>
      <c r="AB1039" s="148"/>
      <c r="AC1039" s="148"/>
      <c r="AD1039" s="148"/>
      <c r="AE1039" s="148"/>
      <c r="AF1039" s="148"/>
      <c r="AG1039" s="148" t="s">
        <v>1012</v>
      </c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</row>
    <row r="1040" spans="1:60" outlineLevel="1" x14ac:dyDescent="0.25">
      <c r="A1040" s="164">
        <v>284</v>
      </c>
      <c r="B1040" s="165" t="s">
        <v>1099</v>
      </c>
      <c r="C1040" s="179" t="s">
        <v>1100</v>
      </c>
      <c r="D1040" s="180" t="s">
        <v>237</v>
      </c>
      <c r="E1040" s="167">
        <v>40</v>
      </c>
      <c r="F1040" s="166"/>
      <c r="G1040" s="167">
        <f t="shared" si="14"/>
        <v>0</v>
      </c>
      <c r="H1040" s="166"/>
      <c r="I1040" s="167">
        <f t="shared" si="15"/>
        <v>0</v>
      </c>
      <c r="J1040" s="166"/>
      <c r="K1040" s="167">
        <f t="shared" si="16"/>
        <v>0</v>
      </c>
      <c r="L1040" s="167">
        <v>21</v>
      </c>
      <c r="M1040" s="167">
        <f t="shared" si="17"/>
        <v>0</v>
      </c>
      <c r="N1040" s="167">
        <v>2.5999999999999998E-4</v>
      </c>
      <c r="O1040" s="167">
        <f t="shared" si="18"/>
        <v>0.01</v>
      </c>
      <c r="P1040" s="167">
        <v>0</v>
      </c>
      <c r="Q1040" s="167">
        <f t="shared" si="19"/>
        <v>0</v>
      </c>
      <c r="R1040" s="167" t="s">
        <v>372</v>
      </c>
      <c r="S1040" s="167" t="s">
        <v>156</v>
      </c>
      <c r="T1040" s="168" t="s">
        <v>156</v>
      </c>
      <c r="U1040" s="155">
        <v>0</v>
      </c>
      <c r="V1040" s="155">
        <f t="shared" si="20"/>
        <v>0</v>
      </c>
      <c r="W1040" s="155"/>
      <c r="X1040" s="155" t="s">
        <v>373</v>
      </c>
      <c r="Y1040" s="148"/>
      <c r="Z1040" s="148"/>
      <c r="AA1040" s="148"/>
      <c r="AB1040" s="148"/>
      <c r="AC1040" s="148"/>
      <c r="AD1040" s="148"/>
      <c r="AE1040" s="148"/>
      <c r="AF1040" s="148"/>
      <c r="AG1040" s="148" t="s">
        <v>374</v>
      </c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</row>
    <row r="1041" spans="1:60" outlineLevel="1" x14ac:dyDescent="0.25">
      <c r="A1041" s="153"/>
      <c r="B1041" s="154"/>
      <c r="C1041" s="273" t="s">
        <v>1206</v>
      </c>
      <c r="D1041" s="274"/>
      <c r="E1041" s="274"/>
      <c r="F1041" s="274"/>
      <c r="G1041" s="274"/>
      <c r="H1041" s="155"/>
      <c r="I1041" s="155"/>
      <c r="J1041" s="155"/>
      <c r="K1041" s="155"/>
      <c r="L1041" s="155"/>
      <c r="M1041" s="155"/>
      <c r="N1041" s="155"/>
      <c r="O1041" s="155"/>
      <c r="P1041" s="155"/>
      <c r="Q1041" s="155"/>
      <c r="R1041" s="155"/>
      <c r="S1041" s="155"/>
      <c r="T1041" s="155"/>
      <c r="U1041" s="155"/>
      <c r="V1041" s="155"/>
      <c r="W1041" s="155"/>
      <c r="X1041" s="155"/>
      <c r="Y1041" s="148"/>
      <c r="Z1041" s="148"/>
      <c r="AA1041" s="148"/>
      <c r="AB1041" s="148"/>
      <c r="AC1041" s="148"/>
      <c r="AD1041" s="148"/>
      <c r="AE1041" s="148"/>
      <c r="AF1041" s="148"/>
      <c r="AG1041" s="148" t="s">
        <v>160</v>
      </c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</row>
    <row r="1042" spans="1:60" outlineLevel="1" x14ac:dyDescent="0.25">
      <c r="A1042" s="153"/>
      <c r="B1042" s="154"/>
      <c r="C1042" s="275" t="s">
        <v>1207</v>
      </c>
      <c r="D1042" s="276"/>
      <c r="E1042" s="276"/>
      <c r="F1042" s="276"/>
      <c r="G1042" s="276"/>
      <c r="H1042" s="155"/>
      <c r="I1042" s="155"/>
      <c r="J1042" s="155"/>
      <c r="K1042" s="155"/>
      <c r="L1042" s="155"/>
      <c r="M1042" s="155"/>
      <c r="N1042" s="155"/>
      <c r="O1042" s="155"/>
      <c r="P1042" s="155"/>
      <c r="Q1042" s="155"/>
      <c r="R1042" s="155"/>
      <c r="S1042" s="155"/>
      <c r="T1042" s="155"/>
      <c r="U1042" s="155"/>
      <c r="V1042" s="155"/>
      <c r="W1042" s="155"/>
      <c r="X1042" s="155"/>
      <c r="Y1042" s="148"/>
      <c r="Z1042" s="148"/>
      <c r="AA1042" s="148"/>
      <c r="AB1042" s="148"/>
      <c r="AC1042" s="148"/>
      <c r="AD1042" s="148"/>
      <c r="AE1042" s="148"/>
      <c r="AF1042" s="148"/>
      <c r="AG1042" s="148" t="s">
        <v>160</v>
      </c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</row>
    <row r="1043" spans="1:60" outlineLevel="1" x14ac:dyDescent="0.25">
      <c r="A1043" s="153"/>
      <c r="B1043" s="154"/>
      <c r="C1043" s="275" t="s">
        <v>1208</v>
      </c>
      <c r="D1043" s="276"/>
      <c r="E1043" s="276"/>
      <c r="F1043" s="276"/>
      <c r="G1043" s="276"/>
      <c r="H1043" s="155"/>
      <c r="I1043" s="155"/>
      <c r="J1043" s="155"/>
      <c r="K1043" s="155"/>
      <c r="L1043" s="155"/>
      <c r="M1043" s="155"/>
      <c r="N1043" s="155"/>
      <c r="O1043" s="155"/>
      <c r="P1043" s="155"/>
      <c r="Q1043" s="155"/>
      <c r="R1043" s="155"/>
      <c r="S1043" s="155"/>
      <c r="T1043" s="155"/>
      <c r="U1043" s="155"/>
      <c r="V1043" s="155"/>
      <c r="W1043" s="155"/>
      <c r="X1043" s="155"/>
      <c r="Y1043" s="148"/>
      <c r="Z1043" s="148"/>
      <c r="AA1043" s="148"/>
      <c r="AB1043" s="148"/>
      <c r="AC1043" s="148"/>
      <c r="AD1043" s="148"/>
      <c r="AE1043" s="148"/>
      <c r="AF1043" s="148"/>
      <c r="AG1043" s="148" t="s">
        <v>160</v>
      </c>
      <c r="AH1043" s="148"/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</row>
    <row r="1044" spans="1:60" outlineLevel="1" x14ac:dyDescent="0.25">
      <c r="A1044" s="153"/>
      <c r="B1044" s="154"/>
      <c r="C1044" s="275" t="s">
        <v>1209</v>
      </c>
      <c r="D1044" s="276"/>
      <c r="E1044" s="276"/>
      <c r="F1044" s="276"/>
      <c r="G1044" s="276"/>
      <c r="H1044" s="155"/>
      <c r="I1044" s="155"/>
      <c r="J1044" s="155"/>
      <c r="K1044" s="155"/>
      <c r="L1044" s="155"/>
      <c r="M1044" s="155"/>
      <c r="N1044" s="155"/>
      <c r="O1044" s="155"/>
      <c r="P1044" s="155"/>
      <c r="Q1044" s="155"/>
      <c r="R1044" s="155"/>
      <c r="S1044" s="155"/>
      <c r="T1044" s="155"/>
      <c r="U1044" s="155"/>
      <c r="V1044" s="155"/>
      <c r="W1044" s="155"/>
      <c r="X1044" s="155"/>
      <c r="Y1044" s="148"/>
      <c r="Z1044" s="148"/>
      <c r="AA1044" s="148"/>
      <c r="AB1044" s="148"/>
      <c r="AC1044" s="148"/>
      <c r="AD1044" s="148"/>
      <c r="AE1044" s="148"/>
      <c r="AF1044" s="148"/>
      <c r="AG1044" s="148" t="s">
        <v>160</v>
      </c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</row>
    <row r="1045" spans="1:60" outlineLevel="1" x14ac:dyDescent="0.25">
      <c r="A1045" s="153"/>
      <c r="B1045" s="154"/>
      <c r="C1045" s="275" t="s">
        <v>1210</v>
      </c>
      <c r="D1045" s="276"/>
      <c r="E1045" s="276"/>
      <c r="F1045" s="276"/>
      <c r="G1045" s="276"/>
      <c r="H1045" s="155"/>
      <c r="I1045" s="155"/>
      <c r="J1045" s="155"/>
      <c r="K1045" s="155"/>
      <c r="L1045" s="155"/>
      <c r="M1045" s="155"/>
      <c r="N1045" s="155"/>
      <c r="O1045" s="155"/>
      <c r="P1045" s="155"/>
      <c r="Q1045" s="155"/>
      <c r="R1045" s="155"/>
      <c r="S1045" s="155"/>
      <c r="T1045" s="155"/>
      <c r="U1045" s="155"/>
      <c r="V1045" s="155"/>
      <c r="W1045" s="155"/>
      <c r="X1045" s="155"/>
      <c r="Y1045" s="148"/>
      <c r="Z1045" s="148"/>
      <c r="AA1045" s="148"/>
      <c r="AB1045" s="148"/>
      <c r="AC1045" s="148"/>
      <c r="AD1045" s="148"/>
      <c r="AE1045" s="148"/>
      <c r="AF1045" s="148"/>
      <c r="AG1045" s="148" t="s">
        <v>160</v>
      </c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</row>
    <row r="1046" spans="1:60" outlineLevel="1" x14ac:dyDescent="0.25">
      <c r="A1046" s="153"/>
      <c r="B1046" s="154"/>
      <c r="C1046" s="275" t="s">
        <v>1101</v>
      </c>
      <c r="D1046" s="276"/>
      <c r="E1046" s="276"/>
      <c r="F1046" s="276"/>
      <c r="G1046" s="276"/>
      <c r="H1046" s="155"/>
      <c r="I1046" s="155"/>
      <c r="J1046" s="155"/>
      <c r="K1046" s="155"/>
      <c r="L1046" s="155"/>
      <c r="M1046" s="155"/>
      <c r="N1046" s="155"/>
      <c r="O1046" s="155"/>
      <c r="P1046" s="155"/>
      <c r="Q1046" s="155"/>
      <c r="R1046" s="155"/>
      <c r="S1046" s="155"/>
      <c r="T1046" s="155"/>
      <c r="U1046" s="155"/>
      <c r="V1046" s="155"/>
      <c r="W1046" s="155"/>
      <c r="X1046" s="155"/>
      <c r="Y1046" s="148"/>
      <c r="Z1046" s="148"/>
      <c r="AA1046" s="148"/>
      <c r="AB1046" s="148"/>
      <c r="AC1046" s="148"/>
      <c r="AD1046" s="148"/>
      <c r="AE1046" s="148"/>
      <c r="AF1046" s="148"/>
      <c r="AG1046" s="148" t="s">
        <v>160</v>
      </c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</row>
    <row r="1047" spans="1:60" outlineLevel="1" x14ac:dyDescent="0.25">
      <c r="A1047" s="169">
        <v>285</v>
      </c>
      <c r="B1047" s="170" t="s">
        <v>1102</v>
      </c>
      <c r="C1047" s="184" t="s">
        <v>1103</v>
      </c>
      <c r="D1047" s="185" t="s">
        <v>1104</v>
      </c>
      <c r="E1047" s="172">
        <v>2</v>
      </c>
      <c r="F1047" s="171"/>
      <c r="G1047" s="172">
        <f t="shared" ref="G1047:G1059" si="21">ROUND(E1047*F1047,2)</f>
        <v>0</v>
      </c>
      <c r="H1047" s="171"/>
      <c r="I1047" s="172">
        <f t="shared" ref="I1047:I1059" si="22">ROUND(E1047*H1047,2)</f>
        <v>0</v>
      </c>
      <c r="J1047" s="171"/>
      <c r="K1047" s="172">
        <f t="shared" ref="K1047:K1059" si="23">ROUND(E1047*J1047,2)</f>
        <v>0</v>
      </c>
      <c r="L1047" s="172">
        <v>21</v>
      </c>
      <c r="M1047" s="172">
        <f t="shared" ref="M1047:M1059" si="24">G1047*(1+L1047/100)</f>
        <v>0</v>
      </c>
      <c r="N1047" s="172">
        <v>0</v>
      </c>
      <c r="O1047" s="172">
        <f t="shared" ref="O1047:O1059" si="25">ROUND(E1047*N1047,2)</f>
        <v>0</v>
      </c>
      <c r="P1047" s="172">
        <v>0</v>
      </c>
      <c r="Q1047" s="172">
        <f t="shared" ref="Q1047:Q1059" si="26">ROUND(E1047*P1047,2)</f>
        <v>0</v>
      </c>
      <c r="R1047" s="172" t="s">
        <v>372</v>
      </c>
      <c r="S1047" s="172" t="s">
        <v>156</v>
      </c>
      <c r="T1047" s="173" t="s">
        <v>233</v>
      </c>
      <c r="U1047" s="155">
        <v>0</v>
      </c>
      <c r="V1047" s="155">
        <f t="shared" ref="V1047:V1059" si="27">ROUND(E1047*U1047,2)</f>
        <v>0</v>
      </c>
      <c r="W1047" s="155"/>
      <c r="X1047" s="155" t="s">
        <v>373</v>
      </c>
      <c r="Y1047" s="148"/>
      <c r="Z1047" s="148"/>
      <c r="AA1047" s="148"/>
      <c r="AB1047" s="148"/>
      <c r="AC1047" s="148"/>
      <c r="AD1047" s="148"/>
      <c r="AE1047" s="148"/>
      <c r="AF1047" s="148"/>
      <c r="AG1047" s="148" t="s">
        <v>374</v>
      </c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</row>
    <row r="1048" spans="1:60" ht="20.399999999999999" outlineLevel="1" x14ac:dyDescent="0.25">
      <c r="A1048" s="169">
        <v>286</v>
      </c>
      <c r="B1048" s="170" t="s">
        <v>1105</v>
      </c>
      <c r="C1048" s="184" t="s">
        <v>1106</v>
      </c>
      <c r="D1048" s="185" t="s">
        <v>190</v>
      </c>
      <c r="E1048" s="172">
        <v>1</v>
      </c>
      <c r="F1048" s="171"/>
      <c r="G1048" s="172">
        <f t="shared" si="21"/>
        <v>0</v>
      </c>
      <c r="H1048" s="171"/>
      <c r="I1048" s="172">
        <f t="shared" si="22"/>
        <v>0</v>
      </c>
      <c r="J1048" s="171"/>
      <c r="K1048" s="172">
        <f t="shared" si="23"/>
        <v>0</v>
      </c>
      <c r="L1048" s="172">
        <v>21</v>
      </c>
      <c r="M1048" s="172">
        <f t="shared" si="24"/>
        <v>0</v>
      </c>
      <c r="N1048" s="172">
        <v>1.8E-3</v>
      </c>
      <c r="O1048" s="172">
        <f t="shared" si="25"/>
        <v>0</v>
      </c>
      <c r="P1048" s="172">
        <v>0</v>
      </c>
      <c r="Q1048" s="172">
        <f t="shared" si="26"/>
        <v>0</v>
      </c>
      <c r="R1048" s="172"/>
      <c r="S1048" s="172" t="s">
        <v>207</v>
      </c>
      <c r="T1048" s="173" t="s">
        <v>233</v>
      </c>
      <c r="U1048" s="155">
        <v>0</v>
      </c>
      <c r="V1048" s="155">
        <f t="shared" si="27"/>
        <v>0</v>
      </c>
      <c r="W1048" s="155"/>
      <c r="X1048" s="155" t="s">
        <v>373</v>
      </c>
      <c r="Y1048" s="148"/>
      <c r="Z1048" s="148"/>
      <c r="AA1048" s="148"/>
      <c r="AB1048" s="148"/>
      <c r="AC1048" s="148"/>
      <c r="AD1048" s="148"/>
      <c r="AE1048" s="148"/>
      <c r="AF1048" s="148"/>
      <c r="AG1048" s="148" t="s">
        <v>374</v>
      </c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</row>
    <row r="1049" spans="1:60" ht="20.399999999999999" outlineLevel="1" x14ac:dyDescent="0.25">
      <c r="A1049" s="169">
        <v>287</v>
      </c>
      <c r="B1049" s="170" t="s">
        <v>1107</v>
      </c>
      <c r="C1049" s="184" t="s">
        <v>1108</v>
      </c>
      <c r="D1049" s="185" t="s">
        <v>190</v>
      </c>
      <c r="E1049" s="172">
        <v>7</v>
      </c>
      <c r="F1049" s="171"/>
      <c r="G1049" s="172">
        <f t="shared" si="21"/>
        <v>0</v>
      </c>
      <c r="H1049" s="171"/>
      <c r="I1049" s="172">
        <f t="shared" si="22"/>
        <v>0</v>
      </c>
      <c r="J1049" s="171"/>
      <c r="K1049" s="172">
        <f t="shared" si="23"/>
        <v>0</v>
      </c>
      <c r="L1049" s="172">
        <v>21</v>
      </c>
      <c r="M1049" s="172">
        <f t="shared" si="24"/>
        <v>0</v>
      </c>
      <c r="N1049" s="172">
        <v>1.8E-3</v>
      </c>
      <c r="O1049" s="172">
        <f t="shared" si="25"/>
        <v>0.01</v>
      </c>
      <c r="P1049" s="172">
        <v>0</v>
      </c>
      <c r="Q1049" s="172">
        <f t="shared" si="26"/>
        <v>0</v>
      </c>
      <c r="R1049" s="172"/>
      <c r="S1049" s="172" t="s">
        <v>207</v>
      </c>
      <c r="T1049" s="173" t="s">
        <v>233</v>
      </c>
      <c r="U1049" s="155">
        <v>0</v>
      </c>
      <c r="V1049" s="155">
        <f t="shared" si="27"/>
        <v>0</v>
      </c>
      <c r="W1049" s="155"/>
      <c r="X1049" s="155" t="s">
        <v>373</v>
      </c>
      <c r="Y1049" s="148"/>
      <c r="Z1049" s="148"/>
      <c r="AA1049" s="148"/>
      <c r="AB1049" s="148"/>
      <c r="AC1049" s="148"/>
      <c r="AD1049" s="148"/>
      <c r="AE1049" s="148"/>
      <c r="AF1049" s="148"/>
      <c r="AG1049" s="148" t="s">
        <v>374</v>
      </c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</row>
    <row r="1050" spans="1:60" ht="20.399999999999999" outlineLevel="1" x14ac:dyDescent="0.25">
      <c r="A1050" s="169">
        <v>288</v>
      </c>
      <c r="B1050" s="170" t="s">
        <v>1109</v>
      </c>
      <c r="C1050" s="184" t="s">
        <v>1110</v>
      </c>
      <c r="D1050" s="185" t="s">
        <v>190</v>
      </c>
      <c r="E1050" s="172">
        <v>1</v>
      </c>
      <c r="F1050" s="171"/>
      <c r="G1050" s="172">
        <f t="shared" si="21"/>
        <v>0</v>
      </c>
      <c r="H1050" s="171"/>
      <c r="I1050" s="172">
        <f t="shared" si="22"/>
        <v>0</v>
      </c>
      <c r="J1050" s="171"/>
      <c r="K1050" s="172">
        <f t="shared" si="23"/>
        <v>0</v>
      </c>
      <c r="L1050" s="172">
        <v>21</v>
      </c>
      <c r="M1050" s="172">
        <f t="shared" si="24"/>
        <v>0</v>
      </c>
      <c r="N1050" s="172">
        <v>1.8E-3</v>
      </c>
      <c r="O1050" s="172">
        <f t="shared" si="25"/>
        <v>0</v>
      </c>
      <c r="P1050" s="172">
        <v>0</v>
      </c>
      <c r="Q1050" s="172">
        <f t="shared" si="26"/>
        <v>0</v>
      </c>
      <c r="R1050" s="172"/>
      <c r="S1050" s="172" t="s">
        <v>207</v>
      </c>
      <c r="T1050" s="173" t="s">
        <v>233</v>
      </c>
      <c r="U1050" s="155">
        <v>0</v>
      </c>
      <c r="V1050" s="155">
        <f t="shared" si="27"/>
        <v>0</v>
      </c>
      <c r="W1050" s="155"/>
      <c r="X1050" s="155" t="s">
        <v>373</v>
      </c>
      <c r="Y1050" s="148"/>
      <c r="Z1050" s="148"/>
      <c r="AA1050" s="148"/>
      <c r="AB1050" s="148"/>
      <c r="AC1050" s="148"/>
      <c r="AD1050" s="148"/>
      <c r="AE1050" s="148"/>
      <c r="AF1050" s="148"/>
      <c r="AG1050" s="148" t="s">
        <v>374</v>
      </c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</row>
    <row r="1051" spans="1:60" ht="20.399999999999999" outlineLevel="1" x14ac:dyDescent="0.25">
      <c r="A1051" s="169">
        <v>289</v>
      </c>
      <c r="B1051" s="170" t="s">
        <v>1111</v>
      </c>
      <c r="C1051" s="184" t="s">
        <v>1112</v>
      </c>
      <c r="D1051" s="185" t="s">
        <v>190</v>
      </c>
      <c r="E1051" s="172">
        <v>21</v>
      </c>
      <c r="F1051" s="171"/>
      <c r="G1051" s="172">
        <f t="shared" si="21"/>
        <v>0</v>
      </c>
      <c r="H1051" s="171"/>
      <c r="I1051" s="172">
        <f t="shared" si="22"/>
        <v>0</v>
      </c>
      <c r="J1051" s="171"/>
      <c r="K1051" s="172">
        <f t="shared" si="23"/>
        <v>0</v>
      </c>
      <c r="L1051" s="172">
        <v>21</v>
      </c>
      <c r="M1051" s="172">
        <f t="shared" si="24"/>
        <v>0</v>
      </c>
      <c r="N1051" s="172">
        <v>2.2000000000000001E-3</v>
      </c>
      <c r="O1051" s="172">
        <f t="shared" si="25"/>
        <v>0.05</v>
      </c>
      <c r="P1051" s="172">
        <v>0</v>
      </c>
      <c r="Q1051" s="172">
        <f t="shared" si="26"/>
        <v>0</v>
      </c>
      <c r="R1051" s="172"/>
      <c r="S1051" s="172" t="s">
        <v>207</v>
      </c>
      <c r="T1051" s="173" t="s">
        <v>233</v>
      </c>
      <c r="U1051" s="155">
        <v>0</v>
      </c>
      <c r="V1051" s="155">
        <f t="shared" si="27"/>
        <v>0</v>
      </c>
      <c r="W1051" s="155"/>
      <c r="X1051" s="155" t="s">
        <v>373</v>
      </c>
      <c r="Y1051" s="148"/>
      <c r="Z1051" s="148"/>
      <c r="AA1051" s="148"/>
      <c r="AB1051" s="148"/>
      <c r="AC1051" s="148"/>
      <c r="AD1051" s="148"/>
      <c r="AE1051" s="148"/>
      <c r="AF1051" s="148"/>
      <c r="AG1051" s="148" t="s">
        <v>374</v>
      </c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</row>
    <row r="1052" spans="1:60" ht="20.399999999999999" outlineLevel="1" x14ac:dyDescent="0.25">
      <c r="A1052" s="169">
        <v>290</v>
      </c>
      <c r="B1052" s="170" t="s">
        <v>1113</v>
      </c>
      <c r="C1052" s="184" t="s">
        <v>1114</v>
      </c>
      <c r="D1052" s="185" t="s">
        <v>190</v>
      </c>
      <c r="E1052" s="172">
        <v>4</v>
      </c>
      <c r="F1052" s="171"/>
      <c r="G1052" s="172">
        <f t="shared" si="21"/>
        <v>0</v>
      </c>
      <c r="H1052" s="171"/>
      <c r="I1052" s="172">
        <f t="shared" si="22"/>
        <v>0</v>
      </c>
      <c r="J1052" s="171"/>
      <c r="K1052" s="172">
        <f t="shared" si="23"/>
        <v>0</v>
      </c>
      <c r="L1052" s="172">
        <v>21</v>
      </c>
      <c r="M1052" s="172">
        <f t="shared" si="24"/>
        <v>0</v>
      </c>
      <c r="N1052" s="172">
        <v>2.2000000000000001E-3</v>
      </c>
      <c r="O1052" s="172">
        <f t="shared" si="25"/>
        <v>0.01</v>
      </c>
      <c r="P1052" s="172">
        <v>0</v>
      </c>
      <c r="Q1052" s="172">
        <f t="shared" si="26"/>
        <v>0</v>
      </c>
      <c r="R1052" s="172"/>
      <c r="S1052" s="172" t="s">
        <v>207</v>
      </c>
      <c r="T1052" s="173" t="s">
        <v>233</v>
      </c>
      <c r="U1052" s="155">
        <v>0</v>
      </c>
      <c r="V1052" s="155">
        <f t="shared" si="27"/>
        <v>0</v>
      </c>
      <c r="W1052" s="155"/>
      <c r="X1052" s="155" t="s">
        <v>373</v>
      </c>
      <c r="Y1052" s="148"/>
      <c r="Z1052" s="148"/>
      <c r="AA1052" s="148"/>
      <c r="AB1052" s="148"/>
      <c r="AC1052" s="148"/>
      <c r="AD1052" s="148"/>
      <c r="AE1052" s="148"/>
      <c r="AF1052" s="148"/>
      <c r="AG1052" s="148" t="s">
        <v>374</v>
      </c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</row>
    <row r="1053" spans="1:60" ht="20.399999999999999" outlineLevel="1" x14ac:dyDescent="0.25">
      <c r="A1053" s="169">
        <v>291</v>
      </c>
      <c r="B1053" s="170" t="s">
        <v>1115</v>
      </c>
      <c r="C1053" s="184" t="s">
        <v>1116</v>
      </c>
      <c r="D1053" s="185" t="s">
        <v>190</v>
      </c>
      <c r="E1053" s="172">
        <v>1</v>
      </c>
      <c r="F1053" s="171"/>
      <c r="G1053" s="172">
        <f t="shared" si="21"/>
        <v>0</v>
      </c>
      <c r="H1053" s="171"/>
      <c r="I1053" s="172">
        <f t="shared" si="22"/>
        <v>0</v>
      </c>
      <c r="J1053" s="171"/>
      <c r="K1053" s="172">
        <f t="shared" si="23"/>
        <v>0</v>
      </c>
      <c r="L1053" s="172">
        <v>21</v>
      </c>
      <c r="M1053" s="172">
        <f t="shared" si="24"/>
        <v>0</v>
      </c>
      <c r="N1053" s="172">
        <v>2.2000000000000001E-3</v>
      </c>
      <c r="O1053" s="172">
        <f t="shared" si="25"/>
        <v>0</v>
      </c>
      <c r="P1053" s="172">
        <v>0</v>
      </c>
      <c r="Q1053" s="172">
        <f t="shared" si="26"/>
        <v>0</v>
      </c>
      <c r="R1053" s="172"/>
      <c r="S1053" s="172" t="s">
        <v>207</v>
      </c>
      <c r="T1053" s="173" t="s">
        <v>233</v>
      </c>
      <c r="U1053" s="155">
        <v>0</v>
      </c>
      <c r="V1053" s="155">
        <f t="shared" si="27"/>
        <v>0</v>
      </c>
      <c r="W1053" s="155"/>
      <c r="X1053" s="155" t="s">
        <v>373</v>
      </c>
      <c r="Y1053" s="148"/>
      <c r="Z1053" s="148"/>
      <c r="AA1053" s="148"/>
      <c r="AB1053" s="148"/>
      <c r="AC1053" s="148"/>
      <c r="AD1053" s="148"/>
      <c r="AE1053" s="148"/>
      <c r="AF1053" s="148"/>
      <c r="AG1053" s="148" t="s">
        <v>374</v>
      </c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</row>
    <row r="1054" spans="1:60" ht="20.399999999999999" outlineLevel="1" x14ac:dyDescent="0.25">
      <c r="A1054" s="169">
        <v>292</v>
      </c>
      <c r="B1054" s="170" t="s">
        <v>1117</v>
      </c>
      <c r="C1054" s="184" t="s">
        <v>1118</v>
      </c>
      <c r="D1054" s="185" t="s">
        <v>190</v>
      </c>
      <c r="E1054" s="172">
        <v>1</v>
      </c>
      <c r="F1054" s="171"/>
      <c r="G1054" s="172">
        <f t="shared" si="21"/>
        <v>0</v>
      </c>
      <c r="H1054" s="171"/>
      <c r="I1054" s="172">
        <f t="shared" si="22"/>
        <v>0</v>
      </c>
      <c r="J1054" s="171"/>
      <c r="K1054" s="172">
        <f t="shared" si="23"/>
        <v>0</v>
      </c>
      <c r="L1054" s="172">
        <v>21</v>
      </c>
      <c r="M1054" s="172">
        <f t="shared" si="24"/>
        <v>0</v>
      </c>
      <c r="N1054" s="172">
        <v>4.1999999999999997E-3</v>
      </c>
      <c r="O1054" s="172">
        <f t="shared" si="25"/>
        <v>0</v>
      </c>
      <c r="P1054" s="172">
        <v>0</v>
      </c>
      <c r="Q1054" s="172">
        <f t="shared" si="26"/>
        <v>0</v>
      </c>
      <c r="R1054" s="172"/>
      <c r="S1054" s="172" t="s">
        <v>207</v>
      </c>
      <c r="T1054" s="173" t="s">
        <v>233</v>
      </c>
      <c r="U1054" s="155">
        <v>0</v>
      </c>
      <c r="V1054" s="155">
        <f t="shared" si="27"/>
        <v>0</v>
      </c>
      <c r="W1054" s="155"/>
      <c r="X1054" s="155" t="s">
        <v>373</v>
      </c>
      <c r="Y1054" s="148"/>
      <c r="Z1054" s="148"/>
      <c r="AA1054" s="148"/>
      <c r="AB1054" s="148"/>
      <c r="AC1054" s="148"/>
      <c r="AD1054" s="148"/>
      <c r="AE1054" s="148"/>
      <c r="AF1054" s="148"/>
      <c r="AG1054" s="148" t="s">
        <v>374</v>
      </c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</row>
    <row r="1055" spans="1:60" ht="20.399999999999999" outlineLevel="1" x14ac:dyDescent="0.25">
      <c r="A1055" s="169">
        <v>293</v>
      </c>
      <c r="B1055" s="170" t="s">
        <v>1119</v>
      </c>
      <c r="C1055" s="184" t="s">
        <v>1120</v>
      </c>
      <c r="D1055" s="185" t="s">
        <v>190</v>
      </c>
      <c r="E1055" s="172">
        <v>3</v>
      </c>
      <c r="F1055" s="171"/>
      <c r="G1055" s="172">
        <f t="shared" si="21"/>
        <v>0</v>
      </c>
      <c r="H1055" s="171"/>
      <c r="I1055" s="172">
        <f t="shared" si="22"/>
        <v>0</v>
      </c>
      <c r="J1055" s="171"/>
      <c r="K1055" s="172">
        <f t="shared" si="23"/>
        <v>0</v>
      </c>
      <c r="L1055" s="172">
        <v>21</v>
      </c>
      <c r="M1055" s="172">
        <f t="shared" si="24"/>
        <v>0</v>
      </c>
      <c r="N1055" s="172">
        <v>4.1999999999999997E-3</v>
      </c>
      <c r="O1055" s="172">
        <f t="shared" si="25"/>
        <v>0.01</v>
      </c>
      <c r="P1055" s="172">
        <v>0</v>
      </c>
      <c r="Q1055" s="172">
        <f t="shared" si="26"/>
        <v>0</v>
      </c>
      <c r="R1055" s="172"/>
      <c r="S1055" s="172" t="s">
        <v>207</v>
      </c>
      <c r="T1055" s="173" t="s">
        <v>233</v>
      </c>
      <c r="U1055" s="155">
        <v>0</v>
      </c>
      <c r="V1055" s="155">
        <f t="shared" si="27"/>
        <v>0</v>
      </c>
      <c r="W1055" s="155"/>
      <c r="X1055" s="155" t="s">
        <v>373</v>
      </c>
      <c r="Y1055" s="148"/>
      <c r="Z1055" s="148"/>
      <c r="AA1055" s="148"/>
      <c r="AB1055" s="148"/>
      <c r="AC1055" s="148"/>
      <c r="AD1055" s="148"/>
      <c r="AE1055" s="148"/>
      <c r="AF1055" s="148"/>
      <c r="AG1055" s="148" t="s">
        <v>374</v>
      </c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</row>
    <row r="1056" spans="1:60" outlineLevel="1" x14ac:dyDescent="0.25">
      <c r="A1056" s="169">
        <v>294</v>
      </c>
      <c r="B1056" s="170" t="s">
        <v>1121</v>
      </c>
      <c r="C1056" s="184" t="s">
        <v>1122</v>
      </c>
      <c r="D1056" s="185" t="s">
        <v>190</v>
      </c>
      <c r="E1056" s="172">
        <v>2</v>
      </c>
      <c r="F1056" s="171"/>
      <c r="G1056" s="172">
        <f t="shared" si="21"/>
        <v>0</v>
      </c>
      <c r="H1056" s="171"/>
      <c r="I1056" s="172">
        <f t="shared" si="22"/>
        <v>0</v>
      </c>
      <c r="J1056" s="171"/>
      <c r="K1056" s="172">
        <f t="shared" si="23"/>
        <v>0</v>
      </c>
      <c r="L1056" s="172">
        <v>21</v>
      </c>
      <c r="M1056" s="172">
        <f t="shared" si="24"/>
        <v>0</v>
      </c>
      <c r="N1056" s="172">
        <v>2.4000000000000001E-4</v>
      </c>
      <c r="O1056" s="172">
        <f t="shared" si="25"/>
        <v>0</v>
      </c>
      <c r="P1056" s="172">
        <v>0</v>
      </c>
      <c r="Q1056" s="172">
        <f t="shared" si="26"/>
        <v>0</v>
      </c>
      <c r="R1056" s="172" t="s">
        <v>372</v>
      </c>
      <c r="S1056" s="172" t="s">
        <v>156</v>
      </c>
      <c r="T1056" s="173" t="s">
        <v>233</v>
      </c>
      <c r="U1056" s="155">
        <v>0</v>
      </c>
      <c r="V1056" s="155">
        <f t="shared" si="27"/>
        <v>0</v>
      </c>
      <c r="W1056" s="155"/>
      <c r="X1056" s="155" t="s">
        <v>373</v>
      </c>
      <c r="Y1056" s="148"/>
      <c r="Z1056" s="148"/>
      <c r="AA1056" s="148"/>
      <c r="AB1056" s="148"/>
      <c r="AC1056" s="148"/>
      <c r="AD1056" s="148"/>
      <c r="AE1056" s="148"/>
      <c r="AF1056" s="148"/>
      <c r="AG1056" s="148" t="s">
        <v>374</v>
      </c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</row>
    <row r="1057" spans="1:60" ht="20.399999999999999" outlineLevel="1" x14ac:dyDescent="0.25">
      <c r="A1057" s="169">
        <v>295</v>
      </c>
      <c r="B1057" s="170" t="s">
        <v>1123</v>
      </c>
      <c r="C1057" s="184" t="s">
        <v>1124</v>
      </c>
      <c r="D1057" s="185" t="s">
        <v>190</v>
      </c>
      <c r="E1057" s="172">
        <v>8</v>
      </c>
      <c r="F1057" s="171"/>
      <c r="G1057" s="172">
        <f t="shared" si="21"/>
        <v>0</v>
      </c>
      <c r="H1057" s="171"/>
      <c r="I1057" s="172">
        <f t="shared" si="22"/>
        <v>0</v>
      </c>
      <c r="J1057" s="171"/>
      <c r="K1057" s="172">
        <f t="shared" si="23"/>
        <v>0</v>
      </c>
      <c r="L1057" s="172">
        <v>21</v>
      </c>
      <c r="M1057" s="172">
        <f t="shared" si="24"/>
        <v>0</v>
      </c>
      <c r="N1057" s="172">
        <v>0</v>
      </c>
      <c r="O1057" s="172">
        <f t="shared" si="25"/>
        <v>0</v>
      </c>
      <c r="P1057" s="172">
        <v>0</v>
      </c>
      <c r="Q1057" s="172">
        <f t="shared" si="26"/>
        <v>0</v>
      </c>
      <c r="R1057" s="172"/>
      <c r="S1057" s="172" t="s">
        <v>787</v>
      </c>
      <c r="T1057" s="173" t="s">
        <v>233</v>
      </c>
      <c r="U1057" s="155">
        <v>0</v>
      </c>
      <c r="V1057" s="155">
        <f t="shared" si="27"/>
        <v>0</v>
      </c>
      <c r="W1057" s="155"/>
      <c r="X1057" s="155" t="s">
        <v>157</v>
      </c>
      <c r="Y1057" s="148"/>
      <c r="Z1057" s="148"/>
      <c r="AA1057" s="148"/>
      <c r="AB1057" s="148"/>
      <c r="AC1057" s="148"/>
      <c r="AD1057" s="148"/>
      <c r="AE1057" s="148"/>
      <c r="AF1057" s="148"/>
      <c r="AG1057" s="148" t="s">
        <v>191</v>
      </c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</row>
    <row r="1058" spans="1:60" outlineLevel="1" x14ac:dyDescent="0.25">
      <c r="A1058" s="169">
        <v>296</v>
      </c>
      <c r="B1058" s="170" t="s">
        <v>1125</v>
      </c>
      <c r="C1058" s="184" t="s">
        <v>1126</v>
      </c>
      <c r="D1058" s="185" t="s">
        <v>190</v>
      </c>
      <c r="E1058" s="172">
        <v>8</v>
      </c>
      <c r="F1058" s="171"/>
      <c r="G1058" s="172">
        <f t="shared" si="21"/>
        <v>0</v>
      </c>
      <c r="H1058" s="171"/>
      <c r="I1058" s="172">
        <f t="shared" si="22"/>
        <v>0</v>
      </c>
      <c r="J1058" s="171"/>
      <c r="K1058" s="172">
        <f t="shared" si="23"/>
        <v>0</v>
      </c>
      <c r="L1058" s="172">
        <v>21</v>
      </c>
      <c r="M1058" s="172">
        <f t="shared" si="24"/>
        <v>0</v>
      </c>
      <c r="N1058" s="172">
        <v>0</v>
      </c>
      <c r="O1058" s="172">
        <f t="shared" si="25"/>
        <v>0</v>
      </c>
      <c r="P1058" s="172">
        <v>0</v>
      </c>
      <c r="Q1058" s="172">
        <f t="shared" si="26"/>
        <v>0</v>
      </c>
      <c r="R1058" s="172"/>
      <c r="S1058" s="172" t="s">
        <v>207</v>
      </c>
      <c r="T1058" s="173" t="s">
        <v>233</v>
      </c>
      <c r="U1058" s="155">
        <v>0</v>
      </c>
      <c r="V1058" s="155">
        <f t="shared" si="27"/>
        <v>0</v>
      </c>
      <c r="W1058" s="155"/>
      <c r="X1058" s="155" t="s">
        <v>373</v>
      </c>
      <c r="Y1058" s="148"/>
      <c r="Z1058" s="148"/>
      <c r="AA1058" s="148"/>
      <c r="AB1058" s="148"/>
      <c r="AC1058" s="148"/>
      <c r="AD1058" s="148"/>
      <c r="AE1058" s="148"/>
      <c r="AF1058" s="148"/>
      <c r="AG1058" s="148" t="s">
        <v>715</v>
      </c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</row>
    <row r="1059" spans="1:60" outlineLevel="1" x14ac:dyDescent="0.25">
      <c r="A1059" s="169">
        <v>297</v>
      </c>
      <c r="B1059" s="170" t="s">
        <v>1127</v>
      </c>
      <c r="C1059" s="184" t="s">
        <v>1128</v>
      </c>
      <c r="D1059" s="185" t="s">
        <v>391</v>
      </c>
      <c r="E1059" s="172">
        <v>1</v>
      </c>
      <c r="F1059" s="171"/>
      <c r="G1059" s="172">
        <f t="shared" si="21"/>
        <v>0</v>
      </c>
      <c r="H1059" s="171"/>
      <c r="I1059" s="172">
        <f t="shared" si="22"/>
        <v>0</v>
      </c>
      <c r="J1059" s="171"/>
      <c r="K1059" s="172">
        <f t="shared" si="23"/>
        <v>0</v>
      </c>
      <c r="L1059" s="172">
        <v>21</v>
      </c>
      <c r="M1059" s="172">
        <f t="shared" si="24"/>
        <v>0</v>
      </c>
      <c r="N1059" s="172">
        <v>0</v>
      </c>
      <c r="O1059" s="172">
        <f t="shared" si="25"/>
        <v>0</v>
      </c>
      <c r="P1059" s="172">
        <v>0</v>
      </c>
      <c r="Q1059" s="172">
        <f t="shared" si="26"/>
        <v>0</v>
      </c>
      <c r="R1059" s="172"/>
      <c r="S1059" s="172" t="s">
        <v>207</v>
      </c>
      <c r="T1059" s="173" t="s">
        <v>233</v>
      </c>
      <c r="U1059" s="155">
        <v>0</v>
      </c>
      <c r="V1059" s="155">
        <f t="shared" si="27"/>
        <v>0</v>
      </c>
      <c r="W1059" s="155"/>
      <c r="X1059" s="155" t="s">
        <v>373</v>
      </c>
      <c r="Y1059" s="148"/>
      <c r="Z1059" s="148"/>
      <c r="AA1059" s="148"/>
      <c r="AB1059" s="148"/>
      <c r="AC1059" s="148"/>
      <c r="AD1059" s="148"/>
      <c r="AE1059" s="148"/>
      <c r="AF1059" s="148"/>
      <c r="AG1059" s="148" t="s">
        <v>715</v>
      </c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</row>
    <row r="1060" spans="1:60" x14ac:dyDescent="0.25">
      <c r="A1060" s="158" t="s">
        <v>151</v>
      </c>
      <c r="B1060" s="159" t="s">
        <v>117</v>
      </c>
      <c r="C1060" s="186" t="s">
        <v>118</v>
      </c>
      <c r="D1060" s="187"/>
      <c r="E1060" s="162"/>
      <c r="F1060" s="162"/>
      <c r="G1060" s="162">
        <f>SUMIF(AG1061:AG1064,"&lt;&gt;NOR",G1061:G1064)</f>
        <v>0</v>
      </c>
      <c r="H1060" s="162"/>
      <c r="I1060" s="162">
        <f>SUM(I1061:I1064)</f>
        <v>0</v>
      </c>
      <c r="J1060" s="162"/>
      <c r="K1060" s="162">
        <f>SUM(K1061:K1064)</f>
        <v>0</v>
      </c>
      <c r="L1060" s="162"/>
      <c r="M1060" s="162">
        <f>SUM(M1061:M1064)</f>
        <v>0</v>
      </c>
      <c r="N1060" s="162"/>
      <c r="O1060" s="162">
        <f>SUM(O1061:O1064)</f>
        <v>0</v>
      </c>
      <c r="P1060" s="162"/>
      <c r="Q1060" s="162">
        <f>SUM(Q1061:Q1064)</f>
        <v>0</v>
      </c>
      <c r="R1060" s="162"/>
      <c r="S1060" s="162"/>
      <c r="T1060" s="163"/>
      <c r="U1060" s="157"/>
      <c r="V1060" s="157">
        <f>SUM(V1061:V1064)</f>
        <v>13.02</v>
      </c>
      <c r="W1060" s="157"/>
      <c r="X1060" s="157"/>
      <c r="AG1060" t="s">
        <v>152</v>
      </c>
    </row>
    <row r="1061" spans="1:60" outlineLevel="1" x14ac:dyDescent="0.25">
      <c r="A1061" s="164">
        <v>298</v>
      </c>
      <c r="B1061" s="165" t="s">
        <v>1129</v>
      </c>
      <c r="C1061" s="179" t="s">
        <v>1130</v>
      </c>
      <c r="D1061" s="180" t="s">
        <v>237</v>
      </c>
      <c r="E1061" s="167">
        <v>210</v>
      </c>
      <c r="F1061" s="166"/>
      <c r="G1061" s="167">
        <f>ROUND(E1061*F1061,2)</f>
        <v>0</v>
      </c>
      <c r="H1061" s="166"/>
      <c r="I1061" s="167">
        <f>ROUND(E1061*H1061,2)</f>
        <v>0</v>
      </c>
      <c r="J1061" s="166"/>
      <c r="K1061" s="167">
        <f>ROUND(E1061*J1061,2)</f>
        <v>0</v>
      </c>
      <c r="L1061" s="167">
        <v>21</v>
      </c>
      <c r="M1061" s="167">
        <f>G1061*(1+L1061/100)</f>
        <v>0</v>
      </c>
      <c r="N1061" s="167">
        <v>0</v>
      </c>
      <c r="O1061" s="167">
        <f>ROUND(E1061*N1061,2)</f>
        <v>0</v>
      </c>
      <c r="P1061" s="167">
        <v>0</v>
      </c>
      <c r="Q1061" s="167">
        <f>ROUND(E1061*P1061,2)</f>
        <v>0</v>
      </c>
      <c r="R1061" s="167"/>
      <c r="S1061" s="167" t="s">
        <v>156</v>
      </c>
      <c r="T1061" s="168" t="s">
        <v>156</v>
      </c>
      <c r="U1061" s="155">
        <v>0.06</v>
      </c>
      <c r="V1061" s="155">
        <f>ROUND(E1061*U1061,2)</f>
        <v>12.6</v>
      </c>
      <c r="W1061" s="155"/>
      <c r="X1061" s="155" t="s">
        <v>157</v>
      </c>
      <c r="Y1061" s="148"/>
      <c r="Z1061" s="148"/>
      <c r="AA1061" s="148"/>
      <c r="AB1061" s="148"/>
      <c r="AC1061" s="148"/>
      <c r="AD1061" s="148"/>
      <c r="AE1061" s="148"/>
      <c r="AF1061" s="148"/>
      <c r="AG1061" s="148" t="s">
        <v>1012</v>
      </c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</row>
    <row r="1062" spans="1:60" outlineLevel="1" x14ac:dyDescent="0.25">
      <c r="A1062" s="153"/>
      <c r="B1062" s="154"/>
      <c r="C1062" s="273" t="s">
        <v>210</v>
      </c>
      <c r="D1062" s="274"/>
      <c r="E1062" s="274"/>
      <c r="F1062" s="274"/>
      <c r="G1062" s="274"/>
      <c r="H1062" s="155"/>
      <c r="I1062" s="155"/>
      <c r="J1062" s="155"/>
      <c r="K1062" s="155"/>
      <c r="L1062" s="155"/>
      <c r="M1062" s="155"/>
      <c r="N1062" s="155"/>
      <c r="O1062" s="155"/>
      <c r="P1062" s="155"/>
      <c r="Q1062" s="155"/>
      <c r="R1062" s="155"/>
      <c r="S1062" s="155"/>
      <c r="T1062" s="155"/>
      <c r="U1062" s="155"/>
      <c r="V1062" s="155"/>
      <c r="W1062" s="155"/>
      <c r="X1062" s="155"/>
      <c r="Y1062" s="148"/>
      <c r="Z1062" s="148"/>
      <c r="AA1062" s="148"/>
      <c r="AB1062" s="148"/>
      <c r="AC1062" s="148"/>
      <c r="AD1062" s="148"/>
      <c r="AE1062" s="148"/>
      <c r="AF1062" s="148"/>
      <c r="AG1062" s="148" t="s">
        <v>160</v>
      </c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</row>
    <row r="1063" spans="1:60" outlineLevel="1" x14ac:dyDescent="0.25">
      <c r="A1063" s="164">
        <v>299</v>
      </c>
      <c r="B1063" s="165" t="s">
        <v>1131</v>
      </c>
      <c r="C1063" s="179" t="s">
        <v>1132</v>
      </c>
      <c r="D1063" s="180" t="s">
        <v>190</v>
      </c>
      <c r="E1063" s="167">
        <v>3</v>
      </c>
      <c r="F1063" s="166"/>
      <c r="G1063" s="167">
        <f>ROUND(E1063*F1063,2)</f>
        <v>0</v>
      </c>
      <c r="H1063" s="166"/>
      <c r="I1063" s="167">
        <f>ROUND(E1063*H1063,2)</f>
        <v>0</v>
      </c>
      <c r="J1063" s="166"/>
      <c r="K1063" s="167">
        <f>ROUND(E1063*J1063,2)</f>
        <v>0</v>
      </c>
      <c r="L1063" s="167">
        <v>21</v>
      </c>
      <c r="M1063" s="167">
        <f>G1063*(1+L1063/100)</f>
        <v>0</v>
      </c>
      <c r="N1063" s="167">
        <v>0</v>
      </c>
      <c r="O1063" s="167">
        <f>ROUND(E1063*N1063,2)</f>
        <v>0</v>
      </c>
      <c r="P1063" s="167">
        <v>0</v>
      </c>
      <c r="Q1063" s="167">
        <f>ROUND(E1063*P1063,2)</f>
        <v>0</v>
      </c>
      <c r="R1063" s="167"/>
      <c r="S1063" s="167" t="s">
        <v>156</v>
      </c>
      <c r="T1063" s="168" t="s">
        <v>156</v>
      </c>
      <c r="U1063" s="155">
        <v>0.14000000000000001</v>
      </c>
      <c r="V1063" s="155">
        <f>ROUND(E1063*U1063,2)</f>
        <v>0.42</v>
      </c>
      <c r="W1063" s="155"/>
      <c r="X1063" s="155" t="s">
        <v>157</v>
      </c>
      <c r="Y1063" s="148"/>
      <c r="Z1063" s="148"/>
      <c r="AA1063" s="148"/>
      <c r="AB1063" s="148"/>
      <c r="AC1063" s="148"/>
      <c r="AD1063" s="148"/>
      <c r="AE1063" s="148"/>
      <c r="AF1063" s="148"/>
      <c r="AG1063" s="148" t="s">
        <v>1012</v>
      </c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</row>
    <row r="1064" spans="1:60" outlineLevel="1" x14ac:dyDescent="0.25">
      <c r="A1064" s="153"/>
      <c r="B1064" s="154"/>
      <c r="C1064" s="273" t="s">
        <v>210</v>
      </c>
      <c r="D1064" s="274"/>
      <c r="E1064" s="274"/>
      <c r="F1064" s="274"/>
      <c r="G1064" s="274"/>
      <c r="H1064" s="155"/>
      <c r="I1064" s="155"/>
      <c r="J1064" s="155"/>
      <c r="K1064" s="155"/>
      <c r="L1064" s="155"/>
      <c r="M1064" s="155"/>
      <c r="N1064" s="155"/>
      <c r="O1064" s="155"/>
      <c r="P1064" s="155"/>
      <c r="Q1064" s="155"/>
      <c r="R1064" s="155"/>
      <c r="S1064" s="155"/>
      <c r="T1064" s="155"/>
      <c r="U1064" s="155"/>
      <c r="V1064" s="155"/>
      <c r="W1064" s="155"/>
      <c r="X1064" s="155"/>
      <c r="Y1064" s="148"/>
      <c r="Z1064" s="148"/>
      <c r="AA1064" s="148"/>
      <c r="AB1064" s="148"/>
      <c r="AC1064" s="148"/>
      <c r="AD1064" s="148"/>
      <c r="AE1064" s="148"/>
      <c r="AF1064" s="148"/>
      <c r="AG1064" s="148" t="s">
        <v>160</v>
      </c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</row>
    <row r="1065" spans="1:60" x14ac:dyDescent="0.25">
      <c r="A1065" s="158" t="s">
        <v>151</v>
      </c>
      <c r="B1065" s="159" t="s">
        <v>119</v>
      </c>
      <c r="C1065" s="186" t="s">
        <v>120</v>
      </c>
      <c r="D1065" s="187"/>
      <c r="E1065" s="162"/>
      <c r="F1065" s="162"/>
      <c r="G1065" s="162">
        <f>SUMIF(AG1066:AG1078,"&lt;&gt;NOR",G1066:G1078)</f>
        <v>0</v>
      </c>
      <c r="H1065" s="162"/>
      <c r="I1065" s="162">
        <f>SUM(I1066:I1078)</f>
        <v>0</v>
      </c>
      <c r="J1065" s="162"/>
      <c r="K1065" s="162">
        <f>SUM(K1066:K1078)</f>
        <v>0</v>
      </c>
      <c r="L1065" s="162"/>
      <c r="M1065" s="162">
        <f>SUM(M1066:M1078)</f>
        <v>0</v>
      </c>
      <c r="N1065" s="162"/>
      <c r="O1065" s="162">
        <f>SUM(O1066:O1078)</f>
        <v>7.0000000000000007E-2</v>
      </c>
      <c r="P1065" s="162"/>
      <c r="Q1065" s="162">
        <f>SUM(Q1066:Q1078)</f>
        <v>0</v>
      </c>
      <c r="R1065" s="162"/>
      <c r="S1065" s="162"/>
      <c r="T1065" s="163"/>
      <c r="U1065" s="157"/>
      <c r="V1065" s="157">
        <f>SUM(V1066:V1078)</f>
        <v>0</v>
      </c>
      <c r="W1065" s="157"/>
      <c r="X1065" s="157"/>
      <c r="AG1065" t="s">
        <v>152</v>
      </c>
    </row>
    <row r="1066" spans="1:60" outlineLevel="1" x14ac:dyDescent="0.25">
      <c r="A1066" s="164">
        <v>300</v>
      </c>
      <c r="B1066" s="165" t="s">
        <v>1133</v>
      </c>
      <c r="C1066" s="179" t="s">
        <v>1134</v>
      </c>
      <c r="D1066" s="180" t="s">
        <v>190</v>
      </c>
      <c r="E1066" s="167">
        <v>3</v>
      </c>
      <c r="F1066" s="166"/>
      <c r="G1066" s="167">
        <f>ROUND(E1066*F1066,2)</f>
        <v>0</v>
      </c>
      <c r="H1066" s="166"/>
      <c r="I1066" s="167">
        <f>ROUND(E1066*H1066,2)</f>
        <v>0</v>
      </c>
      <c r="J1066" s="166"/>
      <c r="K1066" s="167">
        <f>ROUND(E1066*J1066,2)</f>
        <v>0</v>
      </c>
      <c r="L1066" s="167">
        <v>21</v>
      </c>
      <c r="M1066" s="167">
        <f>G1066*(1+L1066/100)</f>
        <v>0</v>
      </c>
      <c r="N1066" s="167">
        <v>2.47E-2</v>
      </c>
      <c r="O1066" s="167">
        <f>ROUND(E1066*N1066,2)</f>
        <v>7.0000000000000007E-2</v>
      </c>
      <c r="P1066" s="167">
        <v>0</v>
      </c>
      <c r="Q1066" s="167">
        <f>ROUND(E1066*P1066,2)</f>
        <v>0</v>
      </c>
      <c r="R1066" s="167" t="s">
        <v>372</v>
      </c>
      <c r="S1066" s="167" t="s">
        <v>156</v>
      </c>
      <c r="T1066" s="168" t="s">
        <v>156</v>
      </c>
      <c r="U1066" s="155">
        <v>0</v>
      </c>
      <c r="V1066" s="155">
        <f>ROUND(E1066*U1066,2)</f>
        <v>0</v>
      </c>
      <c r="W1066" s="155"/>
      <c r="X1066" s="155" t="s">
        <v>373</v>
      </c>
      <c r="Y1066" s="148"/>
      <c r="Z1066" s="148"/>
      <c r="AA1066" s="148"/>
      <c r="AB1066" s="148"/>
      <c r="AC1066" s="148"/>
      <c r="AD1066" s="148"/>
      <c r="AE1066" s="148"/>
      <c r="AF1066" s="148"/>
      <c r="AG1066" s="148" t="s">
        <v>715</v>
      </c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</row>
    <row r="1067" spans="1:60" outlineLevel="1" x14ac:dyDescent="0.25">
      <c r="A1067" s="153"/>
      <c r="B1067" s="154"/>
      <c r="C1067" s="273" t="s">
        <v>210</v>
      </c>
      <c r="D1067" s="274"/>
      <c r="E1067" s="274"/>
      <c r="F1067" s="274"/>
      <c r="G1067" s="274"/>
      <c r="H1067" s="155"/>
      <c r="I1067" s="155"/>
      <c r="J1067" s="155"/>
      <c r="K1067" s="155"/>
      <c r="L1067" s="155"/>
      <c r="M1067" s="155"/>
      <c r="N1067" s="155"/>
      <c r="O1067" s="155"/>
      <c r="P1067" s="155"/>
      <c r="Q1067" s="155"/>
      <c r="R1067" s="155"/>
      <c r="S1067" s="155"/>
      <c r="T1067" s="155"/>
      <c r="U1067" s="155"/>
      <c r="V1067" s="155"/>
      <c r="W1067" s="155"/>
      <c r="X1067" s="155"/>
      <c r="Y1067" s="148"/>
      <c r="Z1067" s="148"/>
      <c r="AA1067" s="148"/>
      <c r="AB1067" s="148"/>
      <c r="AC1067" s="148"/>
      <c r="AD1067" s="148"/>
      <c r="AE1067" s="148"/>
      <c r="AF1067" s="148"/>
      <c r="AG1067" s="148" t="s">
        <v>160</v>
      </c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</row>
    <row r="1068" spans="1:60" outlineLevel="1" x14ac:dyDescent="0.25">
      <c r="A1068" s="153"/>
      <c r="B1068" s="154"/>
      <c r="C1068" s="181" t="s">
        <v>1135</v>
      </c>
      <c r="D1068" s="182"/>
      <c r="E1068" s="183">
        <v>3</v>
      </c>
      <c r="F1068" s="155"/>
      <c r="G1068" s="155"/>
      <c r="H1068" s="155"/>
      <c r="I1068" s="155"/>
      <c r="J1068" s="155"/>
      <c r="K1068" s="155"/>
      <c r="L1068" s="155"/>
      <c r="M1068" s="155"/>
      <c r="N1068" s="155"/>
      <c r="O1068" s="155"/>
      <c r="P1068" s="155"/>
      <c r="Q1068" s="155"/>
      <c r="R1068" s="155"/>
      <c r="S1068" s="155"/>
      <c r="T1068" s="155"/>
      <c r="U1068" s="155"/>
      <c r="V1068" s="155"/>
      <c r="W1068" s="155"/>
      <c r="X1068" s="155"/>
      <c r="Y1068" s="148"/>
      <c r="Z1068" s="148"/>
      <c r="AA1068" s="148"/>
      <c r="AB1068" s="148"/>
      <c r="AC1068" s="148"/>
      <c r="AD1068" s="148"/>
      <c r="AE1068" s="148"/>
      <c r="AF1068" s="148"/>
      <c r="AG1068" s="148" t="s">
        <v>162</v>
      </c>
      <c r="AH1068" s="148">
        <v>0</v>
      </c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</row>
    <row r="1069" spans="1:60" outlineLevel="1" x14ac:dyDescent="0.25">
      <c r="A1069" s="164">
        <v>301</v>
      </c>
      <c r="B1069" s="165" t="s">
        <v>1136</v>
      </c>
      <c r="C1069" s="179" t="s">
        <v>1137</v>
      </c>
      <c r="D1069" s="180" t="s">
        <v>190</v>
      </c>
      <c r="E1069" s="167">
        <v>1</v>
      </c>
      <c r="F1069" s="166"/>
      <c r="G1069" s="167">
        <f>ROUND(E1069*F1069,2)</f>
        <v>0</v>
      </c>
      <c r="H1069" s="166"/>
      <c r="I1069" s="167">
        <f>ROUND(E1069*H1069,2)</f>
        <v>0</v>
      </c>
      <c r="J1069" s="166"/>
      <c r="K1069" s="167">
        <f>ROUND(E1069*J1069,2)</f>
        <v>0</v>
      </c>
      <c r="L1069" s="167">
        <v>21</v>
      </c>
      <c r="M1069" s="167">
        <f>G1069*(1+L1069/100)</f>
        <v>0</v>
      </c>
      <c r="N1069" s="167">
        <v>0</v>
      </c>
      <c r="O1069" s="167">
        <f>ROUND(E1069*N1069,2)</f>
        <v>0</v>
      </c>
      <c r="P1069" s="167">
        <v>0</v>
      </c>
      <c r="Q1069" s="167">
        <f>ROUND(E1069*P1069,2)</f>
        <v>0</v>
      </c>
      <c r="R1069" s="167"/>
      <c r="S1069" s="167" t="s">
        <v>207</v>
      </c>
      <c r="T1069" s="168" t="s">
        <v>787</v>
      </c>
      <c r="U1069" s="155">
        <v>0</v>
      </c>
      <c r="V1069" s="155">
        <f>ROUND(E1069*U1069,2)</f>
        <v>0</v>
      </c>
      <c r="W1069" s="155"/>
      <c r="X1069" s="155" t="s">
        <v>157</v>
      </c>
      <c r="Y1069" s="148"/>
      <c r="Z1069" s="148"/>
      <c r="AA1069" s="148"/>
      <c r="AB1069" s="148"/>
      <c r="AC1069" s="148"/>
      <c r="AD1069" s="148"/>
      <c r="AE1069" s="148"/>
      <c r="AF1069" s="148"/>
      <c r="AG1069" s="148" t="s">
        <v>191</v>
      </c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</row>
    <row r="1070" spans="1:60" outlineLevel="1" x14ac:dyDescent="0.25">
      <c r="A1070" s="153"/>
      <c r="B1070" s="154"/>
      <c r="C1070" s="273" t="s">
        <v>210</v>
      </c>
      <c r="D1070" s="274"/>
      <c r="E1070" s="274"/>
      <c r="F1070" s="274"/>
      <c r="G1070" s="274"/>
      <c r="H1070" s="155"/>
      <c r="I1070" s="155"/>
      <c r="J1070" s="155"/>
      <c r="K1070" s="155"/>
      <c r="L1070" s="155"/>
      <c r="M1070" s="155"/>
      <c r="N1070" s="155"/>
      <c r="O1070" s="155"/>
      <c r="P1070" s="155"/>
      <c r="Q1070" s="155"/>
      <c r="R1070" s="155"/>
      <c r="S1070" s="155"/>
      <c r="T1070" s="155"/>
      <c r="U1070" s="155"/>
      <c r="V1070" s="155"/>
      <c r="W1070" s="155"/>
      <c r="X1070" s="155"/>
      <c r="Y1070" s="148"/>
      <c r="Z1070" s="148"/>
      <c r="AA1070" s="148"/>
      <c r="AB1070" s="148"/>
      <c r="AC1070" s="148"/>
      <c r="AD1070" s="148"/>
      <c r="AE1070" s="148"/>
      <c r="AF1070" s="148"/>
      <c r="AG1070" s="148" t="s">
        <v>160</v>
      </c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</row>
    <row r="1071" spans="1:60" outlineLevel="1" x14ac:dyDescent="0.25">
      <c r="A1071" s="153"/>
      <c r="B1071" s="154"/>
      <c r="C1071" s="181" t="s">
        <v>1138</v>
      </c>
      <c r="D1071" s="182"/>
      <c r="E1071" s="183">
        <v>1</v>
      </c>
      <c r="F1071" s="155"/>
      <c r="G1071" s="155"/>
      <c r="H1071" s="155"/>
      <c r="I1071" s="155"/>
      <c r="J1071" s="155"/>
      <c r="K1071" s="155"/>
      <c r="L1071" s="155"/>
      <c r="M1071" s="155"/>
      <c r="N1071" s="155"/>
      <c r="O1071" s="155"/>
      <c r="P1071" s="155"/>
      <c r="Q1071" s="155"/>
      <c r="R1071" s="155"/>
      <c r="S1071" s="155"/>
      <c r="T1071" s="155"/>
      <c r="U1071" s="155"/>
      <c r="V1071" s="155"/>
      <c r="W1071" s="155"/>
      <c r="X1071" s="155"/>
      <c r="Y1071" s="148"/>
      <c r="Z1071" s="148"/>
      <c r="AA1071" s="148"/>
      <c r="AB1071" s="148"/>
      <c r="AC1071" s="148"/>
      <c r="AD1071" s="148"/>
      <c r="AE1071" s="148"/>
      <c r="AF1071" s="148"/>
      <c r="AG1071" s="148" t="s">
        <v>162</v>
      </c>
      <c r="AH1071" s="148">
        <v>0</v>
      </c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</row>
    <row r="1072" spans="1:60" outlineLevel="1" x14ac:dyDescent="0.25">
      <c r="A1072" s="164">
        <v>302</v>
      </c>
      <c r="B1072" s="165" t="s">
        <v>1139</v>
      </c>
      <c r="C1072" s="179" t="s">
        <v>1140</v>
      </c>
      <c r="D1072" s="180" t="s">
        <v>237</v>
      </c>
      <c r="E1072" s="167">
        <v>16.5</v>
      </c>
      <c r="F1072" s="166"/>
      <c r="G1072" s="167">
        <f>ROUND(E1072*F1072,2)</f>
        <v>0</v>
      </c>
      <c r="H1072" s="166"/>
      <c r="I1072" s="167">
        <f>ROUND(E1072*H1072,2)</f>
        <v>0</v>
      </c>
      <c r="J1072" s="166"/>
      <c r="K1072" s="167">
        <f>ROUND(E1072*J1072,2)</f>
        <v>0</v>
      </c>
      <c r="L1072" s="167">
        <v>21</v>
      </c>
      <c r="M1072" s="167">
        <f>G1072*(1+L1072/100)</f>
        <v>0</v>
      </c>
      <c r="N1072" s="167">
        <v>0</v>
      </c>
      <c r="O1072" s="167">
        <f>ROUND(E1072*N1072,2)</f>
        <v>0</v>
      </c>
      <c r="P1072" s="167">
        <v>0</v>
      </c>
      <c r="Q1072" s="167">
        <f>ROUND(E1072*P1072,2)</f>
        <v>0</v>
      </c>
      <c r="R1072" s="167"/>
      <c r="S1072" s="167" t="s">
        <v>207</v>
      </c>
      <c r="T1072" s="168" t="s">
        <v>233</v>
      </c>
      <c r="U1072" s="155">
        <v>0</v>
      </c>
      <c r="V1072" s="155">
        <f>ROUND(E1072*U1072,2)</f>
        <v>0</v>
      </c>
      <c r="W1072" s="155"/>
      <c r="X1072" s="155" t="s">
        <v>208</v>
      </c>
      <c r="Y1072" s="148"/>
      <c r="Z1072" s="148"/>
      <c r="AA1072" s="148"/>
      <c r="AB1072" s="148"/>
      <c r="AC1072" s="148"/>
      <c r="AD1072" s="148"/>
      <c r="AE1072" s="148"/>
      <c r="AF1072" s="148"/>
      <c r="AG1072" s="148" t="s">
        <v>209</v>
      </c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</row>
    <row r="1073" spans="1:60" outlineLevel="1" x14ac:dyDescent="0.25">
      <c r="A1073" s="153"/>
      <c r="B1073" s="154"/>
      <c r="C1073" s="273" t="s">
        <v>1211</v>
      </c>
      <c r="D1073" s="274"/>
      <c r="E1073" s="274"/>
      <c r="F1073" s="274"/>
      <c r="G1073" s="274"/>
      <c r="H1073" s="155"/>
      <c r="I1073" s="155"/>
      <c r="J1073" s="155"/>
      <c r="K1073" s="155"/>
      <c r="L1073" s="155"/>
      <c r="M1073" s="155"/>
      <c r="N1073" s="155"/>
      <c r="O1073" s="155"/>
      <c r="P1073" s="155"/>
      <c r="Q1073" s="155"/>
      <c r="R1073" s="155"/>
      <c r="S1073" s="155"/>
      <c r="T1073" s="155"/>
      <c r="U1073" s="155"/>
      <c r="V1073" s="155"/>
      <c r="W1073" s="155"/>
      <c r="X1073" s="155"/>
      <c r="Y1073" s="148"/>
      <c r="Z1073" s="148"/>
      <c r="AA1073" s="148"/>
      <c r="AB1073" s="148"/>
      <c r="AC1073" s="148"/>
      <c r="AD1073" s="148"/>
      <c r="AE1073" s="148"/>
      <c r="AF1073" s="148"/>
      <c r="AG1073" s="148" t="s">
        <v>160</v>
      </c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</row>
    <row r="1074" spans="1:60" outlineLevel="1" x14ac:dyDescent="0.25">
      <c r="A1074" s="153"/>
      <c r="B1074" s="154"/>
      <c r="C1074" s="275" t="s">
        <v>1141</v>
      </c>
      <c r="D1074" s="276"/>
      <c r="E1074" s="276"/>
      <c r="F1074" s="276"/>
      <c r="G1074" s="276"/>
      <c r="H1074" s="155"/>
      <c r="I1074" s="155"/>
      <c r="J1074" s="155"/>
      <c r="K1074" s="155"/>
      <c r="L1074" s="155"/>
      <c r="M1074" s="155"/>
      <c r="N1074" s="155"/>
      <c r="O1074" s="155"/>
      <c r="P1074" s="155"/>
      <c r="Q1074" s="155"/>
      <c r="R1074" s="155"/>
      <c r="S1074" s="155"/>
      <c r="T1074" s="155"/>
      <c r="U1074" s="155"/>
      <c r="V1074" s="155"/>
      <c r="W1074" s="155"/>
      <c r="X1074" s="155"/>
      <c r="Y1074" s="148"/>
      <c r="Z1074" s="148"/>
      <c r="AA1074" s="148"/>
      <c r="AB1074" s="148"/>
      <c r="AC1074" s="148"/>
      <c r="AD1074" s="148"/>
      <c r="AE1074" s="148"/>
      <c r="AF1074" s="148"/>
      <c r="AG1074" s="148" t="s">
        <v>160</v>
      </c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</row>
    <row r="1075" spans="1:60" outlineLevel="1" x14ac:dyDescent="0.25">
      <c r="A1075" s="153"/>
      <c r="B1075" s="154"/>
      <c r="C1075" s="275" t="s">
        <v>1142</v>
      </c>
      <c r="D1075" s="276"/>
      <c r="E1075" s="276"/>
      <c r="F1075" s="276"/>
      <c r="G1075" s="276"/>
      <c r="H1075" s="155"/>
      <c r="I1075" s="155"/>
      <c r="J1075" s="155"/>
      <c r="K1075" s="155"/>
      <c r="L1075" s="155"/>
      <c r="M1075" s="155"/>
      <c r="N1075" s="155"/>
      <c r="O1075" s="155"/>
      <c r="P1075" s="155"/>
      <c r="Q1075" s="155"/>
      <c r="R1075" s="155"/>
      <c r="S1075" s="155"/>
      <c r="T1075" s="155"/>
      <c r="U1075" s="155"/>
      <c r="V1075" s="155"/>
      <c r="W1075" s="155"/>
      <c r="X1075" s="155"/>
      <c r="Y1075" s="148"/>
      <c r="Z1075" s="148"/>
      <c r="AA1075" s="148"/>
      <c r="AB1075" s="148"/>
      <c r="AC1075" s="148"/>
      <c r="AD1075" s="148"/>
      <c r="AE1075" s="148"/>
      <c r="AF1075" s="148"/>
      <c r="AG1075" s="148" t="s">
        <v>160</v>
      </c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</row>
    <row r="1076" spans="1:60" outlineLevel="1" x14ac:dyDescent="0.25">
      <c r="A1076" s="153"/>
      <c r="B1076" s="154"/>
      <c r="C1076" s="275" t="s">
        <v>210</v>
      </c>
      <c r="D1076" s="276"/>
      <c r="E1076" s="276"/>
      <c r="F1076" s="276"/>
      <c r="G1076" s="276"/>
      <c r="H1076" s="155"/>
      <c r="I1076" s="155"/>
      <c r="J1076" s="155"/>
      <c r="K1076" s="155"/>
      <c r="L1076" s="155"/>
      <c r="M1076" s="155"/>
      <c r="N1076" s="155"/>
      <c r="O1076" s="155"/>
      <c r="P1076" s="155"/>
      <c r="Q1076" s="155"/>
      <c r="R1076" s="155"/>
      <c r="S1076" s="155"/>
      <c r="T1076" s="155"/>
      <c r="U1076" s="155"/>
      <c r="V1076" s="155"/>
      <c r="W1076" s="155"/>
      <c r="X1076" s="155"/>
      <c r="Y1076" s="148"/>
      <c r="Z1076" s="148"/>
      <c r="AA1076" s="148"/>
      <c r="AB1076" s="148"/>
      <c r="AC1076" s="148"/>
      <c r="AD1076" s="148"/>
      <c r="AE1076" s="148"/>
      <c r="AF1076" s="148"/>
      <c r="AG1076" s="148" t="s">
        <v>160</v>
      </c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</row>
    <row r="1077" spans="1:60" ht="20.399999999999999" outlineLevel="1" x14ac:dyDescent="0.25">
      <c r="A1077" s="164">
        <v>303</v>
      </c>
      <c r="B1077" s="165" t="s">
        <v>1143</v>
      </c>
      <c r="C1077" s="179" t="s">
        <v>1144</v>
      </c>
      <c r="D1077" s="180" t="s">
        <v>190</v>
      </c>
      <c r="E1077" s="167">
        <v>2</v>
      </c>
      <c r="F1077" s="166"/>
      <c r="G1077" s="167">
        <f>ROUND(E1077*F1077,2)</f>
        <v>0</v>
      </c>
      <c r="H1077" s="166"/>
      <c r="I1077" s="167">
        <f>ROUND(E1077*H1077,2)</f>
        <v>0</v>
      </c>
      <c r="J1077" s="166"/>
      <c r="K1077" s="167">
        <f>ROUND(E1077*J1077,2)</f>
        <v>0</v>
      </c>
      <c r="L1077" s="167">
        <v>21</v>
      </c>
      <c r="M1077" s="167">
        <f>G1077*(1+L1077/100)</f>
        <v>0</v>
      </c>
      <c r="N1077" s="167">
        <v>0</v>
      </c>
      <c r="O1077" s="167">
        <f>ROUND(E1077*N1077,2)</f>
        <v>0</v>
      </c>
      <c r="P1077" s="167">
        <v>0</v>
      </c>
      <c r="Q1077" s="167">
        <f>ROUND(E1077*P1077,2)</f>
        <v>0</v>
      </c>
      <c r="R1077" s="167"/>
      <c r="S1077" s="167" t="s">
        <v>207</v>
      </c>
      <c r="T1077" s="168" t="s">
        <v>787</v>
      </c>
      <c r="U1077" s="155">
        <v>0</v>
      </c>
      <c r="V1077" s="155">
        <f>ROUND(E1077*U1077,2)</f>
        <v>0</v>
      </c>
      <c r="W1077" s="155"/>
      <c r="X1077" s="155" t="s">
        <v>157</v>
      </c>
      <c r="Y1077" s="148"/>
      <c r="Z1077" s="148"/>
      <c r="AA1077" s="148"/>
      <c r="AB1077" s="148"/>
      <c r="AC1077" s="148"/>
      <c r="AD1077" s="148"/>
      <c r="AE1077" s="148"/>
      <c r="AF1077" s="148"/>
      <c r="AG1077" s="148" t="s">
        <v>191</v>
      </c>
      <c r="AH1077" s="148"/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</row>
    <row r="1078" spans="1:60" outlineLevel="1" x14ac:dyDescent="0.25">
      <c r="A1078" s="153"/>
      <c r="B1078" s="154"/>
      <c r="C1078" s="181" t="s">
        <v>1145</v>
      </c>
      <c r="D1078" s="182"/>
      <c r="E1078" s="183">
        <v>2</v>
      </c>
      <c r="F1078" s="155"/>
      <c r="G1078" s="155"/>
      <c r="H1078" s="155"/>
      <c r="I1078" s="155"/>
      <c r="J1078" s="155"/>
      <c r="K1078" s="155"/>
      <c r="L1078" s="155"/>
      <c r="M1078" s="155"/>
      <c r="N1078" s="155"/>
      <c r="O1078" s="155"/>
      <c r="P1078" s="155"/>
      <c r="Q1078" s="155"/>
      <c r="R1078" s="155"/>
      <c r="S1078" s="155"/>
      <c r="T1078" s="155"/>
      <c r="U1078" s="155"/>
      <c r="V1078" s="155"/>
      <c r="W1078" s="155"/>
      <c r="X1078" s="155"/>
      <c r="Y1078" s="148"/>
      <c r="Z1078" s="148"/>
      <c r="AA1078" s="148"/>
      <c r="AB1078" s="148"/>
      <c r="AC1078" s="148"/>
      <c r="AD1078" s="148"/>
      <c r="AE1078" s="148"/>
      <c r="AF1078" s="148"/>
      <c r="AG1078" s="148" t="s">
        <v>162</v>
      </c>
      <c r="AH1078" s="148">
        <v>0</v>
      </c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</row>
    <row r="1079" spans="1:60" x14ac:dyDescent="0.25">
      <c r="A1079" s="158" t="s">
        <v>151</v>
      </c>
      <c r="B1079" s="159" t="s">
        <v>117</v>
      </c>
      <c r="C1079" s="186" t="s">
        <v>118</v>
      </c>
      <c r="D1079" s="187"/>
      <c r="E1079" s="162"/>
      <c r="F1079" s="162"/>
      <c r="G1079" s="162">
        <f>SUMIF(AG1080:AG1098,"&lt;&gt;NOR",G1080:G1098)</f>
        <v>0</v>
      </c>
      <c r="H1079" s="162"/>
      <c r="I1079" s="162">
        <f>SUM(I1080:I1098)</f>
        <v>0</v>
      </c>
      <c r="J1079" s="162"/>
      <c r="K1079" s="162">
        <f>SUM(K1080:K1098)</f>
        <v>0</v>
      </c>
      <c r="L1079" s="162"/>
      <c r="M1079" s="162">
        <f>SUM(M1080:M1098)</f>
        <v>0</v>
      </c>
      <c r="N1079" s="162"/>
      <c r="O1079" s="162">
        <f>SUM(O1080:O1098)</f>
        <v>0</v>
      </c>
      <c r="P1079" s="162"/>
      <c r="Q1079" s="162">
        <f>SUM(Q1080:Q1098)</f>
        <v>0</v>
      </c>
      <c r="R1079" s="162"/>
      <c r="S1079" s="162"/>
      <c r="T1079" s="163"/>
      <c r="U1079" s="157"/>
      <c r="V1079" s="157">
        <f>SUM(V1080:V1098)</f>
        <v>0.75</v>
      </c>
      <c r="W1079" s="157"/>
      <c r="X1079" s="157"/>
      <c r="AG1079" t="s">
        <v>152</v>
      </c>
    </row>
    <row r="1080" spans="1:60" ht="20.399999999999999" outlineLevel="1" x14ac:dyDescent="0.25">
      <c r="A1080" s="164">
        <v>304</v>
      </c>
      <c r="B1080" s="165" t="s">
        <v>1146</v>
      </c>
      <c r="C1080" s="179" t="s">
        <v>1147</v>
      </c>
      <c r="D1080" s="180" t="s">
        <v>190</v>
      </c>
      <c r="E1080" s="167">
        <v>3</v>
      </c>
      <c r="F1080" s="166"/>
      <c r="G1080" s="167">
        <f>ROUND(E1080*F1080,2)</f>
        <v>0</v>
      </c>
      <c r="H1080" s="166"/>
      <c r="I1080" s="167">
        <f>ROUND(E1080*H1080,2)</f>
        <v>0</v>
      </c>
      <c r="J1080" s="166"/>
      <c r="K1080" s="167">
        <f>ROUND(E1080*J1080,2)</f>
        <v>0</v>
      </c>
      <c r="L1080" s="167">
        <v>21</v>
      </c>
      <c r="M1080" s="167">
        <f>G1080*(1+L1080/100)</f>
        <v>0</v>
      </c>
      <c r="N1080" s="167">
        <v>1.0000000000000001E-5</v>
      </c>
      <c r="O1080" s="167">
        <f>ROUND(E1080*N1080,2)</f>
        <v>0</v>
      </c>
      <c r="P1080" s="167">
        <v>0</v>
      </c>
      <c r="Q1080" s="167">
        <f>ROUND(E1080*P1080,2)</f>
        <v>0</v>
      </c>
      <c r="R1080" s="167"/>
      <c r="S1080" s="167" t="s">
        <v>156</v>
      </c>
      <c r="T1080" s="168" t="s">
        <v>156</v>
      </c>
      <c r="U1080" s="155">
        <v>0.25</v>
      </c>
      <c r="V1080" s="155">
        <f>ROUND(E1080*U1080,2)</f>
        <v>0.75</v>
      </c>
      <c r="W1080" s="155"/>
      <c r="X1080" s="155" t="s">
        <v>157</v>
      </c>
      <c r="Y1080" s="148"/>
      <c r="Z1080" s="148"/>
      <c r="AA1080" s="148"/>
      <c r="AB1080" s="148"/>
      <c r="AC1080" s="148"/>
      <c r="AD1080" s="148"/>
      <c r="AE1080" s="148"/>
      <c r="AF1080" s="148"/>
      <c r="AG1080" s="148" t="s">
        <v>1012</v>
      </c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</row>
    <row r="1081" spans="1:60" outlineLevel="1" x14ac:dyDescent="0.25">
      <c r="A1081" s="153"/>
      <c r="B1081" s="154"/>
      <c r="C1081" s="273" t="s">
        <v>1212</v>
      </c>
      <c r="D1081" s="274"/>
      <c r="E1081" s="274"/>
      <c r="F1081" s="274"/>
      <c r="G1081" s="274"/>
      <c r="H1081" s="155"/>
      <c r="I1081" s="155"/>
      <c r="J1081" s="155"/>
      <c r="K1081" s="155"/>
      <c r="L1081" s="155"/>
      <c r="M1081" s="155"/>
      <c r="N1081" s="155"/>
      <c r="O1081" s="155"/>
      <c r="P1081" s="155"/>
      <c r="Q1081" s="155"/>
      <c r="R1081" s="155"/>
      <c r="S1081" s="155"/>
      <c r="T1081" s="155"/>
      <c r="U1081" s="155"/>
      <c r="V1081" s="155"/>
      <c r="W1081" s="155"/>
      <c r="X1081" s="155"/>
      <c r="Y1081" s="148"/>
      <c r="Z1081" s="148"/>
      <c r="AA1081" s="148"/>
      <c r="AB1081" s="148"/>
      <c r="AC1081" s="148"/>
      <c r="AD1081" s="148"/>
      <c r="AE1081" s="148"/>
      <c r="AF1081" s="148"/>
      <c r="AG1081" s="148" t="s">
        <v>160</v>
      </c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</row>
    <row r="1082" spans="1:60" outlineLevel="1" x14ac:dyDescent="0.25">
      <c r="A1082" s="153"/>
      <c r="B1082" s="154"/>
      <c r="C1082" s="275" t="s">
        <v>210</v>
      </c>
      <c r="D1082" s="276"/>
      <c r="E1082" s="276"/>
      <c r="F1082" s="276"/>
      <c r="G1082" s="276"/>
      <c r="H1082" s="155"/>
      <c r="I1082" s="155"/>
      <c r="J1082" s="155"/>
      <c r="K1082" s="155"/>
      <c r="L1082" s="155"/>
      <c r="M1082" s="155"/>
      <c r="N1082" s="155"/>
      <c r="O1082" s="155"/>
      <c r="P1082" s="155"/>
      <c r="Q1082" s="155"/>
      <c r="R1082" s="155"/>
      <c r="S1082" s="155"/>
      <c r="T1082" s="155"/>
      <c r="U1082" s="155"/>
      <c r="V1082" s="155"/>
      <c r="W1082" s="155"/>
      <c r="X1082" s="155"/>
      <c r="Y1082" s="148"/>
      <c r="Z1082" s="148"/>
      <c r="AA1082" s="148"/>
      <c r="AB1082" s="148"/>
      <c r="AC1082" s="148"/>
      <c r="AD1082" s="148"/>
      <c r="AE1082" s="148"/>
      <c r="AF1082" s="148"/>
      <c r="AG1082" s="148" t="s">
        <v>160</v>
      </c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</row>
    <row r="1083" spans="1:60" ht="20.399999999999999" outlineLevel="1" x14ac:dyDescent="0.25">
      <c r="A1083" s="164">
        <v>305</v>
      </c>
      <c r="B1083" s="165" t="s">
        <v>1148</v>
      </c>
      <c r="C1083" s="179" t="s">
        <v>1149</v>
      </c>
      <c r="D1083" s="180" t="s">
        <v>391</v>
      </c>
      <c r="E1083" s="167">
        <v>1</v>
      </c>
      <c r="F1083" s="166"/>
      <c r="G1083" s="167">
        <f>ROUND(E1083*F1083,2)</f>
        <v>0</v>
      </c>
      <c r="H1083" s="166"/>
      <c r="I1083" s="167">
        <f>ROUND(E1083*H1083,2)</f>
        <v>0</v>
      </c>
      <c r="J1083" s="166"/>
      <c r="K1083" s="167">
        <f>ROUND(E1083*J1083,2)</f>
        <v>0</v>
      </c>
      <c r="L1083" s="167">
        <v>21</v>
      </c>
      <c r="M1083" s="167">
        <f>G1083*(1+L1083/100)</f>
        <v>0</v>
      </c>
      <c r="N1083" s="167">
        <v>0</v>
      </c>
      <c r="O1083" s="167">
        <f>ROUND(E1083*N1083,2)</f>
        <v>0</v>
      </c>
      <c r="P1083" s="167">
        <v>0</v>
      </c>
      <c r="Q1083" s="167">
        <f>ROUND(E1083*P1083,2)</f>
        <v>0</v>
      </c>
      <c r="R1083" s="167"/>
      <c r="S1083" s="167" t="s">
        <v>207</v>
      </c>
      <c r="T1083" s="168" t="s">
        <v>233</v>
      </c>
      <c r="U1083" s="155">
        <v>0</v>
      </c>
      <c r="V1083" s="155">
        <f>ROUND(E1083*U1083,2)</f>
        <v>0</v>
      </c>
      <c r="W1083" s="155"/>
      <c r="X1083" s="155" t="s">
        <v>157</v>
      </c>
      <c r="Y1083" s="148"/>
      <c r="Z1083" s="148"/>
      <c r="AA1083" s="148"/>
      <c r="AB1083" s="148"/>
      <c r="AC1083" s="148"/>
      <c r="AD1083" s="148"/>
      <c r="AE1083" s="148"/>
      <c r="AF1083" s="148"/>
      <c r="AG1083" s="148" t="s">
        <v>1012</v>
      </c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</row>
    <row r="1084" spans="1:60" outlineLevel="1" x14ac:dyDescent="0.25">
      <c r="A1084" s="153"/>
      <c r="B1084" s="154"/>
      <c r="C1084" s="273" t="s">
        <v>1213</v>
      </c>
      <c r="D1084" s="274"/>
      <c r="E1084" s="274"/>
      <c r="F1084" s="274"/>
      <c r="G1084" s="274"/>
      <c r="H1084" s="155"/>
      <c r="I1084" s="155"/>
      <c r="J1084" s="155"/>
      <c r="K1084" s="155"/>
      <c r="L1084" s="155"/>
      <c r="M1084" s="155"/>
      <c r="N1084" s="155"/>
      <c r="O1084" s="155"/>
      <c r="P1084" s="155"/>
      <c r="Q1084" s="155"/>
      <c r="R1084" s="155"/>
      <c r="S1084" s="155"/>
      <c r="T1084" s="155"/>
      <c r="U1084" s="155"/>
      <c r="V1084" s="155"/>
      <c r="W1084" s="155"/>
      <c r="X1084" s="155"/>
      <c r="Y1084" s="148"/>
      <c r="Z1084" s="148"/>
      <c r="AA1084" s="148"/>
      <c r="AB1084" s="148"/>
      <c r="AC1084" s="148"/>
      <c r="AD1084" s="148"/>
      <c r="AE1084" s="148"/>
      <c r="AF1084" s="148"/>
      <c r="AG1084" s="148" t="s">
        <v>160</v>
      </c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</row>
    <row r="1085" spans="1:60" outlineLevel="1" x14ac:dyDescent="0.25">
      <c r="A1085" s="153"/>
      <c r="B1085" s="154"/>
      <c r="C1085" s="275" t="s">
        <v>1214</v>
      </c>
      <c r="D1085" s="276"/>
      <c r="E1085" s="276"/>
      <c r="F1085" s="276"/>
      <c r="G1085" s="276"/>
      <c r="H1085" s="155"/>
      <c r="I1085" s="155"/>
      <c r="J1085" s="155"/>
      <c r="K1085" s="155"/>
      <c r="L1085" s="155"/>
      <c r="M1085" s="155"/>
      <c r="N1085" s="155"/>
      <c r="O1085" s="155"/>
      <c r="P1085" s="155"/>
      <c r="Q1085" s="155"/>
      <c r="R1085" s="155"/>
      <c r="S1085" s="155"/>
      <c r="T1085" s="155"/>
      <c r="U1085" s="155"/>
      <c r="V1085" s="155"/>
      <c r="W1085" s="155"/>
      <c r="X1085" s="155"/>
      <c r="Y1085" s="148"/>
      <c r="Z1085" s="148"/>
      <c r="AA1085" s="148"/>
      <c r="AB1085" s="148"/>
      <c r="AC1085" s="148"/>
      <c r="AD1085" s="148"/>
      <c r="AE1085" s="148"/>
      <c r="AF1085" s="148"/>
      <c r="AG1085" s="148" t="s">
        <v>160</v>
      </c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</row>
    <row r="1086" spans="1:60" outlineLevel="1" x14ac:dyDescent="0.25">
      <c r="A1086" s="153"/>
      <c r="B1086" s="154"/>
      <c r="C1086" s="275" t="s">
        <v>1215</v>
      </c>
      <c r="D1086" s="276"/>
      <c r="E1086" s="276"/>
      <c r="F1086" s="276"/>
      <c r="G1086" s="276"/>
      <c r="H1086" s="155"/>
      <c r="I1086" s="155"/>
      <c r="J1086" s="155"/>
      <c r="K1086" s="155"/>
      <c r="L1086" s="155"/>
      <c r="M1086" s="155"/>
      <c r="N1086" s="155"/>
      <c r="O1086" s="155"/>
      <c r="P1086" s="155"/>
      <c r="Q1086" s="155"/>
      <c r="R1086" s="155"/>
      <c r="S1086" s="155"/>
      <c r="T1086" s="155"/>
      <c r="U1086" s="155"/>
      <c r="V1086" s="155"/>
      <c r="W1086" s="155"/>
      <c r="X1086" s="155"/>
      <c r="Y1086" s="148"/>
      <c r="Z1086" s="148"/>
      <c r="AA1086" s="148"/>
      <c r="AB1086" s="148"/>
      <c r="AC1086" s="148"/>
      <c r="AD1086" s="148"/>
      <c r="AE1086" s="148"/>
      <c r="AF1086" s="148"/>
      <c r="AG1086" s="148" t="s">
        <v>160</v>
      </c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</row>
    <row r="1087" spans="1:60" outlineLevel="1" x14ac:dyDescent="0.25">
      <c r="A1087" s="153"/>
      <c r="B1087" s="154"/>
      <c r="C1087" s="275" t="s">
        <v>1216</v>
      </c>
      <c r="D1087" s="276"/>
      <c r="E1087" s="276"/>
      <c r="F1087" s="276"/>
      <c r="G1087" s="276"/>
      <c r="H1087" s="155"/>
      <c r="I1087" s="155"/>
      <c r="J1087" s="155"/>
      <c r="K1087" s="155"/>
      <c r="L1087" s="155"/>
      <c r="M1087" s="155"/>
      <c r="N1087" s="155"/>
      <c r="O1087" s="155"/>
      <c r="P1087" s="155"/>
      <c r="Q1087" s="155"/>
      <c r="R1087" s="155"/>
      <c r="S1087" s="155"/>
      <c r="T1087" s="155"/>
      <c r="U1087" s="155"/>
      <c r="V1087" s="155"/>
      <c r="W1087" s="155"/>
      <c r="X1087" s="155"/>
      <c r="Y1087" s="148"/>
      <c r="Z1087" s="148"/>
      <c r="AA1087" s="148"/>
      <c r="AB1087" s="148"/>
      <c r="AC1087" s="148"/>
      <c r="AD1087" s="148"/>
      <c r="AE1087" s="148"/>
      <c r="AF1087" s="148"/>
      <c r="AG1087" s="148" t="s">
        <v>160</v>
      </c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</row>
    <row r="1088" spans="1:60" outlineLevel="1" x14ac:dyDescent="0.25">
      <c r="A1088" s="153"/>
      <c r="B1088" s="154"/>
      <c r="C1088" s="275" t="s">
        <v>1217</v>
      </c>
      <c r="D1088" s="276"/>
      <c r="E1088" s="276"/>
      <c r="F1088" s="276"/>
      <c r="G1088" s="276"/>
      <c r="H1088" s="155"/>
      <c r="I1088" s="155"/>
      <c r="J1088" s="155"/>
      <c r="K1088" s="155"/>
      <c r="L1088" s="155"/>
      <c r="M1088" s="155"/>
      <c r="N1088" s="155"/>
      <c r="O1088" s="155"/>
      <c r="P1088" s="155"/>
      <c r="Q1088" s="155"/>
      <c r="R1088" s="155"/>
      <c r="S1088" s="155"/>
      <c r="T1088" s="155"/>
      <c r="U1088" s="155"/>
      <c r="V1088" s="155"/>
      <c r="W1088" s="155"/>
      <c r="X1088" s="155"/>
      <c r="Y1088" s="148"/>
      <c r="Z1088" s="148"/>
      <c r="AA1088" s="148"/>
      <c r="AB1088" s="148"/>
      <c r="AC1088" s="148"/>
      <c r="AD1088" s="148"/>
      <c r="AE1088" s="148"/>
      <c r="AF1088" s="148"/>
      <c r="AG1088" s="148" t="s">
        <v>160</v>
      </c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</row>
    <row r="1089" spans="1:60" outlineLevel="1" x14ac:dyDescent="0.25">
      <c r="A1089" s="153"/>
      <c r="B1089" s="154"/>
      <c r="C1089" s="275" t="s">
        <v>1218</v>
      </c>
      <c r="D1089" s="276"/>
      <c r="E1089" s="276"/>
      <c r="F1089" s="276"/>
      <c r="G1089" s="276"/>
      <c r="H1089" s="155"/>
      <c r="I1089" s="155"/>
      <c r="J1089" s="155"/>
      <c r="K1089" s="155"/>
      <c r="L1089" s="155"/>
      <c r="M1089" s="155"/>
      <c r="N1089" s="155"/>
      <c r="O1089" s="155"/>
      <c r="P1089" s="155"/>
      <c r="Q1089" s="155"/>
      <c r="R1089" s="155"/>
      <c r="S1089" s="155"/>
      <c r="T1089" s="155"/>
      <c r="U1089" s="155"/>
      <c r="V1089" s="155"/>
      <c r="W1089" s="155"/>
      <c r="X1089" s="155"/>
      <c r="Y1089" s="148"/>
      <c r="Z1089" s="148"/>
      <c r="AA1089" s="148"/>
      <c r="AB1089" s="148"/>
      <c r="AC1089" s="148"/>
      <c r="AD1089" s="148"/>
      <c r="AE1089" s="148"/>
      <c r="AF1089" s="148"/>
      <c r="AG1089" s="148" t="s">
        <v>160</v>
      </c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</row>
    <row r="1090" spans="1:60" outlineLevel="1" x14ac:dyDescent="0.25">
      <c r="A1090" s="153"/>
      <c r="B1090" s="154"/>
      <c r="C1090" s="275" t="s">
        <v>1219</v>
      </c>
      <c r="D1090" s="276"/>
      <c r="E1090" s="276"/>
      <c r="F1090" s="276"/>
      <c r="G1090" s="276"/>
      <c r="H1090" s="155"/>
      <c r="I1090" s="155"/>
      <c r="J1090" s="155"/>
      <c r="K1090" s="155"/>
      <c r="L1090" s="155"/>
      <c r="M1090" s="155"/>
      <c r="N1090" s="155"/>
      <c r="O1090" s="155"/>
      <c r="P1090" s="155"/>
      <c r="Q1090" s="155"/>
      <c r="R1090" s="155"/>
      <c r="S1090" s="155"/>
      <c r="T1090" s="155"/>
      <c r="U1090" s="155"/>
      <c r="V1090" s="155"/>
      <c r="W1090" s="155"/>
      <c r="X1090" s="155"/>
      <c r="Y1090" s="148"/>
      <c r="Z1090" s="148"/>
      <c r="AA1090" s="148"/>
      <c r="AB1090" s="148"/>
      <c r="AC1090" s="148"/>
      <c r="AD1090" s="148"/>
      <c r="AE1090" s="148"/>
      <c r="AF1090" s="148"/>
      <c r="AG1090" s="148" t="s">
        <v>160</v>
      </c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</row>
    <row r="1091" spans="1:60" outlineLevel="1" x14ac:dyDescent="0.25">
      <c r="A1091" s="153"/>
      <c r="B1091" s="154"/>
      <c r="C1091" s="275" t="s">
        <v>1220</v>
      </c>
      <c r="D1091" s="276"/>
      <c r="E1091" s="276"/>
      <c r="F1091" s="276"/>
      <c r="G1091" s="276"/>
      <c r="H1091" s="155"/>
      <c r="I1091" s="155"/>
      <c r="J1091" s="155"/>
      <c r="K1091" s="155"/>
      <c r="L1091" s="155"/>
      <c r="M1091" s="155"/>
      <c r="N1091" s="155"/>
      <c r="O1091" s="155"/>
      <c r="P1091" s="155"/>
      <c r="Q1091" s="155"/>
      <c r="R1091" s="155"/>
      <c r="S1091" s="155"/>
      <c r="T1091" s="155"/>
      <c r="U1091" s="155"/>
      <c r="V1091" s="155"/>
      <c r="W1091" s="155"/>
      <c r="X1091" s="155"/>
      <c r="Y1091" s="148"/>
      <c r="Z1091" s="148"/>
      <c r="AA1091" s="148"/>
      <c r="AB1091" s="148"/>
      <c r="AC1091" s="148"/>
      <c r="AD1091" s="148"/>
      <c r="AE1091" s="148"/>
      <c r="AF1091" s="148"/>
      <c r="AG1091" s="148" t="s">
        <v>160</v>
      </c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</row>
    <row r="1092" spans="1:60" outlineLevel="1" x14ac:dyDescent="0.25">
      <c r="A1092" s="153"/>
      <c r="B1092" s="154"/>
      <c r="C1092" s="275" t="s">
        <v>1150</v>
      </c>
      <c r="D1092" s="276"/>
      <c r="E1092" s="276"/>
      <c r="F1092" s="276"/>
      <c r="G1092" s="276"/>
      <c r="H1092" s="155"/>
      <c r="I1092" s="155"/>
      <c r="J1092" s="155"/>
      <c r="K1092" s="155"/>
      <c r="L1092" s="155"/>
      <c r="M1092" s="155"/>
      <c r="N1092" s="155"/>
      <c r="O1092" s="155"/>
      <c r="P1092" s="155"/>
      <c r="Q1092" s="155"/>
      <c r="R1092" s="155"/>
      <c r="S1092" s="155"/>
      <c r="T1092" s="155"/>
      <c r="U1092" s="155"/>
      <c r="V1092" s="155"/>
      <c r="W1092" s="155"/>
      <c r="X1092" s="155"/>
      <c r="Y1092" s="148"/>
      <c r="Z1092" s="148"/>
      <c r="AA1092" s="148"/>
      <c r="AB1092" s="148"/>
      <c r="AC1092" s="148"/>
      <c r="AD1092" s="148"/>
      <c r="AE1092" s="148"/>
      <c r="AF1092" s="148"/>
      <c r="AG1092" s="148" t="s">
        <v>160</v>
      </c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</row>
    <row r="1093" spans="1:60" outlineLevel="1" x14ac:dyDescent="0.25">
      <c r="A1093" s="164">
        <v>306</v>
      </c>
      <c r="B1093" s="165" t="s">
        <v>1151</v>
      </c>
      <c r="C1093" s="179" t="s">
        <v>1152</v>
      </c>
      <c r="D1093" s="180" t="s">
        <v>237</v>
      </c>
      <c r="E1093" s="167">
        <v>2</v>
      </c>
      <c r="F1093" s="166"/>
      <c r="G1093" s="167">
        <f>ROUND(E1093*F1093,2)</f>
        <v>0</v>
      </c>
      <c r="H1093" s="166"/>
      <c r="I1093" s="167">
        <f>ROUND(E1093*H1093,2)</f>
        <v>0</v>
      </c>
      <c r="J1093" s="166"/>
      <c r="K1093" s="167">
        <f>ROUND(E1093*J1093,2)</f>
        <v>0</v>
      </c>
      <c r="L1093" s="167">
        <v>21</v>
      </c>
      <c r="M1093" s="167">
        <f>G1093*(1+L1093/100)</f>
        <v>0</v>
      </c>
      <c r="N1093" s="167">
        <v>3.0000000000000001E-5</v>
      </c>
      <c r="O1093" s="167">
        <f>ROUND(E1093*N1093,2)</f>
        <v>0</v>
      </c>
      <c r="P1093" s="167">
        <v>0</v>
      </c>
      <c r="Q1093" s="167">
        <f>ROUND(E1093*P1093,2)</f>
        <v>0</v>
      </c>
      <c r="R1093" s="167"/>
      <c r="S1093" s="167" t="s">
        <v>207</v>
      </c>
      <c r="T1093" s="168" t="s">
        <v>233</v>
      </c>
      <c r="U1093" s="155">
        <v>0</v>
      </c>
      <c r="V1093" s="155">
        <f>ROUND(E1093*U1093,2)</f>
        <v>0</v>
      </c>
      <c r="W1093" s="155"/>
      <c r="X1093" s="155" t="s">
        <v>157</v>
      </c>
      <c r="Y1093" s="148"/>
      <c r="Z1093" s="148"/>
      <c r="AA1093" s="148"/>
      <c r="AB1093" s="148"/>
      <c r="AC1093" s="148"/>
      <c r="AD1093" s="148"/>
      <c r="AE1093" s="148"/>
      <c r="AF1093" s="148"/>
      <c r="AG1093" s="148" t="s">
        <v>1012</v>
      </c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</row>
    <row r="1094" spans="1:60" outlineLevel="1" x14ac:dyDescent="0.25">
      <c r="A1094" s="153"/>
      <c r="B1094" s="154"/>
      <c r="C1094" s="273" t="s">
        <v>210</v>
      </c>
      <c r="D1094" s="274"/>
      <c r="E1094" s="274"/>
      <c r="F1094" s="274"/>
      <c r="G1094" s="274"/>
      <c r="H1094" s="155"/>
      <c r="I1094" s="155"/>
      <c r="J1094" s="155"/>
      <c r="K1094" s="155"/>
      <c r="L1094" s="155"/>
      <c r="M1094" s="155"/>
      <c r="N1094" s="155"/>
      <c r="O1094" s="155"/>
      <c r="P1094" s="155"/>
      <c r="Q1094" s="155"/>
      <c r="R1094" s="155"/>
      <c r="S1094" s="155"/>
      <c r="T1094" s="155"/>
      <c r="U1094" s="155"/>
      <c r="V1094" s="155"/>
      <c r="W1094" s="155"/>
      <c r="X1094" s="155"/>
      <c r="Y1094" s="148"/>
      <c r="Z1094" s="148"/>
      <c r="AA1094" s="148"/>
      <c r="AB1094" s="148"/>
      <c r="AC1094" s="148"/>
      <c r="AD1094" s="148"/>
      <c r="AE1094" s="148"/>
      <c r="AF1094" s="148"/>
      <c r="AG1094" s="148" t="s">
        <v>160</v>
      </c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</row>
    <row r="1095" spans="1:60" outlineLevel="1" x14ac:dyDescent="0.25">
      <c r="A1095" s="164">
        <v>307</v>
      </c>
      <c r="B1095" s="165" t="s">
        <v>1153</v>
      </c>
      <c r="C1095" s="179" t="s">
        <v>1154</v>
      </c>
      <c r="D1095" s="180" t="s">
        <v>237</v>
      </c>
      <c r="E1095" s="167">
        <v>210</v>
      </c>
      <c r="F1095" s="166"/>
      <c r="G1095" s="167">
        <f>ROUND(E1095*F1095,2)</f>
        <v>0</v>
      </c>
      <c r="H1095" s="166"/>
      <c r="I1095" s="167">
        <f>ROUND(E1095*H1095,2)</f>
        <v>0</v>
      </c>
      <c r="J1095" s="166"/>
      <c r="K1095" s="167">
        <f>ROUND(E1095*J1095,2)</f>
        <v>0</v>
      </c>
      <c r="L1095" s="167">
        <v>21</v>
      </c>
      <c r="M1095" s="167">
        <f>G1095*(1+L1095/100)</f>
        <v>0</v>
      </c>
      <c r="N1095" s="167">
        <v>0</v>
      </c>
      <c r="O1095" s="167">
        <f>ROUND(E1095*N1095,2)</f>
        <v>0</v>
      </c>
      <c r="P1095" s="167">
        <v>0</v>
      </c>
      <c r="Q1095" s="167">
        <f>ROUND(E1095*P1095,2)</f>
        <v>0</v>
      </c>
      <c r="R1095" s="167" t="s">
        <v>372</v>
      </c>
      <c r="S1095" s="167" t="s">
        <v>156</v>
      </c>
      <c r="T1095" s="168" t="s">
        <v>156</v>
      </c>
      <c r="U1095" s="155">
        <v>0</v>
      </c>
      <c r="V1095" s="155">
        <f>ROUND(E1095*U1095,2)</f>
        <v>0</v>
      </c>
      <c r="W1095" s="155"/>
      <c r="X1095" s="155" t="s">
        <v>373</v>
      </c>
      <c r="Y1095" s="148"/>
      <c r="Z1095" s="148"/>
      <c r="AA1095" s="148"/>
      <c r="AB1095" s="148"/>
      <c r="AC1095" s="148"/>
      <c r="AD1095" s="148"/>
      <c r="AE1095" s="148"/>
      <c r="AF1095" s="148"/>
      <c r="AG1095" s="148" t="s">
        <v>374</v>
      </c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</row>
    <row r="1096" spans="1:60" outlineLevel="1" x14ac:dyDescent="0.25">
      <c r="A1096" s="153"/>
      <c r="B1096" s="154"/>
      <c r="C1096" s="273" t="s">
        <v>210</v>
      </c>
      <c r="D1096" s="274"/>
      <c r="E1096" s="274"/>
      <c r="F1096" s="274"/>
      <c r="G1096" s="274"/>
      <c r="H1096" s="155"/>
      <c r="I1096" s="155"/>
      <c r="J1096" s="155"/>
      <c r="K1096" s="155"/>
      <c r="L1096" s="155"/>
      <c r="M1096" s="155"/>
      <c r="N1096" s="155"/>
      <c r="O1096" s="155"/>
      <c r="P1096" s="155"/>
      <c r="Q1096" s="155"/>
      <c r="R1096" s="155"/>
      <c r="S1096" s="155"/>
      <c r="T1096" s="155"/>
      <c r="U1096" s="155"/>
      <c r="V1096" s="155"/>
      <c r="W1096" s="155"/>
      <c r="X1096" s="155"/>
      <c r="Y1096" s="148"/>
      <c r="Z1096" s="148"/>
      <c r="AA1096" s="148"/>
      <c r="AB1096" s="148"/>
      <c r="AC1096" s="148"/>
      <c r="AD1096" s="148"/>
      <c r="AE1096" s="148"/>
      <c r="AF1096" s="148"/>
      <c r="AG1096" s="148" t="s">
        <v>160</v>
      </c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</row>
    <row r="1097" spans="1:60" outlineLevel="1" x14ac:dyDescent="0.25">
      <c r="A1097" s="164">
        <v>308</v>
      </c>
      <c r="B1097" s="165" t="s">
        <v>1155</v>
      </c>
      <c r="C1097" s="179" t="s">
        <v>1156</v>
      </c>
      <c r="D1097" s="180" t="s">
        <v>190</v>
      </c>
      <c r="E1097" s="167">
        <v>3</v>
      </c>
      <c r="F1097" s="166"/>
      <c r="G1097" s="167">
        <f>ROUND(E1097*F1097,2)</f>
        <v>0</v>
      </c>
      <c r="H1097" s="166"/>
      <c r="I1097" s="167">
        <f>ROUND(E1097*H1097,2)</f>
        <v>0</v>
      </c>
      <c r="J1097" s="166"/>
      <c r="K1097" s="167">
        <f>ROUND(E1097*J1097,2)</f>
        <v>0</v>
      </c>
      <c r="L1097" s="167">
        <v>21</v>
      </c>
      <c r="M1097" s="167">
        <f>G1097*(1+L1097/100)</f>
        <v>0</v>
      </c>
      <c r="N1097" s="167">
        <v>0</v>
      </c>
      <c r="O1097" s="167">
        <f>ROUND(E1097*N1097,2)</f>
        <v>0</v>
      </c>
      <c r="P1097" s="167">
        <v>0</v>
      </c>
      <c r="Q1097" s="167">
        <f>ROUND(E1097*P1097,2)</f>
        <v>0</v>
      </c>
      <c r="R1097" s="167" t="s">
        <v>372</v>
      </c>
      <c r="S1097" s="167" t="s">
        <v>156</v>
      </c>
      <c r="T1097" s="168" t="s">
        <v>156</v>
      </c>
      <c r="U1097" s="155">
        <v>0</v>
      </c>
      <c r="V1097" s="155">
        <f>ROUND(E1097*U1097,2)</f>
        <v>0</v>
      </c>
      <c r="W1097" s="155"/>
      <c r="X1097" s="155" t="s">
        <v>373</v>
      </c>
      <c r="Y1097" s="148"/>
      <c r="Z1097" s="148"/>
      <c r="AA1097" s="148"/>
      <c r="AB1097" s="148"/>
      <c r="AC1097" s="148"/>
      <c r="AD1097" s="148"/>
      <c r="AE1097" s="148"/>
      <c r="AF1097" s="148"/>
      <c r="AG1097" s="148" t="s">
        <v>374</v>
      </c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</row>
    <row r="1098" spans="1:60" outlineLevel="1" x14ac:dyDescent="0.25">
      <c r="A1098" s="153"/>
      <c r="B1098" s="154"/>
      <c r="C1098" s="273" t="s">
        <v>210</v>
      </c>
      <c r="D1098" s="274"/>
      <c r="E1098" s="274"/>
      <c r="F1098" s="274"/>
      <c r="G1098" s="274"/>
      <c r="H1098" s="155"/>
      <c r="I1098" s="155"/>
      <c r="J1098" s="155"/>
      <c r="K1098" s="155"/>
      <c r="L1098" s="155"/>
      <c r="M1098" s="155"/>
      <c r="N1098" s="155"/>
      <c r="O1098" s="155"/>
      <c r="P1098" s="155"/>
      <c r="Q1098" s="155"/>
      <c r="R1098" s="155"/>
      <c r="S1098" s="155"/>
      <c r="T1098" s="155"/>
      <c r="U1098" s="155"/>
      <c r="V1098" s="155"/>
      <c r="W1098" s="155"/>
      <c r="X1098" s="155"/>
      <c r="Y1098" s="148"/>
      <c r="Z1098" s="148"/>
      <c r="AA1098" s="148"/>
      <c r="AB1098" s="148"/>
      <c r="AC1098" s="148"/>
      <c r="AD1098" s="148"/>
      <c r="AE1098" s="148"/>
      <c r="AF1098" s="148"/>
      <c r="AG1098" s="148" t="s">
        <v>160</v>
      </c>
      <c r="AH1098" s="148"/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</row>
    <row r="1099" spans="1:60" x14ac:dyDescent="0.25">
      <c r="A1099" s="158" t="s">
        <v>151</v>
      </c>
      <c r="B1099" s="159" t="s">
        <v>121</v>
      </c>
      <c r="C1099" s="186" t="s">
        <v>122</v>
      </c>
      <c r="D1099" s="187"/>
      <c r="E1099" s="162"/>
      <c r="F1099" s="162"/>
      <c r="G1099" s="162">
        <f>SUMIF(AG1100:AG1105,"&lt;&gt;NOR",G1100:G1105)</f>
        <v>0</v>
      </c>
      <c r="H1099" s="162"/>
      <c r="I1099" s="162">
        <f>SUM(I1100:I1105)</f>
        <v>0</v>
      </c>
      <c r="J1099" s="162"/>
      <c r="K1099" s="162">
        <f>SUM(K1100:K1105)</f>
        <v>0</v>
      </c>
      <c r="L1099" s="162"/>
      <c r="M1099" s="162">
        <f>SUM(M1100:M1105)</f>
        <v>0</v>
      </c>
      <c r="N1099" s="162"/>
      <c r="O1099" s="162">
        <f>SUM(O1100:O1105)</f>
        <v>0</v>
      </c>
      <c r="P1099" s="162"/>
      <c r="Q1099" s="162">
        <f>SUM(Q1100:Q1105)</f>
        <v>0</v>
      </c>
      <c r="R1099" s="162"/>
      <c r="S1099" s="162"/>
      <c r="T1099" s="163"/>
      <c r="U1099" s="157"/>
      <c r="V1099" s="157">
        <f>SUM(V1100:V1105)</f>
        <v>87.57</v>
      </c>
      <c r="W1099" s="157"/>
      <c r="X1099" s="157"/>
      <c r="AG1099" t="s">
        <v>152</v>
      </c>
    </row>
    <row r="1100" spans="1:60" outlineLevel="1" x14ac:dyDescent="0.25">
      <c r="A1100" s="169">
        <v>309</v>
      </c>
      <c r="B1100" s="170" t="s">
        <v>1157</v>
      </c>
      <c r="C1100" s="184" t="s">
        <v>1158</v>
      </c>
      <c r="D1100" s="185" t="s">
        <v>194</v>
      </c>
      <c r="E1100" s="172">
        <v>45.561109999999999</v>
      </c>
      <c r="F1100" s="171"/>
      <c r="G1100" s="172">
        <f t="shared" ref="G1100:G1105" si="28">ROUND(E1100*F1100,2)</f>
        <v>0</v>
      </c>
      <c r="H1100" s="171"/>
      <c r="I1100" s="172">
        <f t="shared" ref="I1100:I1105" si="29">ROUND(E1100*H1100,2)</f>
        <v>0</v>
      </c>
      <c r="J1100" s="171"/>
      <c r="K1100" s="172">
        <f t="shared" ref="K1100:K1105" si="30">ROUND(E1100*J1100,2)</f>
        <v>0</v>
      </c>
      <c r="L1100" s="172">
        <v>21</v>
      </c>
      <c r="M1100" s="172">
        <f t="shared" ref="M1100:M1105" si="31">G1100*(1+L1100/100)</f>
        <v>0</v>
      </c>
      <c r="N1100" s="172">
        <v>0</v>
      </c>
      <c r="O1100" s="172">
        <f t="shared" ref="O1100:O1105" si="32">ROUND(E1100*N1100,2)</f>
        <v>0</v>
      </c>
      <c r="P1100" s="172">
        <v>0</v>
      </c>
      <c r="Q1100" s="172">
        <f t="shared" ref="Q1100:Q1105" si="33">ROUND(E1100*P1100,2)</f>
        <v>0</v>
      </c>
      <c r="R1100" s="172"/>
      <c r="S1100" s="172" t="s">
        <v>156</v>
      </c>
      <c r="T1100" s="173" t="s">
        <v>156</v>
      </c>
      <c r="U1100" s="155">
        <v>0.28000000000000003</v>
      </c>
      <c r="V1100" s="155">
        <f t="shared" ref="V1100:V1105" si="34">ROUND(E1100*U1100,2)</f>
        <v>12.76</v>
      </c>
      <c r="W1100" s="155"/>
      <c r="X1100" s="155" t="s">
        <v>157</v>
      </c>
      <c r="Y1100" s="148"/>
      <c r="Z1100" s="148"/>
      <c r="AA1100" s="148"/>
      <c r="AB1100" s="148"/>
      <c r="AC1100" s="148"/>
      <c r="AD1100" s="148"/>
      <c r="AE1100" s="148"/>
      <c r="AF1100" s="148"/>
      <c r="AG1100" s="148" t="s">
        <v>1012</v>
      </c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</row>
    <row r="1101" spans="1:60" outlineLevel="1" x14ac:dyDescent="0.25">
      <c r="A1101" s="169">
        <v>310</v>
      </c>
      <c r="B1101" s="170" t="s">
        <v>1159</v>
      </c>
      <c r="C1101" s="184" t="s">
        <v>1160</v>
      </c>
      <c r="D1101" s="185" t="s">
        <v>194</v>
      </c>
      <c r="E1101" s="172">
        <v>45.561109999999999</v>
      </c>
      <c r="F1101" s="171"/>
      <c r="G1101" s="172">
        <f t="shared" si="28"/>
        <v>0</v>
      </c>
      <c r="H1101" s="171"/>
      <c r="I1101" s="172">
        <f t="shared" si="29"/>
        <v>0</v>
      </c>
      <c r="J1101" s="171"/>
      <c r="K1101" s="172">
        <f t="shared" si="30"/>
        <v>0</v>
      </c>
      <c r="L1101" s="172">
        <v>21</v>
      </c>
      <c r="M1101" s="172">
        <f t="shared" si="31"/>
        <v>0</v>
      </c>
      <c r="N1101" s="172">
        <v>0</v>
      </c>
      <c r="O1101" s="172">
        <f t="shared" si="32"/>
        <v>0</v>
      </c>
      <c r="P1101" s="172">
        <v>0</v>
      </c>
      <c r="Q1101" s="172">
        <f t="shared" si="33"/>
        <v>0</v>
      </c>
      <c r="R1101" s="172"/>
      <c r="S1101" s="172" t="s">
        <v>156</v>
      </c>
      <c r="T1101" s="173" t="s">
        <v>156</v>
      </c>
      <c r="U1101" s="155">
        <v>0.49</v>
      </c>
      <c r="V1101" s="155">
        <f t="shared" si="34"/>
        <v>22.32</v>
      </c>
      <c r="W1101" s="155"/>
      <c r="X1101" s="155" t="s">
        <v>157</v>
      </c>
      <c r="Y1101" s="148"/>
      <c r="Z1101" s="148"/>
      <c r="AA1101" s="148"/>
      <c r="AB1101" s="148"/>
      <c r="AC1101" s="148"/>
      <c r="AD1101" s="148"/>
      <c r="AE1101" s="148"/>
      <c r="AF1101" s="148"/>
      <c r="AG1101" s="148" t="s">
        <v>1012</v>
      </c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</row>
    <row r="1102" spans="1:60" outlineLevel="1" x14ac:dyDescent="0.25">
      <c r="A1102" s="169">
        <v>311</v>
      </c>
      <c r="B1102" s="170" t="s">
        <v>1161</v>
      </c>
      <c r="C1102" s="184" t="s">
        <v>1162</v>
      </c>
      <c r="D1102" s="185" t="s">
        <v>194</v>
      </c>
      <c r="E1102" s="172">
        <v>865.66102000000001</v>
      </c>
      <c r="F1102" s="171"/>
      <c r="G1102" s="172">
        <f t="shared" si="28"/>
        <v>0</v>
      </c>
      <c r="H1102" s="171"/>
      <c r="I1102" s="172">
        <f t="shared" si="29"/>
        <v>0</v>
      </c>
      <c r="J1102" s="171"/>
      <c r="K1102" s="172">
        <f t="shared" si="30"/>
        <v>0</v>
      </c>
      <c r="L1102" s="172">
        <v>21</v>
      </c>
      <c r="M1102" s="172">
        <f t="shared" si="31"/>
        <v>0</v>
      </c>
      <c r="N1102" s="172">
        <v>0</v>
      </c>
      <c r="O1102" s="172">
        <f t="shared" si="32"/>
        <v>0</v>
      </c>
      <c r="P1102" s="172">
        <v>0</v>
      </c>
      <c r="Q1102" s="172">
        <f t="shared" si="33"/>
        <v>0</v>
      </c>
      <c r="R1102" s="172"/>
      <c r="S1102" s="172" t="s">
        <v>156</v>
      </c>
      <c r="T1102" s="173" t="s">
        <v>156</v>
      </c>
      <c r="U1102" s="155">
        <v>0</v>
      </c>
      <c r="V1102" s="155">
        <f t="shared" si="34"/>
        <v>0</v>
      </c>
      <c r="W1102" s="155"/>
      <c r="X1102" s="155" t="s">
        <v>157</v>
      </c>
      <c r="Y1102" s="148"/>
      <c r="Z1102" s="148"/>
      <c r="AA1102" s="148"/>
      <c r="AB1102" s="148"/>
      <c r="AC1102" s="148"/>
      <c r="AD1102" s="148"/>
      <c r="AE1102" s="148"/>
      <c r="AF1102" s="148"/>
      <c r="AG1102" s="148" t="s">
        <v>1012</v>
      </c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</row>
    <row r="1103" spans="1:60" outlineLevel="1" x14ac:dyDescent="0.25">
      <c r="A1103" s="169">
        <v>312</v>
      </c>
      <c r="B1103" s="170" t="s">
        <v>1163</v>
      </c>
      <c r="C1103" s="184" t="s">
        <v>1164</v>
      </c>
      <c r="D1103" s="185" t="s">
        <v>194</v>
      </c>
      <c r="E1103" s="172">
        <v>45.561109999999999</v>
      </c>
      <c r="F1103" s="171"/>
      <c r="G1103" s="172">
        <f t="shared" si="28"/>
        <v>0</v>
      </c>
      <c r="H1103" s="171"/>
      <c r="I1103" s="172">
        <f t="shared" si="29"/>
        <v>0</v>
      </c>
      <c r="J1103" s="171"/>
      <c r="K1103" s="172">
        <f t="shared" si="30"/>
        <v>0</v>
      </c>
      <c r="L1103" s="172">
        <v>21</v>
      </c>
      <c r="M1103" s="172">
        <f t="shared" si="31"/>
        <v>0</v>
      </c>
      <c r="N1103" s="172">
        <v>0</v>
      </c>
      <c r="O1103" s="172">
        <f t="shared" si="32"/>
        <v>0</v>
      </c>
      <c r="P1103" s="172">
        <v>0</v>
      </c>
      <c r="Q1103" s="172">
        <f t="shared" si="33"/>
        <v>0</v>
      </c>
      <c r="R1103" s="172"/>
      <c r="S1103" s="172" t="s">
        <v>156</v>
      </c>
      <c r="T1103" s="173" t="s">
        <v>156</v>
      </c>
      <c r="U1103" s="155">
        <v>0.94199999999999995</v>
      </c>
      <c r="V1103" s="155">
        <f t="shared" si="34"/>
        <v>42.92</v>
      </c>
      <c r="W1103" s="155"/>
      <c r="X1103" s="155" t="s">
        <v>157</v>
      </c>
      <c r="Y1103" s="148"/>
      <c r="Z1103" s="148"/>
      <c r="AA1103" s="148"/>
      <c r="AB1103" s="148"/>
      <c r="AC1103" s="148"/>
      <c r="AD1103" s="148"/>
      <c r="AE1103" s="148"/>
      <c r="AF1103" s="148"/>
      <c r="AG1103" s="148" t="s">
        <v>1012</v>
      </c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</row>
    <row r="1104" spans="1:60" outlineLevel="1" x14ac:dyDescent="0.25">
      <c r="A1104" s="169">
        <v>313</v>
      </c>
      <c r="B1104" s="170" t="s">
        <v>1165</v>
      </c>
      <c r="C1104" s="184" t="s">
        <v>1166</v>
      </c>
      <c r="D1104" s="185" t="s">
        <v>194</v>
      </c>
      <c r="E1104" s="172">
        <v>91.122209999999995</v>
      </c>
      <c r="F1104" s="171"/>
      <c r="G1104" s="172">
        <f t="shared" si="28"/>
        <v>0</v>
      </c>
      <c r="H1104" s="171"/>
      <c r="I1104" s="172">
        <f t="shared" si="29"/>
        <v>0</v>
      </c>
      <c r="J1104" s="171"/>
      <c r="K1104" s="172">
        <f t="shared" si="30"/>
        <v>0</v>
      </c>
      <c r="L1104" s="172">
        <v>21</v>
      </c>
      <c r="M1104" s="172">
        <f t="shared" si="31"/>
        <v>0</v>
      </c>
      <c r="N1104" s="172">
        <v>0</v>
      </c>
      <c r="O1104" s="172">
        <f t="shared" si="32"/>
        <v>0</v>
      </c>
      <c r="P1104" s="172">
        <v>0</v>
      </c>
      <c r="Q1104" s="172">
        <f t="shared" si="33"/>
        <v>0</v>
      </c>
      <c r="R1104" s="172"/>
      <c r="S1104" s="172" t="s">
        <v>156</v>
      </c>
      <c r="T1104" s="173" t="s">
        <v>156</v>
      </c>
      <c r="U1104" s="155">
        <v>0.105</v>
      </c>
      <c r="V1104" s="155">
        <f t="shared" si="34"/>
        <v>9.57</v>
      </c>
      <c r="W1104" s="155"/>
      <c r="X1104" s="155" t="s">
        <v>157</v>
      </c>
      <c r="Y1104" s="148"/>
      <c r="Z1104" s="148"/>
      <c r="AA1104" s="148"/>
      <c r="AB1104" s="148"/>
      <c r="AC1104" s="148"/>
      <c r="AD1104" s="148"/>
      <c r="AE1104" s="148"/>
      <c r="AF1104" s="148"/>
      <c r="AG1104" s="148" t="s">
        <v>1012</v>
      </c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</row>
    <row r="1105" spans="1:60" outlineLevel="1" x14ac:dyDescent="0.25">
      <c r="A1105" s="169">
        <v>314</v>
      </c>
      <c r="B1105" s="170" t="s">
        <v>1167</v>
      </c>
      <c r="C1105" s="184" t="s">
        <v>1168</v>
      </c>
      <c r="D1105" s="185" t="s">
        <v>194</v>
      </c>
      <c r="E1105" s="172">
        <v>45.561109999999999</v>
      </c>
      <c r="F1105" s="171"/>
      <c r="G1105" s="172">
        <f t="shared" si="28"/>
        <v>0</v>
      </c>
      <c r="H1105" s="171"/>
      <c r="I1105" s="172">
        <f t="shared" si="29"/>
        <v>0</v>
      </c>
      <c r="J1105" s="171"/>
      <c r="K1105" s="172">
        <f t="shared" si="30"/>
        <v>0</v>
      </c>
      <c r="L1105" s="172">
        <v>21</v>
      </c>
      <c r="M1105" s="172">
        <f t="shared" si="31"/>
        <v>0</v>
      </c>
      <c r="N1105" s="172">
        <v>0</v>
      </c>
      <c r="O1105" s="172">
        <f t="shared" si="32"/>
        <v>0</v>
      </c>
      <c r="P1105" s="172">
        <v>0</v>
      </c>
      <c r="Q1105" s="172">
        <f t="shared" si="33"/>
        <v>0</v>
      </c>
      <c r="R1105" s="172"/>
      <c r="S1105" s="172" t="s">
        <v>156</v>
      </c>
      <c r="T1105" s="173" t="s">
        <v>156</v>
      </c>
      <c r="U1105" s="155">
        <v>0</v>
      </c>
      <c r="V1105" s="155">
        <f t="shared" si="34"/>
        <v>0</v>
      </c>
      <c r="W1105" s="155"/>
      <c r="X1105" s="155" t="s">
        <v>157</v>
      </c>
      <c r="Y1105" s="148"/>
      <c r="Z1105" s="148"/>
      <c r="AA1105" s="148"/>
      <c r="AB1105" s="148"/>
      <c r="AC1105" s="148"/>
      <c r="AD1105" s="148"/>
      <c r="AE1105" s="148"/>
      <c r="AF1105" s="148"/>
      <c r="AG1105" s="148" t="s">
        <v>1012</v>
      </c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</row>
    <row r="1106" spans="1:60" x14ac:dyDescent="0.25">
      <c r="A1106" s="158" t="s">
        <v>151</v>
      </c>
      <c r="B1106" s="159" t="s">
        <v>124</v>
      </c>
      <c r="C1106" s="186" t="s">
        <v>29</v>
      </c>
      <c r="D1106" s="187"/>
      <c r="E1106" s="162"/>
      <c r="F1106" s="162"/>
      <c r="G1106" s="162">
        <f>SUMIF(AG1107:AG1117,"&lt;&gt;NOR",G1107:G1117)</f>
        <v>0</v>
      </c>
      <c r="H1106" s="162"/>
      <c r="I1106" s="162">
        <f>SUM(I1107:I1117)</f>
        <v>0</v>
      </c>
      <c r="J1106" s="162"/>
      <c r="K1106" s="162">
        <f>SUM(K1107:K1117)</f>
        <v>0</v>
      </c>
      <c r="L1106" s="162"/>
      <c r="M1106" s="162">
        <f>SUM(M1107:M1117)</f>
        <v>0</v>
      </c>
      <c r="N1106" s="162"/>
      <c r="O1106" s="162">
        <f>SUM(O1107:O1117)</f>
        <v>0</v>
      </c>
      <c r="P1106" s="162"/>
      <c r="Q1106" s="162">
        <f>SUM(Q1107:Q1117)</f>
        <v>0</v>
      </c>
      <c r="R1106" s="162"/>
      <c r="S1106" s="162"/>
      <c r="T1106" s="163"/>
      <c r="U1106" s="157"/>
      <c r="V1106" s="157">
        <f>SUM(V1107:V1117)</f>
        <v>0</v>
      </c>
      <c r="W1106" s="157"/>
      <c r="X1106" s="157"/>
      <c r="AG1106" t="s">
        <v>152</v>
      </c>
    </row>
    <row r="1107" spans="1:60" outlineLevel="1" x14ac:dyDescent="0.25">
      <c r="A1107" s="164">
        <v>315</v>
      </c>
      <c r="B1107" s="165" t="s">
        <v>1169</v>
      </c>
      <c r="C1107" s="179" t="s">
        <v>1170</v>
      </c>
      <c r="D1107" s="180" t="s">
        <v>1171</v>
      </c>
      <c r="E1107" s="167">
        <v>1</v>
      </c>
      <c r="F1107" s="166"/>
      <c r="G1107" s="167">
        <f>ROUND(E1107*F1107,2)</f>
        <v>0</v>
      </c>
      <c r="H1107" s="166"/>
      <c r="I1107" s="167">
        <f>ROUND(E1107*H1107,2)</f>
        <v>0</v>
      </c>
      <c r="J1107" s="166"/>
      <c r="K1107" s="167">
        <f>ROUND(E1107*J1107,2)</f>
        <v>0</v>
      </c>
      <c r="L1107" s="167">
        <v>21</v>
      </c>
      <c r="M1107" s="167">
        <f>G1107*(1+L1107/100)</f>
        <v>0</v>
      </c>
      <c r="N1107" s="167">
        <v>0</v>
      </c>
      <c r="O1107" s="167">
        <f>ROUND(E1107*N1107,2)</f>
        <v>0</v>
      </c>
      <c r="P1107" s="167">
        <v>0</v>
      </c>
      <c r="Q1107" s="167">
        <f>ROUND(E1107*P1107,2)</f>
        <v>0</v>
      </c>
      <c r="R1107" s="167"/>
      <c r="S1107" s="167" t="s">
        <v>156</v>
      </c>
      <c r="T1107" s="168" t="s">
        <v>233</v>
      </c>
      <c r="U1107" s="155">
        <v>0</v>
      </c>
      <c r="V1107" s="155">
        <f>ROUND(E1107*U1107,2)</f>
        <v>0</v>
      </c>
      <c r="W1107" s="155"/>
      <c r="X1107" s="155" t="s">
        <v>1172</v>
      </c>
      <c r="Y1107" s="148"/>
      <c r="Z1107" s="148"/>
      <c r="AA1107" s="148"/>
      <c r="AB1107" s="148"/>
      <c r="AC1107" s="148"/>
      <c r="AD1107" s="148"/>
      <c r="AE1107" s="148"/>
      <c r="AF1107" s="148"/>
      <c r="AG1107" s="148" t="s">
        <v>1173</v>
      </c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</row>
    <row r="1108" spans="1:60" outlineLevel="1" x14ac:dyDescent="0.25">
      <c r="A1108" s="153"/>
      <c r="B1108" s="154"/>
      <c r="C1108" s="273" t="s">
        <v>1221</v>
      </c>
      <c r="D1108" s="274"/>
      <c r="E1108" s="274"/>
      <c r="F1108" s="274"/>
      <c r="G1108" s="274"/>
      <c r="H1108" s="155"/>
      <c r="I1108" s="155"/>
      <c r="J1108" s="155"/>
      <c r="K1108" s="155"/>
      <c r="L1108" s="155"/>
      <c r="M1108" s="155"/>
      <c r="N1108" s="155"/>
      <c r="O1108" s="155"/>
      <c r="P1108" s="155"/>
      <c r="Q1108" s="155"/>
      <c r="R1108" s="155"/>
      <c r="S1108" s="155"/>
      <c r="T1108" s="155"/>
      <c r="U1108" s="155"/>
      <c r="V1108" s="155"/>
      <c r="W1108" s="155"/>
      <c r="X1108" s="155"/>
      <c r="Y1108" s="148"/>
      <c r="Z1108" s="148"/>
      <c r="AA1108" s="148"/>
      <c r="AB1108" s="148"/>
      <c r="AC1108" s="148"/>
      <c r="AD1108" s="148"/>
      <c r="AE1108" s="148"/>
      <c r="AF1108" s="148"/>
      <c r="AG1108" s="148" t="s">
        <v>160</v>
      </c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</row>
    <row r="1109" spans="1:60" outlineLevel="1" x14ac:dyDescent="0.25">
      <c r="A1109" s="153"/>
      <c r="B1109" s="154"/>
      <c r="C1109" s="188" t="s">
        <v>1174</v>
      </c>
      <c r="D1109" s="189"/>
      <c r="E1109" s="156"/>
      <c r="F1109" s="156"/>
      <c r="G1109" s="156"/>
      <c r="H1109" s="155"/>
      <c r="I1109" s="155"/>
      <c r="J1109" s="155"/>
      <c r="K1109" s="155"/>
      <c r="L1109" s="155"/>
      <c r="M1109" s="155"/>
      <c r="N1109" s="155"/>
      <c r="O1109" s="155"/>
      <c r="P1109" s="155"/>
      <c r="Q1109" s="155"/>
      <c r="R1109" s="155"/>
      <c r="S1109" s="155"/>
      <c r="T1109" s="155"/>
      <c r="U1109" s="155"/>
      <c r="V1109" s="155"/>
      <c r="W1109" s="155"/>
      <c r="X1109" s="155"/>
      <c r="Y1109" s="148"/>
      <c r="Z1109" s="148"/>
      <c r="AA1109" s="148"/>
      <c r="AB1109" s="148"/>
      <c r="AC1109" s="148"/>
      <c r="AD1109" s="148"/>
      <c r="AE1109" s="148"/>
      <c r="AF1109" s="148"/>
      <c r="AG1109" s="148" t="s">
        <v>160</v>
      </c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</row>
    <row r="1110" spans="1:60" outlineLevel="1" x14ac:dyDescent="0.25">
      <c r="A1110" s="153"/>
      <c r="B1110" s="154"/>
      <c r="C1110" s="275" t="s">
        <v>1222</v>
      </c>
      <c r="D1110" s="276"/>
      <c r="E1110" s="276"/>
      <c r="F1110" s="276"/>
      <c r="G1110" s="276"/>
      <c r="H1110" s="155"/>
      <c r="I1110" s="155"/>
      <c r="J1110" s="155"/>
      <c r="K1110" s="155"/>
      <c r="L1110" s="155"/>
      <c r="M1110" s="155"/>
      <c r="N1110" s="155"/>
      <c r="O1110" s="155"/>
      <c r="P1110" s="155"/>
      <c r="Q1110" s="155"/>
      <c r="R1110" s="155"/>
      <c r="S1110" s="155"/>
      <c r="T1110" s="155"/>
      <c r="U1110" s="155"/>
      <c r="V1110" s="155"/>
      <c r="W1110" s="155"/>
      <c r="X1110" s="155"/>
      <c r="Y1110" s="148"/>
      <c r="Z1110" s="148"/>
      <c r="AA1110" s="148"/>
      <c r="AB1110" s="148"/>
      <c r="AC1110" s="148"/>
      <c r="AD1110" s="148"/>
      <c r="AE1110" s="148"/>
      <c r="AF1110" s="148"/>
      <c r="AG1110" s="148" t="s">
        <v>160</v>
      </c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</row>
    <row r="1111" spans="1:60" outlineLevel="1" x14ac:dyDescent="0.25">
      <c r="A1111" s="153"/>
      <c r="B1111" s="154"/>
      <c r="C1111" s="275" t="s">
        <v>1223</v>
      </c>
      <c r="D1111" s="276"/>
      <c r="E1111" s="276"/>
      <c r="F1111" s="276"/>
      <c r="G1111" s="276"/>
      <c r="H1111" s="155"/>
      <c r="I1111" s="155"/>
      <c r="J1111" s="155"/>
      <c r="K1111" s="155"/>
      <c r="L1111" s="155"/>
      <c r="M1111" s="155"/>
      <c r="N1111" s="155"/>
      <c r="O1111" s="155"/>
      <c r="P1111" s="155"/>
      <c r="Q1111" s="155"/>
      <c r="R1111" s="155"/>
      <c r="S1111" s="155"/>
      <c r="T1111" s="155"/>
      <c r="U1111" s="155"/>
      <c r="V1111" s="155"/>
      <c r="W1111" s="155"/>
      <c r="X1111" s="155"/>
      <c r="Y1111" s="148"/>
      <c r="Z1111" s="148"/>
      <c r="AA1111" s="148"/>
      <c r="AB1111" s="148"/>
      <c r="AC1111" s="148"/>
      <c r="AD1111" s="148"/>
      <c r="AE1111" s="148"/>
      <c r="AF1111" s="148"/>
      <c r="AG1111" s="148" t="s">
        <v>160</v>
      </c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</row>
    <row r="1112" spans="1:60" outlineLevel="1" x14ac:dyDescent="0.25">
      <c r="A1112" s="153"/>
      <c r="B1112" s="154"/>
      <c r="C1112" s="275" t="s">
        <v>1224</v>
      </c>
      <c r="D1112" s="276"/>
      <c r="E1112" s="276"/>
      <c r="F1112" s="276"/>
      <c r="G1112" s="276"/>
      <c r="H1112" s="155"/>
      <c r="I1112" s="155"/>
      <c r="J1112" s="155"/>
      <c r="K1112" s="155"/>
      <c r="L1112" s="155"/>
      <c r="M1112" s="155"/>
      <c r="N1112" s="155"/>
      <c r="O1112" s="155"/>
      <c r="P1112" s="155"/>
      <c r="Q1112" s="155"/>
      <c r="R1112" s="155"/>
      <c r="S1112" s="155"/>
      <c r="T1112" s="155"/>
      <c r="U1112" s="155"/>
      <c r="V1112" s="155"/>
      <c r="W1112" s="155"/>
      <c r="X1112" s="155"/>
      <c r="Y1112" s="148"/>
      <c r="Z1112" s="148"/>
      <c r="AA1112" s="148"/>
      <c r="AB1112" s="148"/>
      <c r="AC1112" s="148"/>
      <c r="AD1112" s="148"/>
      <c r="AE1112" s="148"/>
      <c r="AF1112" s="148"/>
      <c r="AG1112" s="148" t="s">
        <v>160</v>
      </c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</row>
    <row r="1113" spans="1:60" outlineLevel="1" x14ac:dyDescent="0.25">
      <c r="A1113" s="153"/>
      <c r="B1113" s="154"/>
      <c r="C1113" s="275" t="s">
        <v>1225</v>
      </c>
      <c r="D1113" s="276"/>
      <c r="E1113" s="276"/>
      <c r="F1113" s="276"/>
      <c r="G1113" s="276"/>
      <c r="H1113" s="155"/>
      <c r="I1113" s="155"/>
      <c r="J1113" s="155"/>
      <c r="K1113" s="155"/>
      <c r="L1113" s="155"/>
      <c r="M1113" s="155"/>
      <c r="N1113" s="155"/>
      <c r="O1113" s="155"/>
      <c r="P1113" s="155"/>
      <c r="Q1113" s="155"/>
      <c r="R1113" s="155"/>
      <c r="S1113" s="155"/>
      <c r="T1113" s="155"/>
      <c r="U1113" s="155"/>
      <c r="V1113" s="155"/>
      <c r="W1113" s="155"/>
      <c r="X1113" s="155"/>
      <c r="Y1113" s="148"/>
      <c r="Z1113" s="148"/>
      <c r="AA1113" s="148"/>
      <c r="AB1113" s="148"/>
      <c r="AC1113" s="148"/>
      <c r="AD1113" s="148"/>
      <c r="AE1113" s="148"/>
      <c r="AF1113" s="148"/>
      <c r="AG1113" s="148" t="s">
        <v>160</v>
      </c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</row>
    <row r="1114" spans="1:60" outlineLevel="1" x14ac:dyDescent="0.25">
      <c r="A1114" s="153"/>
      <c r="B1114" s="154"/>
      <c r="C1114" s="275" t="s">
        <v>1175</v>
      </c>
      <c r="D1114" s="276"/>
      <c r="E1114" s="276"/>
      <c r="F1114" s="276"/>
      <c r="G1114" s="276"/>
      <c r="H1114" s="155"/>
      <c r="I1114" s="155"/>
      <c r="J1114" s="155"/>
      <c r="K1114" s="155"/>
      <c r="L1114" s="155"/>
      <c r="M1114" s="155"/>
      <c r="N1114" s="155"/>
      <c r="O1114" s="155"/>
      <c r="P1114" s="155"/>
      <c r="Q1114" s="155"/>
      <c r="R1114" s="155"/>
      <c r="S1114" s="155"/>
      <c r="T1114" s="155"/>
      <c r="U1114" s="155"/>
      <c r="V1114" s="155"/>
      <c r="W1114" s="155"/>
      <c r="X1114" s="155"/>
      <c r="Y1114" s="148"/>
      <c r="Z1114" s="148"/>
      <c r="AA1114" s="148"/>
      <c r="AB1114" s="148"/>
      <c r="AC1114" s="148"/>
      <c r="AD1114" s="148"/>
      <c r="AE1114" s="148"/>
      <c r="AF1114" s="148"/>
      <c r="AG1114" s="148" t="s">
        <v>160</v>
      </c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</row>
    <row r="1115" spans="1:60" outlineLevel="1" x14ac:dyDescent="0.25">
      <c r="A1115" s="169">
        <v>316</v>
      </c>
      <c r="B1115" s="170" t="s">
        <v>1176</v>
      </c>
      <c r="C1115" s="184" t="s">
        <v>1177</v>
      </c>
      <c r="D1115" s="185" t="s">
        <v>524</v>
      </c>
      <c r="E1115" s="172">
        <v>15</v>
      </c>
      <c r="F1115" s="171"/>
      <c r="G1115" s="172">
        <f>ROUND(E1115*F1115,2)</f>
        <v>0</v>
      </c>
      <c r="H1115" s="171"/>
      <c r="I1115" s="172">
        <f>ROUND(E1115*H1115,2)</f>
        <v>0</v>
      </c>
      <c r="J1115" s="171"/>
      <c r="K1115" s="172">
        <f>ROUND(E1115*J1115,2)</f>
        <v>0</v>
      </c>
      <c r="L1115" s="172">
        <v>21</v>
      </c>
      <c r="M1115" s="172">
        <f>G1115*(1+L1115/100)</f>
        <v>0</v>
      </c>
      <c r="N1115" s="172">
        <v>0</v>
      </c>
      <c r="O1115" s="172">
        <f>ROUND(E1115*N1115,2)</f>
        <v>0</v>
      </c>
      <c r="P1115" s="172">
        <v>0</v>
      </c>
      <c r="Q1115" s="172">
        <f>ROUND(E1115*P1115,2)</f>
        <v>0</v>
      </c>
      <c r="R1115" s="172"/>
      <c r="S1115" s="172" t="s">
        <v>207</v>
      </c>
      <c r="T1115" s="173" t="s">
        <v>233</v>
      </c>
      <c r="U1115" s="155">
        <v>0</v>
      </c>
      <c r="V1115" s="155">
        <f>ROUND(E1115*U1115,2)</f>
        <v>0</v>
      </c>
      <c r="W1115" s="155"/>
      <c r="X1115" s="155" t="s">
        <v>1172</v>
      </c>
      <c r="Y1115" s="148"/>
      <c r="Z1115" s="148"/>
      <c r="AA1115" s="148"/>
      <c r="AB1115" s="148"/>
      <c r="AC1115" s="148"/>
      <c r="AD1115" s="148"/>
      <c r="AE1115" s="148"/>
      <c r="AF1115" s="148"/>
      <c r="AG1115" s="148" t="s">
        <v>1178</v>
      </c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</row>
    <row r="1116" spans="1:60" outlineLevel="1" x14ac:dyDescent="0.25">
      <c r="A1116" s="169">
        <v>317</v>
      </c>
      <c r="B1116" s="170" t="s">
        <v>1179</v>
      </c>
      <c r="C1116" s="184" t="s">
        <v>1180</v>
      </c>
      <c r="D1116" s="185" t="s">
        <v>524</v>
      </c>
      <c r="E1116" s="172">
        <v>50</v>
      </c>
      <c r="F1116" s="171"/>
      <c r="G1116" s="172">
        <f>ROUND(E1116*F1116,2)</f>
        <v>0</v>
      </c>
      <c r="H1116" s="171"/>
      <c r="I1116" s="172">
        <f>ROUND(E1116*H1116,2)</f>
        <v>0</v>
      </c>
      <c r="J1116" s="171"/>
      <c r="K1116" s="172">
        <f>ROUND(E1116*J1116,2)</f>
        <v>0</v>
      </c>
      <c r="L1116" s="172">
        <v>21</v>
      </c>
      <c r="M1116" s="172">
        <f>G1116*(1+L1116/100)</f>
        <v>0</v>
      </c>
      <c r="N1116" s="172">
        <v>0</v>
      </c>
      <c r="O1116" s="172">
        <f>ROUND(E1116*N1116,2)</f>
        <v>0</v>
      </c>
      <c r="P1116" s="172">
        <v>0</v>
      </c>
      <c r="Q1116" s="172">
        <f>ROUND(E1116*P1116,2)</f>
        <v>0</v>
      </c>
      <c r="R1116" s="172"/>
      <c r="S1116" s="172" t="s">
        <v>207</v>
      </c>
      <c r="T1116" s="173" t="s">
        <v>233</v>
      </c>
      <c r="U1116" s="155">
        <v>0</v>
      </c>
      <c r="V1116" s="155">
        <f>ROUND(E1116*U1116,2)</f>
        <v>0</v>
      </c>
      <c r="W1116" s="155"/>
      <c r="X1116" s="155" t="s">
        <v>157</v>
      </c>
      <c r="Y1116" s="148"/>
      <c r="Z1116" s="148"/>
      <c r="AA1116" s="148"/>
      <c r="AB1116" s="148"/>
      <c r="AC1116" s="148"/>
      <c r="AD1116" s="148"/>
      <c r="AE1116" s="148"/>
      <c r="AF1116" s="148"/>
      <c r="AG1116" s="148" t="s">
        <v>1012</v>
      </c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</row>
    <row r="1117" spans="1:60" outlineLevel="1" x14ac:dyDescent="0.25">
      <c r="A1117" s="169">
        <v>318</v>
      </c>
      <c r="B1117" s="170" t="s">
        <v>1181</v>
      </c>
      <c r="C1117" s="184" t="s">
        <v>1182</v>
      </c>
      <c r="D1117" s="185" t="s">
        <v>524</v>
      </c>
      <c r="E1117" s="172">
        <v>10</v>
      </c>
      <c r="F1117" s="171"/>
      <c r="G1117" s="172">
        <f>ROUND(E1117*F1117,2)</f>
        <v>0</v>
      </c>
      <c r="H1117" s="171"/>
      <c r="I1117" s="172">
        <f>ROUND(E1117*H1117,2)</f>
        <v>0</v>
      </c>
      <c r="J1117" s="171"/>
      <c r="K1117" s="172">
        <f>ROUND(E1117*J1117,2)</f>
        <v>0</v>
      </c>
      <c r="L1117" s="172">
        <v>21</v>
      </c>
      <c r="M1117" s="172">
        <f>G1117*(1+L1117/100)</f>
        <v>0</v>
      </c>
      <c r="N1117" s="172">
        <v>0</v>
      </c>
      <c r="O1117" s="172">
        <f>ROUND(E1117*N1117,2)</f>
        <v>0</v>
      </c>
      <c r="P1117" s="172">
        <v>0</v>
      </c>
      <c r="Q1117" s="172">
        <f>ROUND(E1117*P1117,2)</f>
        <v>0</v>
      </c>
      <c r="R1117" s="172"/>
      <c r="S1117" s="172" t="s">
        <v>207</v>
      </c>
      <c r="T1117" s="173" t="s">
        <v>233</v>
      </c>
      <c r="U1117" s="155">
        <v>0</v>
      </c>
      <c r="V1117" s="155">
        <f>ROUND(E1117*U1117,2)</f>
        <v>0</v>
      </c>
      <c r="W1117" s="155"/>
      <c r="X1117" s="155" t="s">
        <v>157</v>
      </c>
      <c r="Y1117" s="148"/>
      <c r="Z1117" s="148"/>
      <c r="AA1117" s="148"/>
      <c r="AB1117" s="148"/>
      <c r="AC1117" s="148"/>
      <c r="AD1117" s="148"/>
      <c r="AE1117" s="148"/>
      <c r="AF1117" s="148"/>
      <c r="AG1117" s="148" t="s">
        <v>191</v>
      </c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</row>
    <row r="1118" spans="1:60" x14ac:dyDescent="0.25">
      <c r="A1118" s="158" t="s">
        <v>151</v>
      </c>
      <c r="B1118" s="159" t="s">
        <v>125</v>
      </c>
      <c r="C1118" s="186" t="s">
        <v>30</v>
      </c>
      <c r="D1118" s="187"/>
      <c r="E1118" s="162"/>
      <c r="F1118" s="162"/>
      <c r="G1118" s="162">
        <f>SUMIF(AG1119:AG1129,"&lt;&gt;NOR",G1119:G1129)</f>
        <v>0</v>
      </c>
      <c r="H1118" s="162"/>
      <c r="I1118" s="162">
        <f>SUM(I1119:I1129)</f>
        <v>0</v>
      </c>
      <c r="J1118" s="162"/>
      <c r="K1118" s="162">
        <f>SUM(K1119:K1129)</f>
        <v>0</v>
      </c>
      <c r="L1118" s="162"/>
      <c r="M1118" s="162">
        <f>SUM(M1119:M1129)</f>
        <v>0</v>
      </c>
      <c r="N1118" s="162"/>
      <c r="O1118" s="162">
        <f>SUM(O1119:O1129)</f>
        <v>0</v>
      </c>
      <c r="P1118" s="162"/>
      <c r="Q1118" s="162">
        <f>SUM(Q1119:Q1129)</f>
        <v>0</v>
      </c>
      <c r="R1118" s="162"/>
      <c r="S1118" s="162"/>
      <c r="T1118" s="163"/>
      <c r="U1118" s="157"/>
      <c r="V1118" s="157">
        <f>SUM(V1119:V1129)</f>
        <v>0</v>
      </c>
      <c r="W1118" s="157"/>
      <c r="X1118" s="157"/>
      <c r="AG1118" t="s">
        <v>152</v>
      </c>
    </row>
    <row r="1119" spans="1:60" outlineLevel="1" x14ac:dyDescent="0.25">
      <c r="A1119" s="164">
        <v>319</v>
      </c>
      <c r="B1119" s="165" t="s">
        <v>1183</v>
      </c>
      <c r="C1119" s="179" t="s">
        <v>1184</v>
      </c>
      <c r="D1119" s="180" t="s">
        <v>1171</v>
      </c>
      <c r="E1119" s="167">
        <v>1</v>
      </c>
      <c r="F1119" s="166"/>
      <c r="G1119" s="167">
        <f>ROUND(E1119*F1119,2)</f>
        <v>0</v>
      </c>
      <c r="H1119" s="166"/>
      <c r="I1119" s="167">
        <f>ROUND(E1119*H1119,2)</f>
        <v>0</v>
      </c>
      <c r="J1119" s="166"/>
      <c r="K1119" s="167">
        <f>ROUND(E1119*J1119,2)</f>
        <v>0</v>
      </c>
      <c r="L1119" s="167">
        <v>21</v>
      </c>
      <c r="M1119" s="167">
        <f>G1119*(1+L1119/100)</f>
        <v>0</v>
      </c>
      <c r="N1119" s="167">
        <v>0</v>
      </c>
      <c r="O1119" s="167">
        <f>ROUND(E1119*N1119,2)</f>
        <v>0</v>
      </c>
      <c r="P1119" s="167">
        <v>0</v>
      </c>
      <c r="Q1119" s="167">
        <f>ROUND(E1119*P1119,2)</f>
        <v>0</v>
      </c>
      <c r="R1119" s="167"/>
      <c r="S1119" s="167" t="s">
        <v>156</v>
      </c>
      <c r="T1119" s="168" t="s">
        <v>233</v>
      </c>
      <c r="U1119" s="155">
        <v>0</v>
      </c>
      <c r="V1119" s="155">
        <f>ROUND(E1119*U1119,2)</f>
        <v>0</v>
      </c>
      <c r="W1119" s="155"/>
      <c r="X1119" s="155" t="s">
        <v>1172</v>
      </c>
      <c r="Y1119" s="148"/>
      <c r="Z1119" s="148"/>
      <c r="AA1119" s="148"/>
      <c r="AB1119" s="148"/>
      <c r="AC1119" s="148"/>
      <c r="AD1119" s="148"/>
      <c r="AE1119" s="148"/>
      <c r="AF1119" s="148"/>
      <c r="AG1119" s="148" t="s">
        <v>1185</v>
      </c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</row>
    <row r="1120" spans="1:60" ht="21" outlineLevel="1" x14ac:dyDescent="0.25">
      <c r="A1120" s="153"/>
      <c r="B1120" s="154"/>
      <c r="C1120" s="273" t="s">
        <v>1226</v>
      </c>
      <c r="D1120" s="274"/>
      <c r="E1120" s="274"/>
      <c r="F1120" s="274"/>
      <c r="G1120" s="274"/>
      <c r="H1120" s="155"/>
      <c r="I1120" s="155"/>
      <c r="J1120" s="155"/>
      <c r="K1120" s="155"/>
      <c r="L1120" s="155"/>
      <c r="M1120" s="155"/>
      <c r="N1120" s="155"/>
      <c r="O1120" s="155"/>
      <c r="P1120" s="155"/>
      <c r="Q1120" s="155"/>
      <c r="R1120" s="155"/>
      <c r="S1120" s="155"/>
      <c r="T1120" s="155"/>
      <c r="U1120" s="155"/>
      <c r="V1120" s="155"/>
      <c r="W1120" s="155"/>
      <c r="X1120" s="155"/>
      <c r="Y1120" s="148"/>
      <c r="Z1120" s="148"/>
      <c r="AA1120" s="148"/>
      <c r="AB1120" s="148"/>
      <c r="AC1120" s="148"/>
      <c r="AD1120" s="148"/>
      <c r="AE1120" s="148"/>
      <c r="AF1120" s="148"/>
      <c r="AG1120" s="148" t="s">
        <v>160</v>
      </c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74" t="str">
        <f>C1120</f>
        <v>Náklady zhotovitele, související s prováděním zkoušek a revizí předepsaných technickými normami nebo objednatelem a které jsou pro provedení díla nezbytné.</v>
      </c>
      <c r="BB1120" s="148"/>
      <c r="BC1120" s="148"/>
      <c r="BD1120" s="148"/>
      <c r="BE1120" s="148"/>
      <c r="BF1120" s="148"/>
      <c r="BG1120" s="148"/>
      <c r="BH1120" s="148"/>
    </row>
    <row r="1121" spans="1:60" outlineLevel="1" x14ac:dyDescent="0.25">
      <c r="A1121" s="153"/>
      <c r="B1121" s="154"/>
      <c r="C1121" s="275" t="s">
        <v>1227</v>
      </c>
      <c r="D1121" s="276"/>
      <c r="E1121" s="276"/>
      <c r="F1121" s="276"/>
      <c r="G1121" s="276"/>
      <c r="H1121" s="155"/>
      <c r="I1121" s="155"/>
      <c r="J1121" s="155"/>
      <c r="K1121" s="155"/>
      <c r="L1121" s="155"/>
      <c r="M1121" s="155"/>
      <c r="N1121" s="155"/>
      <c r="O1121" s="155"/>
      <c r="P1121" s="155"/>
      <c r="Q1121" s="155"/>
      <c r="R1121" s="155"/>
      <c r="S1121" s="155"/>
      <c r="T1121" s="155"/>
      <c r="U1121" s="155"/>
      <c r="V1121" s="155"/>
      <c r="W1121" s="155"/>
      <c r="X1121" s="155"/>
      <c r="Y1121" s="148"/>
      <c r="Z1121" s="148"/>
      <c r="AA1121" s="148"/>
      <c r="AB1121" s="148"/>
      <c r="AC1121" s="148"/>
      <c r="AD1121" s="148"/>
      <c r="AE1121" s="148"/>
      <c r="AF1121" s="148"/>
      <c r="AG1121" s="148" t="s">
        <v>160</v>
      </c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</row>
    <row r="1122" spans="1:60" outlineLevel="1" x14ac:dyDescent="0.25">
      <c r="A1122" s="153"/>
      <c r="B1122" s="154"/>
      <c r="C1122" s="275" t="s">
        <v>1228</v>
      </c>
      <c r="D1122" s="276"/>
      <c r="E1122" s="276"/>
      <c r="F1122" s="276"/>
      <c r="G1122" s="276"/>
      <c r="H1122" s="155"/>
      <c r="I1122" s="155"/>
      <c r="J1122" s="155"/>
      <c r="K1122" s="155"/>
      <c r="L1122" s="155"/>
      <c r="M1122" s="155"/>
      <c r="N1122" s="155"/>
      <c r="O1122" s="155"/>
      <c r="P1122" s="155"/>
      <c r="Q1122" s="155"/>
      <c r="R1122" s="155"/>
      <c r="S1122" s="155"/>
      <c r="T1122" s="155"/>
      <c r="U1122" s="155"/>
      <c r="V1122" s="155"/>
      <c r="W1122" s="155"/>
      <c r="X1122" s="155"/>
      <c r="Y1122" s="148"/>
      <c r="Z1122" s="148"/>
      <c r="AA1122" s="148"/>
      <c r="AB1122" s="148"/>
      <c r="AC1122" s="148"/>
      <c r="AD1122" s="148"/>
      <c r="AE1122" s="148"/>
      <c r="AF1122" s="148"/>
      <c r="AG1122" s="148" t="s">
        <v>160</v>
      </c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</row>
    <row r="1123" spans="1:60" outlineLevel="1" x14ac:dyDescent="0.25">
      <c r="A1123" s="153"/>
      <c r="B1123" s="154"/>
      <c r="C1123" s="275" t="s">
        <v>1229</v>
      </c>
      <c r="D1123" s="276"/>
      <c r="E1123" s="276"/>
      <c r="F1123" s="276"/>
      <c r="G1123" s="276"/>
      <c r="H1123" s="155"/>
      <c r="I1123" s="155"/>
      <c r="J1123" s="155"/>
      <c r="K1123" s="155"/>
      <c r="L1123" s="155"/>
      <c r="M1123" s="155"/>
      <c r="N1123" s="155"/>
      <c r="O1123" s="155"/>
      <c r="P1123" s="155"/>
      <c r="Q1123" s="155"/>
      <c r="R1123" s="155"/>
      <c r="S1123" s="155"/>
      <c r="T1123" s="155"/>
      <c r="U1123" s="155"/>
      <c r="V1123" s="155"/>
      <c r="W1123" s="155"/>
      <c r="X1123" s="155"/>
      <c r="Y1123" s="148"/>
      <c r="Z1123" s="148"/>
      <c r="AA1123" s="148"/>
      <c r="AB1123" s="148"/>
      <c r="AC1123" s="148"/>
      <c r="AD1123" s="148"/>
      <c r="AE1123" s="148"/>
      <c r="AF1123" s="148"/>
      <c r="AG1123" s="148" t="s">
        <v>160</v>
      </c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</row>
    <row r="1124" spans="1:60" outlineLevel="1" x14ac:dyDescent="0.25">
      <c r="A1124" s="153"/>
      <c r="B1124" s="154"/>
      <c r="C1124" s="188" t="s">
        <v>1174</v>
      </c>
      <c r="D1124" s="189"/>
      <c r="E1124" s="156"/>
      <c r="F1124" s="156"/>
      <c r="G1124" s="156"/>
      <c r="H1124" s="155"/>
      <c r="I1124" s="155"/>
      <c r="J1124" s="155"/>
      <c r="K1124" s="155"/>
      <c r="L1124" s="155"/>
      <c r="M1124" s="155"/>
      <c r="N1124" s="155"/>
      <c r="O1124" s="155"/>
      <c r="P1124" s="155"/>
      <c r="Q1124" s="155"/>
      <c r="R1124" s="155"/>
      <c r="S1124" s="155"/>
      <c r="T1124" s="155"/>
      <c r="U1124" s="155"/>
      <c r="V1124" s="155"/>
      <c r="W1124" s="155"/>
      <c r="X1124" s="155"/>
      <c r="Y1124" s="148"/>
      <c r="Z1124" s="148"/>
      <c r="AA1124" s="148"/>
      <c r="AB1124" s="148"/>
      <c r="AC1124" s="148"/>
      <c r="AD1124" s="148"/>
      <c r="AE1124" s="148"/>
      <c r="AF1124" s="148"/>
      <c r="AG1124" s="148" t="s">
        <v>160</v>
      </c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</row>
    <row r="1125" spans="1:60" outlineLevel="1" x14ac:dyDescent="0.25">
      <c r="A1125" s="153"/>
      <c r="B1125" s="154"/>
      <c r="C1125" s="275" t="s">
        <v>1230</v>
      </c>
      <c r="D1125" s="276"/>
      <c r="E1125" s="276"/>
      <c r="F1125" s="276"/>
      <c r="G1125" s="276"/>
      <c r="H1125" s="155"/>
      <c r="I1125" s="155"/>
      <c r="J1125" s="155"/>
      <c r="K1125" s="155"/>
      <c r="L1125" s="155"/>
      <c r="M1125" s="155"/>
      <c r="N1125" s="155"/>
      <c r="O1125" s="155"/>
      <c r="P1125" s="155"/>
      <c r="Q1125" s="155"/>
      <c r="R1125" s="155"/>
      <c r="S1125" s="155"/>
      <c r="T1125" s="155"/>
      <c r="U1125" s="155"/>
      <c r="V1125" s="155"/>
      <c r="W1125" s="155"/>
      <c r="X1125" s="155"/>
      <c r="Y1125" s="148"/>
      <c r="Z1125" s="148"/>
      <c r="AA1125" s="148"/>
      <c r="AB1125" s="148"/>
      <c r="AC1125" s="148"/>
      <c r="AD1125" s="148"/>
      <c r="AE1125" s="148"/>
      <c r="AF1125" s="148"/>
      <c r="AG1125" s="148" t="s">
        <v>160</v>
      </c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</row>
    <row r="1126" spans="1:60" outlineLevel="1" x14ac:dyDescent="0.25">
      <c r="A1126" s="153"/>
      <c r="B1126" s="154"/>
      <c r="C1126" s="275" t="s">
        <v>1231</v>
      </c>
      <c r="D1126" s="276"/>
      <c r="E1126" s="276"/>
      <c r="F1126" s="276"/>
      <c r="G1126" s="276"/>
      <c r="H1126" s="155"/>
      <c r="I1126" s="155"/>
      <c r="J1126" s="155"/>
      <c r="K1126" s="155"/>
      <c r="L1126" s="155"/>
      <c r="M1126" s="155"/>
      <c r="N1126" s="155"/>
      <c r="O1126" s="155"/>
      <c r="P1126" s="155"/>
      <c r="Q1126" s="155"/>
      <c r="R1126" s="155"/>
      <c r="S1126" s="155"/>
      <c r="T1126" s="155"/>
      <c r="U1126" s="155"/>
      <c r="V1126" s="155"/>
      <c r="W1126" s="155"/>
      <c r="X1126" s="155"/>
      <c r="Y1126" s="148"/>
      <c r="Z1126" s="148"/>
      <c r="AA1126" s="148"/>
      <c r="AB1126" s="148"/>
      <c r="AC1126" s="148"/>
      <c r="AD1126" s="148"/>
      <c r="AE1126" s="148"/>
      <c r="AF1126" s="148"/>
      <c r="AG1126" s="148" t="s">
        <v>160</v>
      </c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</row>
    <row r="1127" spans="1:60" outlineLevel="1" x14ac:dyDescent="0.25">
      <c r="A1127" s="153"/>
      <c r="B1127" s="154"/>
      <c r="C1127" s="275" t="s">
        <v>1186</v>
      </c>
      <c r="D1127" s="276"/>
      <c r="E1127" s="276"/>
      <c r="F1127" s="276"/>
      <c r="G1127" s="276"/>
      <c r="H1127" s="155"/>
      <c r="I1127" s="155"/>
      <c r="J1127" s="155"/>
      <c r="K1127" s="155"/>
      <c r="L1127" s="155"/>
      <c r="M1127" s="155"/>
      <c r="N1127" s="155"/>
      <c r="O1127" s="155"/>
      <c r="P1127" s="155"/>
      <c r="Q1127" s="155"/>
      <c r="R1127" s="155"/>
      <c r="S1127" s="155"/>
      <c r="T1127" s="155"/>
      <c r="U1127" s="155"/>
      <c r="V1127" s="155"/>
      <c r="W1127" s="155"/>
      <c r="X1127" s="155"/>
      <c r="Y1127" s="148"/>
      <c r="Z1127" s="148"/>
      <c r="AA1127" s="148"/>
      <c r="AB1127" s="148"/>
      <c r="AC1127" s="148"/>
      <c r="AD1127" s="148"/>
      <c r="AE1127" s="148"/>
      <c r="AF1127" s="148"/>
      <c r="AG1127" s="148" t="s">
        <v>160</v>
      </c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</row>
    <row r="1128" spans="1:60" outlineLevel="1" x14ac:dyDescent="0.25">
      <c r="A1128" s="164">
        <v>320</v>
      </c>
      <c r="B1128" s="165" t="s">
        <v>1187</v>
      </c>
      <c r="C1128" s="179" t="s">
        <v>1188</v>
      </c>
      <c r="D1128" s="180" t="s">
        <v>1171</v>
      </c>
      <c r="E1128" s="167">
        <v>1</v>
      </c>
      <c r="F1128" s="166"/>
      <c r="G1128" s="167">
        <f>ROUND(E1128*F1128,2)</f>
        <v>0</v>
      </c>
      <c r="H1128" s="166"/>
      <c r="I1128" s="167">
        <f>ROUND(E1128*H1128,2)</f>
        <v>0</v>
      </c>
      <c r="J1128" s="166"/>
      <c r="K1128" s="167">
        <f>ROUND(E1128*J1128,2)</f>
        <v>0</v>
      </c>
      <c r="L1128" s="167">
        <v>21</v>
      </c>
      <c r="M1128" s="167">
        <f>G1128*(1+L1128/100)</f>
        <v>0</v>
      </c>
      <c r="N1128" s="167">
        <v>0</v>
      </c>
      <c r="O1128" s="167">
        <f>ROUND(E1128*N1128,2)</f>
        <v>0</v>
      </c>
      <c r="P1128" s="167">
        <v>0</v>
      </c>
      <c r="Q1128" s="167">
        <f>ROUND(E1128*P1128,2)</f>
        <v>0</v>
      </c>
      <c r="R1128" s="167"/>
      <c r="S1128" s="167" t="s">
        <v>156</v>
      </c>
      <c r="T1128" s="168" t="s">
        <v>233</v>
      </c>
      <c r="U1128" s="155">
        <v>0</v>
      </c>
      <c r="V1128" s="155">
        <f>ROUND(E1128*U1128,2)</f>
        <v>0</v>
      </c>
      <c r="W1128" s="155"/>
      <c r="X1128" s="155" t="s">
        <v>1172</v>
      </c>
      <c r="Y1128" s="148"/>
      <c r="Z1128" s="148"/>
      <c r="AA1128" s="148"/>
      <c r="AB1128" s="148"/>
      <c r="AC1128" s="148"/>
      <c r="AD1128" s="148"/>
      <c r="AE1128" s="148"/>
      <c r="AF1128" s="148"/>
      <c r="AG1128" s="148" t="s">
        <v>1173</v>
      </c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</row>
    <row r="1129" spans="1:60" ht="21" outlineLevel="1" x14ac:dyDescent="0.25">
      <c r="A1129" s="153"/>
      <c r="B1129" s="154"/>
      <c r="C1129" s="273" t="s">
        <v>1189</v>
      </c>
      <c r="D1129" s="274"/>
      <c r="E1129" s="274"/>
      <c r="F1129" s="274"/>
      <c r="G1129" s="274"/>
      <c r="H1129" s="155"/>
      <c r="I1129" s="155"/>
      <c r="J1129" s="155"/>
      <c r="K1129" s="155"/>
      <c r="L1129" s="155"/>
      <c r="M1129" s="155"/>
      <c r="N1129" s="155"/>
      <c r="O1129" s="155"/>
      <c r="P1129" s="155"/>
      <c r="Q1129" s="155"/>
      <c r="R1129" s="155"/>
      <c r="S1129" s="155"/>
      <c r="T1129" s="155"/>
      <c r="U1129" s="155"/>
      <c r="V1129" s="155"/>
      <c r="W1129" s="155"/>
      <c r="X1129" s="155"/>
      <c r="Y1129" s="148"/>
      <c r="Z1129" s="148"/>
      <c r="AA1129" s="148"/>
      <c r="AB1129" s="148"/>
      <c r="AC1129" s="148"/>
      <c r="AD1129" s="148"/>
      <c r="AE1129" s="148"/>
      <c r="AF1129" s="148"/>
      <c r="AG1129" s="148" t="s">
        <v>160</v>
      </c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74" t="str">
        <f>C1129</f>
        <v>Náklady na vyhotovení dokumentace skutečného provedení stavby a její předání objednateli v požadované formě a požadovaném počtu.</v>
      </c>
      <c r="BB1129" s="148"/>
      <c r="BC1129" s="148"/>
      <c r="BD1129" s="148"/>
      <c r="BE1129" s="148"/>
      <c r="BF1129" s="148"/>
      <c r="BG1129" s="148"/>
      <c r="BH1129" s="148"/>
    </row>
    <row r="1130" spans="1:60" x14ac:dyDescent="0.25">
      <c r="A1130" s="3"/>
      <c r="B1130" s="4"/>
      <c r="C1130" s="190"/>
      <c r="D1130" s="191"/>
      <c r="E1130" s="150"/>
      <c r="F1130" s="150"/>
      <c r="G1130" s="150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AE1130">
        <v>15</v>
      </c>
      <c r="AF1130">
        <v>21</v>
      </c>
      <c r="AG1130" t="s">
        <v>138</v>
      </c>
    </row>
    <row r="1131" spans="1:60" x14ac:dyDescent="0.25">
      <c r="A1131" s="151"/>
      <c r="B1131" s="152" t="s">
        <v>31</v>
      </c>
      <c r="C1131" s="192"/>
      <c r="D1131" s="193"/>
      <c r="E1131" s="194"/>
      <c r="F1131" s="194"/>
      <c r="G1131" s="175">
        <f>G8+G28+G103+G262+G278+G285+G290+G301+G392+G397+G422+G424+G428+G434+G440+G448+G462+G498+G552+G554+G602+G604+G608+G614+G636+G649+G672+G675+G677+G736+G741+G744+G746+G803+G807+G818+G853+G877+G900+G905+G956+G961+G1060+G1065+G1079+G1099+G1106+G1118</f>
        <v>0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AE1131">
        <f>SUMIF(L7:L1129,AE1130,G7:G1129)</f>
        <v>0</v>
      </c>
      <c r="AF1131">
        <f>SUMIF(L7:L1129,AF1130,G7:G1129)</f>
        <v>0</v>
      </c>
      <c r="AG1131" t="s">
        <v>1190</v>
      </c>
    </row>
    <row r="1132" spans="1:60" x14ac:dyDescent="0.25">
      <c r="A1132" s="3"/>
      <c r="B1132" s="4"/>
      <c r="C1132" s="190"/>
      <c r="D1132" s="191"/>
      <c r="E1132" s="150"/>
      <c r="F1132" s="150"/>
      <c r="G1132" s="150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</row>
    <row r="1133" spans="1:60" x14ac:dyDescent="0.25">
      <c r="A1133" s="3"/>
      <c r="B1133" s="4"/>
      <c r="C1133" s="190"/>
      <c r="D1133" s="191"/>
      <c r="E1133" s="150"/>
      <c r="F1133" s="150"/>
      <c r="G1133" s="150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</row>
    <row r="1134" spans="1:60" x14ac:dyDescent="0.25">
      <c r="A1134" s="259" t="s">
        <v>1191</v>
      </c>
      <c r="B1134" s="259"/>
      <c r="C1134" s="260"/>
      <c r="D1134" s="6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</row>
    <row r="1135" spans="1:60" x14ac:dyDescent="0.25">
      <c r="A1135" s="261"/>
      <c r="B1135" s="262"/>
      <c r="C1135" s="263"/>
      <c r="D1135" s="262"/>
      <c r="E1135" s="262"/>
      <c r="F1135" s="262"/>
      <c r="G1135" s="26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AG1135" t="s">
        <v>1192</v>
      </c>
    </row>
    <row r="1136" spans="1:60" x14ac:dyDescent="0.25">
      <c r="A1136" s="265"/>
      <c r="B1136" s="266"/>
      <c r="C1136" s="267"/>
      <c r="D1136" s="266"/>
      <c r="E1136" s="266"/>
      <c r="F1136" s="266"/>
      <c r="G1136" s="268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</row>
    <row r="1137" spans="1:33" x14ac:dyDescent="0.25">
      <c r="A1137" s="265"/>
      <c r="B1137" s="266"/>
      <c r="C1137" s="267"/>
      <c r="D1137" s="266"/>
      <c r="E1137" s="266"/>
      <c r="F1137" s="266"/>
      <c r="G1137" s="268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</row>
    <row r="1138" spans="1:33" x14ac:dyDescent="0.25">
      <c r="A1138" s="265"/>
      <c r="B1138" s="266"/>
      <c r="C1138" s="267"/>
      <c r="D1138" s="266"/>
      <c r="E1138" s="266"/>
      <c r="F1138" s="266"/>
      <c r="G1138" s="268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</row>
    <row r="1139" spans="1:33" x14ac:dyDescent="0.25">
      <c r="A1139" s="269"/>
      <c r="B1139" s="270"/>
      <c r="C1139" s="271"/>
      <c r="D1139" s="270"/>
      <c r="E1139" s="270"/>
      <c r="F1139" s="270"/>
      <c r="G1139" s="27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</row>
    <row r="1140" spans="1:33" x14ac:dyDescent="0.25">
      <c r="A1140" s="3"/>
      <c r="B1140" s="4"/>
      <c r="C1140" s="177"/>
      <c r="D1140" s="6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</row>
    <row r="1141" spans="1:33" x14ac:dyDescent="0.25">
      <c r="C1141" s="178"/>
      <c r="D1141" s="10"/>
      <c r="AG1141" t="s">
        <v>1232</v>
      </c>
    </row>
    <row r="1142" spans="1:33" x14ac:dyDescent="0.25">
      <c r="D1142" s="10"/>
    </row>
    <row r="1143" spans="1:33" x14ac:dyDescent="0.25">
      <c r="D1143" s="10"/>
    </row>
    <row r="1144" spans="1:33" x14ac:dyDescent="0.25">
      <c r="D1144" s="10"/>
    </row>
    <row r="1145" spans="1:33" x14ac:dyDescent="0.25">
      <c r="D1145" s="10"/>
    </row>
    <row r="1146" spans="1:33" x14ac:dyDescent="0.25">
      <c r="D1146" s="10"/>
    </row>
    <row r="1147" spans="1:33" x14ac:dyDescent="0.25">
      <c r="D1147" s="10"/>
    </row>
    <row r="1148" spans="1:33" x14ac:dyDescent="0.25">
      <c r="D1148" s="10"/>
    </row>
    <row r="1149" spans="1:33" x14ac:dyDescent="0.25">
      <c r="D1149" s="10"/>
    </row>
    <row r="1150" spans="1:33" x14ac:dyDescent="0.25">
      <c r="D1150" s="10"/>
    </row>
    <row r="1151" spans="1:33" x14ac:dyDescent="0.25">
      <c r="D1151" s="10"/>
    </row>
    <row r="1152" spans="1:33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dO50V0sWWGjvnv86d5ecUYKfL978nssnX2bt6Q1XOBblZ0jia3WnDRVLzWxHbwezvu37qLEEqgrqcXLyx7C5g==" saltValue="TqlXN+TkU+4U+PSN9cazKA==" spinCount="100000" sheet="1" objects="1" scenarios="1"/>
  <mergeCells count="263">
    <mergeCell ref="C1129:G1129"/>
    <mergeCell ref="C1121:G1121"/>
    <mergeCell ref="C1122:G1122"/>
    <mergeCell ref="C1123:G1123"/>
    <mergeCell ref="C1125:G1125"/>
    <mergeCell ref="C1126:G1126"/>
    <mergeCell ref="C1127:G1127"/>
    <mergeCell ref="C1110:G1110"/>
    <mergeCell ref="C1111:G1111"/>
    <mergeCell ref="C1112:G1112"/>
    <mergeCell ref="C1113:G1113"/>
    <mergeCell ref="C1114:G1114"/>
    <mergeCell ref="C1120:G1120"/>
    <mergeCell ref="C1091:G1091"/>
    <mergeCell ref="C1092:G1092"/>
    <mergeCell ref="C1094:G1094"/>
    <mergeCell ref="C1096:G1096"/>
    <mergeCell ref="C1098:G1098"/>
    <mergeCell ref="C1108:G1108"/>
    <mergeCell ref="C1085:G1085"/>
    <mergeCell ref="C1086:G1086"/>
    <mergeCell ref="C1087:G1087"/>
    <mergeCell ref="C1088:G1088"/>
    <mergeCell ref="C1089:G1089"/>
    <mergeCell ref="C1090:G1090"/>
    <mergeCell ref="C1074:G1074"/>
    <mergeCell ref="C1075:G1075"/>
    <mergeCell ref="C1076:G1076"/>
    <mergeCell ref="C1081:G1081"/>
    <mergeCell ref="C1082:G1082"/>
    <mergeCell ref="C1084:G1084"/>
    <mergeCell ref="C1046:G1046"/>
    <mergeCell ref="C1062:G1062"/>
    <mergeCell ref="C1064:G1064"/>
    <mergeCell ref="C1067:G1067"/>
    <mergeCell ref="C1070:G1070"/>
    <mergeCell ref="C1073:G1073"/>
    <mergeCell ref="C1028:G1028"/>
    <mergeCell ref="C1041:G1041"/>
    <mergeCell ref="C1042:G1042"/>
    <mergeCell ref="C1043:G1043"/>
    <mergeCell ref="C1044:G1044"/>
    <mergeCell ref="C1045:G1045"/>
    <mergeCell ref="C1013:G1013"/>
    <mergeCell ref="C1015:G1015"/>
    <mergeCell ref="C1020:G1020"/>
    <mergeCell ref="C1022:G1022"/>
    <mergeCell ref="C1024:G1024"/>
    <mergeCell ref="C1026:G1026"/>
    <mergeCell ref="C1001:G1001"/>
    <mergeCell ref="C1003:G1003"/>
    <mergeCell ref="C1005:G1005"/>
    <mergeCell ref="C1007:G1007"/>
    <mergeCell ref="C1009:G1009"/>
    <mergeCell ref="C1011:G1011"/>
    <mergeCell ref="C989:G989"/>
    <mergeCell ref="C991:G991"/>
    <mergeCell ref="C993:G993"/>
    <mergeCell ref="C995:G995"/>
    <mergeCell ref="C997:G997"/>
    <mergeCell ref="C999:G999"/>
    <mergeCell ref="C977:G977"/>
    <mergeCell ref="C979:G979"/>
    <mergeCell ref="C981:G981"/>
    <mergeCell ref="C983:G983"/>
    <mergeCell ref="C985:G985"/>
    <mergeCell ref="C987:G987"/>
    <mergeCell ref="C965:G965"/>
    <mergeCell ref="C967:G967"/>
    <mergeCell ref="C969:G969"/>
    <mergeCell ref="C971:G971"/>
    <mergeCell ref="C973:G973"/>
    <mergeCell ref="C975:G975"/>
    <mergeCell ref="C915:G915"/>
    <mergeCell ref="C916:G916"/>
    <mergeCell ref="C945:G945"/>
    <mergeCell ref="C951:G951"/>
    <mergeCell ref="C958:G958"/>
    <mergeCell ref="C963:G963"/>
    <mergeCell ref="C909:G909"/>
    <mergeCell ref="C910:G910"/>
    <mergeCell ref="C911:G911"/>
    <mergeCell ref="C912:G912"/>
    <mergeCell ref="C913:G913"/>
    <mergeCell ref="C914:G914"/>
    <mergeCell ref="C881:G881"/>
    <mergeCell ref="C888:G888"/>
    <mergeCell ref="C889:G889"/>
    <mergeCell ref="C902:G902"/>
    <mergeCell ref="C907:G907"/>
    <mergeCell ref="C908:G908"/>
    <mergeCell ref="C828:G828"/>
    <mergeCell ref="C829:G829"/>
    <mergeCell ref="C855:G855"/>
    <mergeCell ref="C856:G856"/>
    <mergeCell ref="C879:G879"/>
    <mergeCell ref="C880:G880"/>
    <mergeCell ref="C738:G738"/>
    <mergeCell ref="C770:G770"/>
    <mergeCell ref="C824:G824"/>
    <mergeCell ref="C825:G825"/>
    <mergeCell ref="C826:G826"/>
    <mergeCell ref="C827:G827"/>
    <mergeCell ref="C729:G729"/>
    <mergeCell ref="C730:G730"/>
    <mergeCell ref="C731:G731"/>
    <mergeCell ref="C732:G732"/>
    <mergeCell ref="C733:G733"/>
    <mergeCell ref="C734:G734"/>
    <mergeCell ref="C722:G722"/>
    <mergeCell ref="C723:G723"/>
    <mergeCell ref="C724:G724"/>
    <mergeCell ref="C725:G725"/>
    <mergeCell ref="C726:G726"/>
    <mergeCell ref="C728:G728"/>
    <mergeCell ref="C715:G715"/>
    <mergeCell ref="C716:G716"/>
    <mergeCell ref="C717:G717"/>
    <mergeCell ref="C718:G718"/>
    <mergeCell ref="C720:G720"/>
    <mergeCell ref="C721:G721"/>
    <mergeCell ref="C708:G708"/>
    <mergeCell ref="C709:G709"/>
    <mergeCell ref="C710:G710"/>
    <mergeCell ref="C712:G712"/>
    <mergeCell ref="C713:G713"/>
    <mergeCell ref="C714:G714"/>
    <mergeCell ref="C701:G701"/>
    <mergeCell ref="C702:G702"/>
    <mergeCell ref="C704:G704"/>
    <mergeCell ref="C705:G705"/>
    <mergeCell ref="C706:G706"/>
    <mergeCell ref="C707:G707"/>
    <mergeCell ref="C693:G693"/>
    <mergeCell ref="C696:G696"/>
    <mergeCell ref="C697:G697"/>
    <mergeCell ref="C698:G698"/>
    <mergeCell ref="C699:G699"/>
    <mergeCell ref="C700:G700"/>
    <mergeCell ref="C687:G687"/>
    <mergeCell ref="C688:G688"/>
    <mergeCell ref="C689:G689"/>
    <mergeCell ref="C690:G690"/>
    <mergeCell ref="C691:G691"/>
    <mergeCell ref="C692:G692"/>
    <mergeCell ref="C680:G680"/>
    <mergeCell ref="C681:G681"/>
    <mergeCell ref="C682:G682"/>
    <mergeCell ref="C683:G683"/>
    <mergeCell ref="C684:G684"/>
    <mergeCell ref="C685:G685"/>
    <mergeCell ref="C665:G665"/>
    <mergeCell ref="C667:G667"/>
    <mergeCell ref="C669:G669"/>
    <mergeCell ref="C671:G671"/>
    <mergeCell ref="C674:G674"/>
    <mergeCell ref="C679:G679"/>
    <mergeCell ref="C653:G653"/>
    <mergeCell ref="C655:G655"/>
    <mergeCell ref="C657:G657"/>
    <mergeCell ref="C659:G659"/>
    <mergeCell ref="C661:G661"/>
    <mergeCell ref="C663:G663"/>
    <mergeCell ref="C640:G640"/>
    <mergeCell ref="C642:G642"/>
    <mergeCell ref="C644:G644"/>
    <mergeCell ref="C646:G646"/>
    <mergeCell ref="C648:G648"/>
    <mergeCell ref="C651:G651"/>
    <mergeCell ref="C626:G626"/>
    <mergeCell ref="C628:G628"/>
    <mergeCell ref="C630:G630"/>
    <mergeCell ref="C632:G632"/>
    <mergeCell ref="C635:G635"/>
    <mergeCell ref="C638:G638"/>
    <mergeCell ref="C610:G610"/>
    <mergeCell ref="C616:G616"/>
    <mergeCell ref="C618:G618"/>
    <mergeCell ref="C620:G620"/>
    <mergeCell ref="C622:G622"/>
    <mergeCell ref="C624:G624"/>
    <mergeCell ref="C529:G529"/>
    <mergeCell ref="C531:G531"/>
    <mergeCell ref="C533:G533"/>
    <mergeCell ref="C546:G546"/>
    <mergeCell ref="C557:G557"/>
    <mergeCell ref="C561:G561"/>
    <mergeCell ref="C505:G505"/>
    <mergeCell ref="C506:G506"/>
    <mergeCell ref="C510:G510"/>
    <mergeCell ref="C512:G512"/>
    <mergeCell ref="C521:G521"/>
    <mergeCell ref="C522:G522"/>
    <mergeCell ref="C468:G468"/>
    <mergeCell ref="C470:G470"/>
    <mergeCell ref="C472:G472"/>
    <mergeCell ref="C474:G474"/>
    <mergeCell ref="C477:G477"/>
    <mergeCell ref="C500:G500"/>
    <mergeCell ref="C436:G436"/>
    <mergeCell ref="C442:G442"/>
    <mergeCell ref="C445:G445"/>
    <mergeCell ref="C454:G454"/>
    <mergeCell ref="C464:G464"/>
    <mergeCell ref="C466:G466"/>
    <mergeCell ref="C410:G410"/>
    <mergeCell ref="C426:G426"/>
    <mergeCell ref="C430:G430"/>
    <mergeCell ref="C431:G431"/>
    <mergeCell ref="C432:G432"/>
    <mergeCell ref="C433:G433"/>
    <mergeCell ref="C395:G395"/>
    <mergeCell ref="C401:G401"/>
    <mergeCell ref="C406:G406"/>
    <mergeCell ref="C407:G407"/>
    <mergeCell ref="C408:G408"/>
    <mergeCell ref="C409:G409"/>
    <mergeCell ref="C321:G321"/>
    <mergeCell ref="C322:G322"/>
    <mergeCell ref="C333:G333"/>
    <mergeCell ref="C339:G339"/>
    <mergeCell ref="C381:G381"/>
    <mergeCell ref="C394:G394"/>
    <mergeCell ref="C303:G303"/>
    <mergeCell ref="C306:G306"/>
    <mergeCell ref="C307:G307"/>
    <mergeCell ref="C308:G308"/>
    <mergeCell ref="C309:G309"/>
    <mergeCell ref="C320:G320"/>
    <mergeCell ref="C284:G284"/>
    <mergeCell ref="C287:G287"/>
    <mergeCell ref="C298:G298"/>
    <mergeCell ref="C300:G300"/>
    <mergeCell ref="C132:G132"/>
    <mergeCell ref="C139:G139"/>
    <mergeCell ref="C191:G191"/>
    <mergeCell ref="C196:G196"/>
    <mergeCell ref="C214:G214"/>
    <mergeCell ref="C264:G264"/>
    <mergeCell ref="A1:G1"/>
    <mergeCell ref="C2:G2"/>
    <mergeCell ref="C3:G3"/>
    <mergeCell ref="C4:G4"/>
    <mergeCell ref="A1134:C1134"/>
    <mergeCell ref="A1135:G1139"/>
    <mergeCell ref="C10:G10"/>
    <mergeCell ref="C20:G20"/>
    <mergeCell ref="C25:G25"/>
    <mergeCell ref="C44:G44"/>
    <mergeCell ref="C79:G79"/>
    <mergeCell ref="C88:G88"/>
    <mergeCell ref="C92:G92"/>
    <mergeCell ref="C96:G96"/>
    <mergeCell ref="C100:G100"/>
    <mergeCell ref="C105:G105"/>
    <mergeCell ref="C48:G48"/>
    <mergeCell ref="C52:G52"/>
    <mergeCell ref="C62:G62"/>
    <mergeCell ref="C65:G65"/>
    <mergeCell ref="C68:G68"/>
    <mergeCell ref="C69:G69"/>
    <mergeCell ref="C267:G267"/>
    <mergeCell ref="C272:G27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Jan Hosek</cp:lastModifiedBy>
  <cp:lastPrinted>2019-03-19T12:27:02Z</cp:lastPrinted>
  <dcterms:created xsi:type="dcterms:W3CDTF">2009-04-08T07:15:50Z</dcterms:created>
  <dcterms:modified xsi:type="dcterms:W3CDTF">2021-09-09T10:59:25Z</dcterms:modified>
</cp:coreProperties>
</file>