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12750" tabRatio="766" activeTab="0"/>
  </bookViews>
  <sheets>
    <sheet name="REKAPITULACE" sheetId="1" r:id="rId1"/>
    <sheet name="CENÍK21M" sheetId="2" r:id="rId2"/>
    <sheet name="MONTÁŽNÍ MATERIÁL" sheetId="3" r:id="rId3"/>
    <sheet name="MONTÁŽ ROZVADĚČŮ" sheetId="4" r:id="rId4"/>
    <sheet name="ROZVÁDĚČE" sheetId="5" r:id="rId5"/>
    <sheet name="VÝCH.REVIZE" sheetId="6" r:id="rId6"/>
    <sheet name="HZS" sheetId="7" r:id="rId7"/>
  </sheets>
  <definedNames>
    <definedName name="koef1">'CENÍK21M'!#REF!</definedName>
    <definedName name="koef2">#REF!</definedName>
    <definedName name="_xlnm.Print_Titles" localSheetId="1">'CENÍK21M'!$1:$6</definedName>
    <definedName name="_xlnm.Print_Titles" localSheetId="2">'MONTÁŽNÍ MATERIÁL'!$1:$6</definedName>
    <definedName name="_xlnm.Print_Area" localSheetId="6">'HZS'!$A$1:$Q$12</definedName>
    <definedName name="_xlnm.Print_Area" localSheetId="2">'MONTÁŽNÍ MATERIÁL'!$A$1:$M$67</definedName>
    <definedName name="_xlnm.Print_Area" localSheetId="0">'REKAPITULACE'!$A$1:$G$32</definedName>
  </definedNames>
  <calcPr fullCalcOnLoad="1"/>
</workbook>
</file>

<file path=xl/sharedStrings.xml><?xml version="1.0" encoding="utf-8"?>
<sst xmlns="http://schemas.openxmlformats.org/spreadsheetml/2006/main" count="375" uniqueCount="197">
  <si>
    <t>poř.č.</t>
  </si>
  <si>
    <t>číslo pol.</t>
  </si>
  <si>
    <t>popis položky</t>
  </si>
  <si>
    <t>jed. cena</t>
  </si>
  <si>
    <t>m.j.</t>
  </si>
  <si>
    <t>počet</t>
  </si>
  <si>
    <t>celkem</t>
  </si>
  <si>
    <t>m</t>
  </si>
  <si>
    <t>krab.univerzální KU 68-1901</t>
  </si>
  <si>
    <t>ks</t>
  </si>
  <si>
    <t>krab.univerální KU 68-1903 vč. zapojení</t>
  </si>
  <si>
    <t>odvíčkování/zavíčkování krabice - víčko na šrouby</t>
  </si>
  <si>
    <t>osazení hmoždinky HM 8 do pál.cihel/stř.tv.kamene</t>
  </si>
  <si>
    <t>ukonč.vod.CU/Al v rozváděči vč.zap.konce do 2,5 mm2</t>
  </si>
  <si>
    <t>spín.zapuš.prost.obyč. TANGO řaz.1</t>
  </si>
  <si>
    <t>spín.zapuš.prost.obyč. TANGO řaz.6</t>
  </si>
  <si>
    <t>zás.nást.prost.vlhké s víčkem 5518-2929 B IP44</t>
  </si>
  <si>
    <t>uzemění Cu drát průměr 8mm</t>
  </si>
  <si>
    <t>svorka ochranného pospojení ZSA 16 s páskem</t>
  </si>
  <si>
    <t>ochranné pospojení vodičem CYA 10 mm2</t>
  </si>
  <si>
    <t>ochranné pospojení vodičem CY 4 mm2 (pu)</t>
  </si>
  <si>
    <t>VC 7/155 CENÍK 21M - ELEKTROMONTÁŽE</t>
  </si>
  <si>
    <t>CENÍK VC - 7/161/89 - M</t>
  </si>
  <si>
    <t>Výchozí revize el. zařízení dle ČSN 331500</t>
  </si>
  <si>
    <t>Celkem</t>
  </si>
  <si>
    <t>VC - 7/32 - ROZVADĚČE</t>
  </si>
  <si>
    <t>01</t>
  </si>
  <si>
    <t>HZS</t>
  </si>
  <si>
    <t>Spolupráce s revizním technikem</t>
  </si>
  <si>
    <t>hod.</t>
  </si>
  <si>
    <t>Práce neuvedené v ceníku</t>
  </si>
  <si>
    <t>Zabezpečení pracoviště</t>
  </si>
  <si>
    <t>Spolupráce s ostatními profesemi</t>
  </si>
  <si>
    <t>00314</t>
  </si>
  <si>
    <t>krabice KU 68-1901 přístrojová</t>
  </si>
  <si>
    <t>20017</t>
  </si>
  <si>
    <t>sádra stavební (balení 30kg)</t>
  </si>
  <si>
    <t>kg</t>
  </si>
  <si>
    <t>00316</t>
  </si>
  <si>
    <t>krabice KU 68-1903 rozvodná</t>
  </si>
  <si>
    <t>05151</t>
  </si>
  <si>
    <t>hmoždinka HM 8/1 do tvrdých materiálů s vrutem</t>
  </si>
  <si>
    <t>02900</t>
  </si>
  <si>
    <t>02920</t>
  </si>
  <si>
    <t>33914</t>
  </si>
  <si>
    <t>33918</t>
  </si>
  <si>
    <t>02960</t>
  </si>
  <si>
    <t>01700</t>
  </si>
  <si>
    <t>spínač 3558-A01340 ABB přístroj řaz.1,1So</t>
  </si>
  <si>
    <t>01707</t>
  </si>
  <si>
    <t>kryt 3558A-A651 B TANGO jednoduchý</t>
  </si>
  <si>
    <t>01710</t>
  </si>
  <si>
    <t>rámeček 3901A-B10 B TANGO 1.násobný</t>
  </si>
  <si>
    <t>01703</t>
  </si>
  <si>
    <t>spínač 3558-A06340 ABB přístroj řaz 6,6So</t>
  </si>
  <si>
    <t>00818</t>
  </si>
  <si>
    <t>35075</t>
  </si>
  <si>
    <t>zás.5518A-2989 B TANGO jednonás.zapušť. IP44</t>
  </si>
  <si>
    <t>MONTÁŽNÍ MATERIÁL</t>
  </si>
  <si>
    <t>04921</t>
  </si>
  <si>
    <t>drát Cu průměr 8 mm zemnící</t>
  </si>
  <si>
    <t>13495</t>
  </si>
  <si>
    <t>svorka ZSA 16 zemnící</t>
  </si>
  <si>
    <t>13499</t>
  </si>
  <si>
    <t>pásek ZS 16 Cu uzemňovací 15x500mm</t>
  </si>
  <si>
    <t>33846</t>
  </si>
  <si>
    <t>CYA 10 mm2 zelenožlutý</t>
  </si>
  <si>
    <t>33736</t>
  </si>
  <si>
    <t>CY 4 mm2 zelenožlutý</t>
  </si>
  <si>
    <t>09987</t>
  </si>
  <si>
    <t>Prořez 5%</t>
  </si>
  <si>
    <t>Podružný materiál 5% z nosného materiálu</t>
  </si>
  <si>
    <t>Materiál celkem</t>
  </si>
  <si>
    <t>UPRAVENÉ  ROZPOČTOVÉ  NÁKLADY</t>
  </si>
  <si>
    <t>1.</t>
  </si>
  <si>
    <t>El. montáže dle 21 M</t>
  </si>
  <si>
    <t>2.</t>
  </si>
  <si>
    <t>Materiál nosný</t>
  </si>
  <si>
    <t>3.</t>
  </si>
  <si>
    <t>4.</t>
  </si>
  <si>
    <t>5.</t>
  </si>
  <si>
    <t>Ceník 46 M</t>
  </si>
  <si>
    <t>6.</t>
  </si>
  <si>
    <t>Ceník VC 7/32</t>
  </si>
  <si>
    <t>7.</t>
  </si>
  <si>
    <t>Ceník - rozvaděče</t>
  </si>
  <si>
    <t>8.</t>
  </si>
  <si>
    <t>Ceník - revize výchozí</t>
  </si>
  <si>
    <t>A</t>
  </si>
  <si>
    <t>CELKEM URN</t>
  </si>
  <si>
    <t>10.</t>
  </si>
  <si>
    <t>Hodinová zúčtovací sazba</t>
  </si>
  <si>
    <t>B</t>
  </si>
  <si>
    <t>CELKEM URN + HZS</t>
  </si>
  <si>
    <t>12.</t>
  </si>
  <si>
    <t>13.</t>
  </si>
  <si>
    <t>NÁKLADY CELKEM</t>
  </si>
  <si>
    <t>Mezisoučet</t>
  </si>
  <si>
    <t>Stavba :</t>
  </si>
  <si>
    <t>REKAPITULACE - SILNOPROUD</t>
  </si>
  <si>
    <t>CYKY 2Ox1,5 mm2 750V (PU)</t>
  </si>
  <si>
    <t>CYKY 3Ox1,5 mm2 750V (PU)</t>
  </si>
  <si>
    <t>CYKY 3Jx1,5 mm2 750V (PU)</t>
  </si>
  <si>
    <t>CYKY 3Jx2,5 mm2 750V (PU)</t>
  </si>
  <si>
    <t>A-9100-1</t>
  </si>
  <si>
    <t>CYKY 2Ox1,5 mm2</t>
  </si>
  <si>
    <t>CYKY 3Ox1,5 mm2</t>
  </si>
  <si>
    <t>CYKY 3Jx1,5 mm2</t>
  </si>
  <si>
    <t>CYKY 3Jx2,5 mm2</t>
  </si>
  <si>
    <t>CYKY 5Jx1,5 mm2</t>
  </si>
  <si>
    <t>Ochranná přípojnice HOP</t>
  </si>
  <si>
    <t>09989</t>
  </si>
  <si>
    <t>připojení HOP</t>
  </si>
  <si>
    <t>Kontrola rozváděče RH vč. vystavení atestu</t>
  </si>
  <si>
    <t>02850</t>
  </si>
  <si>
    <t>CYKY 5Jx1,5 mm2 750V (PU)</t>
  </si>
  <si>
    <t>Úprava krytů rozvaděče RH 2.pole</t>
  </si>
  <si>
    <t>Šňůra H05 RR-F3Gx2,5</t>
  </si>
  <si>
    <t>35076</t>
  </si>
  <si>
    <t>09988</t>
  </si>
  <si>
    <t>N-7321-1</t>
  </si>
  <si>
    <t>N-7321-2</t>
  </si>
  <si>
    <t>Kontrola rozváděče RB vč. vystavení atestu</t>
  </si>
  <si>
    <t>02</t>
  </si>
  <si>
    <t>Demontáže stávající elektroinstalace</t>
  </si>
  <si>
    <t xml:space="preserve">zás.zapuš.prost.obyč.TANGO dvojitá </t>
  </si>
  <si>
    <t>02901</t>
  </si>
  <si>
    <t>CHKE V 2Ox1,5</t>
  </si>
  <si>
    <t>CHKE V 3Ox1,5</t>
  </si>
  <si>
    <t>02919</t>
  </si>
  <si>
    <t>CHKE V 3Jx2,5</t>
  </si>
  <si>
    <t>02961</t>
  </si>
  <si>
    <t>CHKE V 5Jx1,5</t>
  </si>
  <si>
    <t>02962</t>
  </si>
  <si>
    <t>CHKE V 5Jx2,5</t>
  </si>
  <si>
    <t>00723</t>
  </si>
  <si>
    <t>spínač 3558-A01340 ABB přístroj řaz.1/0, 1/OS, 1/OSo</t>
  </si>
  <si>
    <t>CHKE V 3Jx1,5</t>
  </si>
  <si>
    <t>02971</t>
  </si>
  <si>
    <t>CHKE V 5Jx10</t>
  </si>
  <si>
    <t>spínač 3558A-01940 B TANGO řaz.1 zapuštěný IP44</t>
  </si>
  <si>
    <t>zás.5512A-2349B TANGO dvojnás.zapušť. kompl.</t>
  </si>
  <si>
    <t>zás.5518A-2349B B TANGO jednonás.        Kompl.</t>
  </si>
  <si>
    <t>37248</t>
  </si>
  <si>
    <t>09985</t>
  </si>
  <si>
    <t xml:space="preserve">PIR čidlo inf.Steinhel 0-360° s čas.spínačem 1-30min </t>
  </si>
  <si>
    <t>ukonč.vod.CU v rozváděči vč.zap.konce 16 mm2</t>
  </si>
  <si>
    <t>ukončení Cu šňůry s gumovou izolací 5x2,5 mm2</t>
  </si>
  <si>
    <t>spín.zapuš.prost.obyč. TANGO řaz.1/0 tlačítko se sig.</t>
  </si>
  <si>
    <t>spín.zapuš.prost.vlhk. TANGO řaz.1 IP44</t>
  </si>
  <si>
    <t>svít.nouzové MODUZ CADIZ BNM3 s AKU 3hod</t>
  </si>
  <si>
    <t>připojení PIR 0-360° 1-30min</t>
  </si>
  <si>
    <t>připojenísvítidel  - bez dodávky</t>
  </si>
  <si>
    <t>37288</t>
  </si>
  <si>
    <t>01183</t>
  </si>
  <si>
    <t>žárovka OSRAM 60KL 60W E27 čirá</t>
  </si>
  <si>
    <t>37287</t>
  </si>
  <si>
    <t>13861</t>
  </si>
  <si>
    <t>trubice OSRAM DULUX D/E 18W/21-840 G24g-2</t>
  </si>
  <si>
    <t>32015</t>
  </si>
  <si>
    <t>37293</t>
  </si>
  <si>
    <t>13531</t>
  </si>
  <si>
    <t>trubice PHILIPS TL-D 18W/840 T8 G13</t>
  </si>
  <si>
    <t>A/svít.zář.OSMONT IN-12 DU2/040 1x60W IP43</t>
  </si>
  <si>
    <t>B/svít.zář.OSMONT E-25 K63/062 EVG 2x18W IP41</t>
  </si>
  <si>
    <t>37283</t>
  </si>
  <si>
    <t>01284</t>
  </si>
  <si>
    <t>trubice PHILIPS TL-D 36W/840 TR G13</t>
  </si>
  <si>
    <t>C/svít.zář.TREVOS SB 110 1x10W s vypínačem a trubicí</t>
  </si>
  <si>
    <t>D/svít.vsazené 600x600mm MODUS Z4x18W</t>
  </si>
  <si>
    <t>E/svít.zář.TREVOS SM 236E NOVA 2x36W IP40</t>
  </si>
  <si>
    <t xml:space="preserve">NO/svít.nouz.MODUS CADIZ 8NM3 s AKU 3hod </t>
  </si>
  <si>
    <t>svít.zář.P TREVOS PROFI 236 2x36W IP65</t>
  </si>
  <si>
    <t>svít.žár.A OSMONT IN-12 DU2/040 1x60W IP 43</t>
  </si>
  <si>
    <t>svít.zář.B OSMONT E-25 K63/062 EVG 2x18W IP 41</t>
  </si>
  <si>
    <t>svít.zář.D MODUS vsazené 600x600 Z4x18W</t>
  </si>
  <si>
    <t>svít.zář.E TREVOS SM 236E NOVA 2x36W IP 40</t>
  </si>
  <si>
    <t>svít.zář.C TREVOS SB 110 1x10W</t>
  </si>
  <si>
    <t>04160</t>
  </si>
  <si>
    <t>drátěný žlab CF54/100 včetně nosných záv.tyčí a spojek</t>
  </si>
  <si>
    <t>drátěný žlab CF54/200 včetně nosných záv.tyčí a spojek</t>
  </si>
  <si>
    <t>drátěný žlab CF54/100 včetně závitových tyčí a spojek</t>
  </si>
  <si>
    <t>drátěný žlab CF54/200 včetně závitových tyčí a spojek</t>
  </si>
  <si>
    <t>Kontrola TIČR</t>
  </si>
  <si>
    <t>00345</t>
  </si>
  <si>
    <t>krabice sprůchodkami 1618A a svorkovnicí S-96</t>
  </si>
  <si>
    <t>krab. s průchodkami 1618 a svorkovnicí S-96 vč. zapojení</t>
  </si>
  <si>
    <t>Rozvaděč RB materiál</t>
  </si>
  <si>
    <t>Dozbrojení RH-2.pole materiál</t>
  </si>
  <si>
    <t>úprava  2.pole rozváděče RH</t>
  </si>
  <si>
    <t xml:space="preserve">Rozvaděč RB </t>
  </si>
  <si>
    <t>Příplatek za recyklaci - svítidla 29 ks</t>
  </si>
  <si>
    <t>Příplatek za recyklaci - světel. zdroje 31 ks</t>
  </si>
  <si>
    <t>Podružný materiál = 3% z materiálu nosného</t>
  </si>
  <si>
    <t>Pomocné práce = 2% z ceníku 21 M a materiálu</t>
  </si>
  <si>
    <t>STAVEBNÍ ÚPRAVY PRO ROZŠÍŘENÍBARU V OBJEKTU KINA 99 změna stavby  6/2016</t>
  </si>
  <si>
    <t>VD01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</si>
</sst>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165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130" zoomScaleSheetLayoutView="130" zoomScalePageLayoutView="0" workbookViewId="0" topLeftCell="A1">
      <selection activeCell="F19" sqref="F19"/>
    </sheetView>
  </sheetViews>
  <sheetFormatPr defaultColWidth="9.140625" defaultRowHeight="12.75"/>
  <cols>
    <col min="1" max="1" width="9.00390625" style="0" customWidth="1"/>
    <col min="2" max="2" width="45.57421875" style="0" customWidth="1"/>
    <col min="3" max="3" width="12.28125" style="0" customWidth="1"/>
    <col min="4" max="4" width="13.421875" style="0" customWidth="1"/>
  </cols>
  <sheetData>
    <row r="1" spans="1:3" ht="12.75">
      <c r="A1" t="s">
        <v>98</v>
      </c>
      <c r="B1" s="24" t="s">
        <v>195</v>
      </c>
      <c r="C1" s="23"/>
    </row>
    <row r="2" spans="2:3" ht="12.75">
      <c r="B2" s="22"/>
      <c r="C2" s="21"/>
    </row>
    <row r="3" ht="12.75">
      <c r="F3" s="23" t="s">
        <v>196</v>
      </c>
    </row>
    <row r="8" spans="1:4" ht="15.75">
      <c r="A8" s="26" t="s">
        <v>99</v>
      </c>
      <c r="B8" s="26"/>
      <c r="C8" s="26"/>
      <c r="D8" s="26"/>
    </row>
    <row r="11" spans="1:4" ht="12.75">
      <c r="A11" s="1" t="s">
        <v>73</v>
      </c>
      <c r="B11" s="1"/>
      <c r="C11" s="1"/>
      <c r="D11" s="1"/>
    </row>
    <row r="12" spans="1:5" ht="12.75">
      <c r="A12" s="13" t="s">
        <v>74</v>
      </c>
      <c r="B12" t="s">
        <v>75</v>
      </c>
      <c r="D12" s="4">
        <f>CENÍK21M!G52</f>
        <v>0</v>
      </c>
      <c r="E12" s="12"/>
    </row>
    <row r="13" spans="1:5" ht="12.75">
      <c r="A13" s="13" t="s">
        <v>76</v>
      </c>
      <c r="B13" t="s">
        <v>77</v>
      </c>
      <c r="D13" s="4">
        <f>'MONTÁŽNÍ MATERIÁL'!G62</f>
        <v>0</v>
      </c>
      <c r="E13" s="12"/>
    </row>
    <row r="14" spans="1:5" ht="12.75">
      <c r="A14" s="13" t="s">
        <v>78</v>
      </c>
      <c r="B14" t="s">
        <v>193</v>
      </c>
      <c r="D14" s="4">
        <v>0</v>
      </c>
      <c r="E14" s="12"/>
    </row>
    <row r="15" spans="1:5" ht="12.75">
      <c r="A15" s="13" t="s">
        <v>79</v>
      </c>
      <c r="B15" s="23" t="s">
        <v>194</v>
      </c>
      <c r="D15" s="4">
        <v>0</v>
      </c>
      <c r="E15" s="12"/>
    </row>
    <row r="16" spans="1:5" ht="12.75">
      <c r="A16" s="13" t="s">
        <v>80</v>
      </c>
      <c r="B16" t="s">
        <v>81</v>
      </c>
      <c r="D16" s="4">
        <v>0</v>
      </c>
      <c r="E16" s="12"/>
    </row>
    <row r="17" spans="1:5" ht="12.75">
      <c r="A17" s="13" t="s">
        <v>82</v>
      </c>
      <c r="B17" t="s">
        <v>83</v>
      </c>
      <c r="D17" s="4">
        <f>'MONTÁŽ ROZVADĚČŮ'!G12</f>
        <v>0</v>
      </c>
      <c r="E17" s="12"/>
    </row>
    <row r="18" spans="1:5" ht="12.75">
      <c r="A18" s="13" t="s">
        <v>84</v>
      </c>
      <c r="B18" t="s">
        <v>85</v>
      </c>
      <c r="D18" s="4">
        <f>ROZVÁDĚČE!G10</f>
        <v>0</v>
      </c>
      <c r="E18" s="12"/>
    </row>
    <row r="19" spans="1:5" ht="12.75">
      <c r="A19" s="13" t="s">
        <v>86</v>
      </c>
      <c r="B19" t="s">
        <v>87</v>
      </c>
      <c r="D19" s="4">
        <v>0</v>
      </c>
      <c r="E19" s="12"/>
    </row>
    <row r="20" spans="1:4" ht="12.75">
      <c r="A20" s="14"/>
      <c r="B20" s="1"/>
      <c r="C20" s="1"/>
      <c r="D20" s="5"/>
    </row>
    <row r="21" spans="1:4" ht="12.75">
      <c r="A21" s="15" t="s">
        <v>88</v>
      </c>
      <c r="B21" s="8" t="s">
        <v>89</v>
      </c>
      <c r="D21" s="4">
        <f>SUM(D12:D20)</f>
        <v>0</v>
      </c>
    </row>
    <row r="22" ht="12.75">
      <c r="A22" s="13"/>
    </row>
    <row r="23" spans="1:4" ht="12.75">
      <c r="A23" s="14" t="s">
        <v>90</v>
      </c>
      <c r="B23" s="1" t="s">
        <v>91</v>
      </c>
      <c r="C23" s="1"/>
      <c r="D23" s="5">
        <v>0</v>
      </c>
    </row>
    <row r="24" ht="12.75">
      <c r="A24" s="13"/>
    </row>
    <row r="25" spans="1:4" ht="12.75">
      <c r="A25" s="13" t="s">
        <v>92</v>
      </c>
      <c r="B25" t="s">
        <v>93</v>
      </c>
      <c r="D25" s="4">
        <f>D21+D23</f>
        <v>0</v>
      </c>
    </row>
    <row r="26" ht="12.75">
      <c r="A26" s="13"/>
    </row>
    <row r="27" spans="1:4" ht="12.75">
      <c r="A27" s="13"/>
      <c r="D27" s="4"/>
    </row>
    <row r="28" spans="1:4" ht="12.75">
      <c r="A28" s="13" t="s">
        <v>94</v>
      </c>
      <c r="B28" t="s">
        <v>191</v>
      </c>
      <c r="D28" s="4">
        <v>0</v>
      </c>
    </row>
    <row r="29" spans="1:4" ht="12.75">
      <c r="A29" s="13" t="s">
        <v>95</v>
      </c>
      <c r="B29" t="s">
        <v>192</v>
      </c>
      <c r="D29" s="4">
        <v>0</v>
      </c>
    </row>
    <row r="30" spans="1:4" ht="12.75">
      <c r="A30" t="s">
        <v>96</v>
      </c>
      <c r="D30" s="4">
        <f>D25+SUM(D27:D29)</f>
        <v>0</v>
      </c>
    </row>
  </sheetData>
  <sheetProtection/>
  <mergeCells count="1">
    <mergeCell ref="A8:D8"/>
  </mergeCells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SheetLayoutView="110" workbookViewId="0" topLeftCell="A1">
      <selection activeCell="L28" sqref="L28"/>
    </sheetView>
  </sheetViews>
  <sheetFormatPr defaultColWidth="9.140625" defaultRowHeight="12.75"/>
  <cols>
    <col min="2" max="2" width="11.57421875" style="0" customWidth="1"/>
    <col min="3" max="3" width="47.421875" style="0" bestFit="1" customWidth="1"/>
    <col min="5" max="6" width="9.28125" style="0" bestFit="1" customWidth="1"/>
    <col min="7" max="7" width="10.140625" style="0" bestFit="1" customWidth="1"/>
  </cols>
  <sheetData>
    <row r="1" spans="1:2" ht="12.75">
      <c r="A1" t="s">
        <v>98</v>
      </c>
      <c r="B1" s="23" t="s">
        <v>195</v>
      </c>
    </row>
    <row r="2" ht="12.75">
      <c r="D2" s="23"/>
    </row>
    <row r="3" ht="12.75">
      <c r="G3" s="23" t="s">
        <v>196</v>
      </c>
    </row>
    <row r="4" ht="12.75">
      <c r="B4" t="s">
        <v>21</v>
      </c>
    </row>
    <row r="6" spans="1:7" ht="12.75">
      <c r="A6" s="14" t="s">
        <v>0</v>
      </c>
      <c r="B6" s="1" t="s">
        <v>1</v>
      </c>
      <c r="C6" s="1" t="s">
        <v>2</v>
      </c>
      <c r="D6" s="1" t="s">
        <v>4</v>
      </c>
      <c r="E6" s="18" t="s">
        <v>5</v>
      </c>
      <c r="F6" s="18" t="s">
        <v>3</v>
      </c>
      <c r="G6" s="18" t="s">
        <v>6</v>
      </c>
    </row>
    <row r="7" spans="1:7" ht="12.75">
      <c r="A7" s="13"/>
      <c r="B7" s="16"/>
      <c r="E7" s="2"/>
      <c r="F7" s="4"/>
      <c r="G7" s="4"/>
    </row>
    <row r="8" spans="1:7" ht="12.75">
      <c r="A8" s="13"/>
      <c r="B8" s="16"/>
      <c r="E8" s="2"/>
      <c r="F8" s="4"/>
      <c r="G8" s="4"/>
    </row>
    <row r="9" spans="1:7" ht="12.75">
      <c r="A9" s="13">
        <v>1</v>
      </c>
      <c r="B9" s="16">
        <v>210014022</v>
      </c>
      <c r="C9" t="s">
        <v>8</v>
      </c>
      <c r="D9" t="s">
        <v>9</v>
      </c>
      <c r="E9" s="2">
        <v>100</v>
      </c>
      <c r="F9" s="4">
        <v>0</v>
      </c>
      <c r="G9" s="4">
        <f aca="true" t="shared" si="0" ref="G9:G39">E9*F9</f>
        <v>0</v>
      </c>
    </row>
    <row r="10" spans="1:7" ht="12.75">
      <c r="A10" s="13">
        <v>2</v>
      </c>
      <c r="B10" s="16">
        <v>210014024</v>
      </c>
      <c r="C10" t="s">
        <v>10</v>
      </c>
      <c r="D10" t="s">
        <v>9</v>
      </c>
      <c r="E10" s="2">
        <v>50</v>
      </c>
      <c r="F10" s="4">
        <v>0</v>
      </c>
      <c r="G10" s="4">
        <f t="shared" si="0"/>
        <v>0</v>
      </c>
    </row>
    <row r="11" spans="1:7" ht="12.75">
      <c r="A11" s="13">
        <v>3</v>
      </c>
      <c r="B11" s="16">
        <v>210014055</v>
      </c>
      <c r="C11" t="s">
        <v>186</v>
      </c>
      <c r="D11" t="s">
        <v>9</v>
      </c>
      <c r="E11" s="2">
        <v>22</v>
      </c>
      <c r="F11" s="4">
        <v>0</v>
      </c>
      <c r="G11" s="4">
        <f>E11*F11</f>
        <v>0</v>
      </c>
    </row>
    <row r="12" spans="1:7" ht="12.75">
      <c r="A12" s="13">
        <v>4</v>
      </c>
      <c r="B12" s="16">
        <v>210015021</v>
      </c>
      <c r="C12" t="s">
        <v>11</v>
      </c>
      <c r="D12" t="s">
        <v>9</v>
      </c>
      <c r="E12" s="2">
        <v>50</v>
      </c>
      <c r="F12" s="4">
        <v>0</v>
      </c>
      <c r="G12" s="4">
        <f t="shared" si="0"/>
        <v>0</v>
      </c>
    </row>
    <row r="13" spans="1:7" ht="12.75">
      <c r="A13" s="13">
        <v>5</v>
      </c>
      <c r="B13" s="16">
        <v>210015035</v>
      </c>
      <c r="C13" t="s">
        <v>12</v>
      </c>
      <c r="D13" t="s">
        <v>9</v>
      </c>
      <c r="E13" s="2">
        <v>1000</v>
      </c>
      <c r="F13" s="4">
        <v>0</v>
      </c>
      <c r="G13" s="4">
        <f t="shared" si="0"/>
        <v>0</v>
      </c>
    </row>
    <row r="14" spans="1:7" ht="12.75">
      <c r="A14" s="13">
        <v>6</v>
      </c>
      <c r="B14" s="16">
        <v>210045021</v>
      </c>
      <c r="C14" t="s">
        <v>181</v>
      </c>
      <c r="D14" t="s">
        <v>9</v>
      </c>
      <c r="E14" s="2">
        <v>50</v>
      </c>
      <c r="F14" s="4">
        <v>0</v>
      </c>
      <c r="G14" s="4">
        <f t="shared" si="0"/>
        <v>0</v>
      </c>
    </row>
    <row r="15" spans="1:7" ht="12.75">
      <c r="A15" s="13">
        <v>7</v>
      </c>
      <c r="B15" s="16">
        <v>210045022</v>
      </c>
      <c r="C15" t="s">
        <v>182</v>
      </c>
      <c r="D15" t="s">
        <v>9</v>
      </c>
      <c r="E15" s="2">
        <v>10</v>
      </c>
      <c r="F15" s="4">
        <v>0</v>
      </c>
      <c r="G15" s="4">
        <f>E15*F15</f>
        <v>0</v>
      </c>
    </row>
    <row r="16" spans="1:7" ht="12.75">
      <c r="A16" s="13">
        <v>8</v>
      </c>
      <c r="B16" s="16">
        <v>210086521</v>
      </c>
      <c r="C16" t="s">
        <v>117</v>
      </c>
      <c r="D16" t="s">
        <v>7</v>
      </c>
      <c r="E16" s="2">
        <v>40</v>
      </c>
      <c r="F16" s="4">
        <v>0</v>
      </c>
      <c r="G16" s="4">
        <f t="shared" si="0"/>
        <v>0</v>
      </c>
    </row>
    <row r="17" spans="1:7" ht="12.75">
      <c r="A17" s="13">
        <v>9</v>
      </c>
      <c r="B17" s="16">
        <v>210086530</v>
      </c>
      <c r="C17" t="s">
        <v>100</v>
      </c>
      <c r="D17" t="s">
        <v>7</v>
      </c>
      <c r="E17" s="2">
        <v>50</v>
      </c>
      <c r="F17" s="4">
        <v>0</v>
      </c>
      <c r="G17" s="4">
        <f t="shared" si="0"/>
        <v>0</v>
      </c>
    </row>
    <row r="18" spans="1:7" ht="12.75">
      <c r="A18" s="13">
        <v>10</v>
      </c>
      <c r="B18" s="16">
        <v>210086550</v>
      </c>
      <c r="C18" t="s">
        <v>101</v>
      </c>
      <c r="D18" t="s">
        <v>7</v>
      </c>
      <c r="E18" s="2">
        <v>100</v>
      </c>
      <c r="F18" s="4">
        <v>0</v>
      </c>
      <c r="G18" s="4">
        <f t="shared" si="0"/>
        <v>0</v>
      </c>
    </row>
    <row r="19" spans="1:7" ht="12.75">
      <c r="A19" s="13">
        <v>11</v>
      </c>
      <c r="B19" s="16">
        <v>210086551</v>
      </c>
      <c r="C19" t="s">
        <v>102</v>
      </c>
      <c r="D19" t="s">
        <v>7</v>
      </c>
      <c r="E19" s="2">
        <v>100</v>
      </c>
      <c r="F19" s="4">
        <v>0</v>
      </c>
      <c r="G19" s="4">
        <f t="shared" si="0"/>
        <v>0</v>
      </c>
    </row>
    <row r="20" spans="1:7" ht="12.75">
      <c r="A20" s="13">
        <v>12</v>
      </c>
      <c r="B20" s="16">
        <v>210086554</v>
      </c>
      <c r="C20" t="s">
        <v>103</v>
      </c>
      <c r="D20" t="s">
        <v>7</v>
      </c>
      <c r="E20" s="2">
        <v>100</v>
      </c>
      <c r="F20" s="4">
        <v>0</v>
      </c>
      <c r="G20" s="4">
        <f t="shared" si="0"/>
        <v>0</v>
      </c>
    </row>
    <row r="21" spans="1:7" ht="12.75">
      <c r="A21" s="13">
        <v>13</v>
      </c>
      <c r="B21" s="16">
        <v>210086590</v>
      </c>
      <c r="C21" t="s">
        <v>115</v>
      </c>
      <c r="D21" t="s">
        <v>7</v>
      </c>
      <c r="E21" s="2">
        <v>150</v>
      </c>
      <c r="F21" s="4">
        <v>0</v>
      </c>
      <c r="G21" s="4">
        <f>E21*F21</f>
        <v>0</v>
      </c>
    </row>
    <row r="22" spans="1:7" ht="12.75">
      <c r="A22" s="13">
        <v>14</v>
      </c>
      <c r="B22" s="16">
        <v>210086591</v>
      </c>
      <c r="C22" t="s">
        <v>115</v>
      </c>
      <c r="D22" t="s">
        <v>7</v>
      </c>
      <c r="E22" s="2">
        <v>150</v>
      </c>
      <c r="F22" s="4">
        <v>0</v>
      </c>
      <c r="G22" s="4">
        <f t="shared" si="0"/>
        <v>0</v>
      </c>
    </row>
    <row r="23" spans="1:7" ht="12.75">
      <c r="A23" s="13">
        <v>15</v>
      </c>
      <c r="B23" s="16">
        <v>210086530</v>
      </c>
      <c r="C23" t="s">
        <v>127</v>
      </c>
      <c r="D23" t="s">
        <v>7</v>
      </c>
      <c r="E23" s="2">
        <v>200</v>
      </c>
      <c r="F23" s="4">
        <v>0</v>
      </c>
      <c r="G23" s="4">
        <f aca="true" t="shared" si="1" ref="G23:G31">E23*F23</f>
        <v>0</v>
      </c>
    </row>
    <row r="24" spans="1:7" ht="12.75">
      <c r="A24" s="13">
        <v>16</v>
      </c>
      <c r="B24" s="16">
        <v>210086550</v>
      </c>
      <c r="C24" t="s">
        <v>128</v>
      </c>
      <c r="D24" t="s">
        <v>7</v>
      </c>
      <c r="E24" s="2">
        <v>50</v>
      </c>
      <c r="F24" s="4">
        <v>0</v>
      </c>
      <c r="G24" s="4">
        <f t="shared" si="1"/>
        <v>0</v>
      </c>
    </row>
    <row r="25" spans="1:7" ht="12.75">
      <c r="A25" s="13">
        <v>17</v>
      </c>
      <c r="B25" s="16">
        <v>210086554</v>
      </c>
      <c r="C25" t="s">
        <v>130</v>
      </c>
      <c r="D25" t="s">
        <v>7</v>
      </c>
      <c r="E25" s="2">
        <v>400</v>
      </c>
      <c r="F25" s="4">
        <v>0</v>
      </c>
      <c r="G25" s="4">
        <f t="shared" si="1"/>
        <v>0</v>
      </c>
    </row>
    <row r="26" spans="1:7" ht="12.75">
      <c r="A26" s="13">
        <v>18</v>
      </c>
      <c r="B26" s="16">
        <v>210086554</v>
      </c>
      <c r="C26" t="s">
        <v>132</v>
      </c>
      <c r="D26" t="s">
        <v>7</v>
      </c>
      <c r="E26" s="2">
        <v>150</v>
      </c>
      <c r="F26" s="4">
        <v>0</v>
      </c>
      <c r="G26" s="4">
        <f t="shared" si="1"/>
        <v>0</v>
      </c>
    </row>
    <row r="27" spans="1:7" ht="12.75">
      <c r="A27" s="13">
        <v>19</v>
      </c>
      <c r="B27" s="16">
        <v>210086554</v>
      </c>
      <c r="C27" t="s">
        <v>134</v>
      </c>
      <c r="D27" t="s">
        <v>7</v>
      </c>
      <c r="E27" s="2">
        <v>50</v>
      </c>
      <c r="F27" s="4">
        <v>0</v>
      </c>
      <c r="G27" s="4">
        <f t="shared" si="1"/>
        <v>0</v>
      </c>
    </row>
    <row r="28" spans="1:7" ht="12.75">
      <c r="A28" s="13">
        <v>20</v>
      </c>
      <c r="B28" s="16">
        <v>210086580</v>
      </c>
      <c r="C28" t="s">
        <v>139</v>
      </c>
      <c r="D28" t="s">
        <v>7</v>
      </c>
      <c r="E28" s="2">
        <v>110</v>
      </c>
      <c r="F28" s="4">
        <v>0</v>
      </c>
      <c r="G28" s="4">
        <f t="shared" si="1"/>
        <v>0</v>
      </c>
    </row>
    <row r="29" spans="1:7" ht="12.75">
      <c r="A29" s="13">
        <v>21</v>
      </c>
      <c r="B29" s="16">
        <v>210101003</v>
      </c>
      <c r="C29" t="s">
        <v>146</v>
      </c>
      <c r="D29" t="s">
        <v>9</v>
      </c>
      <c r="E29" s="2">
        <v>20</v>
      </c>
      <c r="F29" s="4">
        <v>0</v>
      </c>
      <c r="G29" s="4">
        <f t="shared" si="1"/>
        <v>0</v>
      </c>
    </row>
    <row r="30" spans="1:7" ht="12.75">
      <c r="A30" s="13">
        <v>22</v>
      </c>
      <c r="B30" s="16">
        <v>210103030</v>
      </c>
      <c r="C30" t="s">
        <v>147</v>
      </c>
      <c r="D30" t="s">
        <v>9</v>
      </c>
      <c r="E30" s="2">
        <v>20</v>
      </c>
      <c r="F30" s="4">
        <v>0</v>
      </c>
      <c r="G30" s="4">
        <f t="shared" si="1"/>
        <v>0</v>
      </c>
    </row>
    <row r="31" spans="1:7" ht="12.75">
      <c r="A31" s="13">
        <v>23</v>
      </c>
      <c r="B31" s="16">
        <v>210111071</v>
      </c>
      <c r="C31" t="s">
        <v>148</v>
      </c>
      <c r="D31" t="s">
        <v>9</v>
      </c>
      <c r="E31" s="2">
        <v>15</v>
      </c>
      <c r="F31" s="4">
        <v>0</v>
      </c>
      <c r="G31" s="4">
        <f t="shared" si="1"/>
        <v>0</v>
      </c>
    </row>
    <row r="32" spans="1:7" ht="12.75">
      <c r="A32" s="13">
        <v>24</v>
      </c>
      <c r="B32" s="16">
        <v>210101000</v>
      </c>
      <c r="C32" t="s">
        <v>13</v>
      </c>
      <c r="D32" t="s">
        <v>9</v>
      </c>
      <c r="E32" s="2">
        <v>200</v>
      </c>
      <c r="F32" s="4">
        <v>0</v>
      </c>
      <c r="G32" s="4">
        <f t="shared" si="0"/>
        <v>0</v>
      </c>
    </row>
    <row r="33" spans="1:7" ht="12.75">
      <c r="A33" s="13">
        <v>25</v>
      </c>
      <c r="B33" s="16">
        <v>210111070</v>
      </c>
      <c r="C33" t="s">
        <v>14</v>
      </c>
      <c r="D33" t="s">
        <v>9</v>
      </c>
      <c r="E33" s="2">
        <v>11</v>
      </c>
      <c r="F33" s="4">
        <v>0</v>
      </c>
      <c r="G33" s="4">
        <f t="shared" si="0"/>
        <v>0</v>
      </c>
    </row>
    <row r="34" spans="1:7" ht="12.75">
      <c r="A34" s="13">
        <v>26</v>
      </c>
      <c r="B34" s="16">
        <v>210111073</v>
      </c>
      <c r="C34" t="s">
        <v>15</v>
      </c>
      <c r="D34" t="s">
        <v>9</v>
      </c>
      <c r="E34" s="2">
        <v>4</v>
      </c>
      <c r="F34" s="4">
        <v>0</v>
      </c>
      <c r="G34" s="4">
        <f t="shared" si="0"/>
        <v>0</v>
      </c>
    </row>
    <row r="35" spans="1:7" ht="12.75">
      <c r="A35" s="13">
        <v>27</v>
      </c>
      <c r="B35" s="16">
        <v>210111080</v>
      </c>
      <c r="C35" t="s">
        <v>149</v>
      </c>
      <c r="D35" t="s">
        <v>9</v>
      </c>
      <c r="E35" s="2">
        <v>4</v>
      </c>
      <c r="F35" s="4">
        <v>0</v>
      </c>
      <c r="G35" s="4">
        <f t="shared" si="0"/>
        <v>0</v>
      </c>
    </row>
    <row r="36" spans="1:7" ht="12.75">
      <c r="A36" s="13">
        <v>28</v>
      </c>
      <c r="B36" s="16">
        <v>210113035</v>
      </c>
      <c r="C36" t="s">
        <v>125</v>
      </c>
      <c r="D36" t="s">
        <v>9</v>
      </c>
      <c r="E36" s="2">
        <v>18</v>
      </c>
      <c r="F36" s="4">
        <v>0</v>
      </c>
      <c r="G36" s="4">
        <f t="shared" si="0"/>
        <v>0</v>
      </c>
    </row>
    <row r="37" spans="1:7" ht="12.75">
      <c r="A37" s="13">
        <v>29</v>
      </c>
      <c r="B37" s="16">
        <v>210113041</v>
      </c>
      <c r="C37" t="s">
        <v>16</v>
      </c>
      <c r="D37" t="s">
        <v>9</v>
      </c>
      <c r="E37" s="2">
        <v>1</v>
      </c>
      <c r="F37" s="4">
        <v>0</v>
      </c>
      <c r="G37" s="4">
        <f t="shared" si="0"/>
        <v>0</v>
      </c>
    </row>
    <row r="38" spans="1:7" ht="12.75">
      <c r="A38" s="13">
        <v>30</v>
      </c>
      <c r="B38" s="16">
        <v>210201012</v>
      </c>
      <c r="C38" t="s">
        <v>173</v>
      </c>
      <c r="D38" t="s">
        <v>9</v>
      </c>
      <c r="E38" s="2">
        <v>7</v>
      </c>
      <c r="F38" s="4">
        <v>0</v>
      </c>
      <c r="G38" s="4">
        <f t="shared" si="0"/>
        <v>0</v>
      </c>
    </row>
    <row r="39" spans="1:7" ht="12.75">
      <c r="A39" s="13">
        <v>31</v>
      </c>
      <c r="B39" s="16">
        <v>210202021</v>
      </c>
      <c r="C39" t="s">
        <v>174</v>
      </c>
      <c r="D39" t="s">
        <v>9</v>
      </c>
      <c r="E39" s="2">
        <v>7</v>
      </c>
      <c r="F39" s="4">
        <v>0</v>
      </c>
      <c r="G39" s="4">
        <f t="shared" si="0"/>
        <v>0</v>
      </c>
    </row>
    <row r="40" spans="1:7" ht="12.75">
      <c r="A40" s="13">
        <v>32</v>
      </c>
      <c r="B40" s="16">
        <v>210202025</v>
      </c>
      <c r="C40" t="s">
        <v>175</v>
      </c>
      <c r="D40" t="s">
        <v>9</v>
      </c>
      <c r="E40" s="2">
        <v>7</v>
      </c>
      <c r="F40" s="4">
        <v>0</v>
      </c>
      <c r="G40" s="4">
        <f>E40*F40</f>
        <v>0</v>
      </c>
    </row>
    <row r="41" spans="1:7" ht="12.75">
      <c r="A41" s="13">
        <v>33</v>
      </c>
      <c r="B41" s="16">
        <v>210202025</v>
      </c>
      <c r="C41" t="s">
        <v>176</v>
      </c>
      <c r="D41" t="s">
        <v>9</v>
      </c>
      <c r="E41" s="2">
        <v>1</v>
      </c>
      <c r="F41" s="4">
        <v>0</v>
      </c>
      <c r="G41" s="4">
        <f>E41*F41</f>
        <v>0</v>
      </c>
    </row>
    <row r="42" spans="1:7" ht="12.75">
      <c r="A42" s="13">
        <v>34</v>
      </c>
      <c r="B42" s="16">
        <v>210202051</v>
      </c>
      <c r="C42" t="s">
        <v>177</v>
      </c>
      <c r="D42" t="s">
        <v>9</v>
      </c>
      <c r="E42" s="2">
        <v>1</v>
      </c>
      <c r="F42" s="4">
        <v>0</v>
      </c>
      <c r="G42" s="4">
        <f>E42*F42</f>
        <v>0</v>
      </c>
    </row>
    <row r="43" spans="1:7" ht="12.75">
      <c r="A43" s="13">
        <v>35</v>
      </c>
      <c r="B43" s="16">
        <v>210202091</v>
      </c>
      <c r="C43" t="s">
        <v>172</v>
      </c>
      <c r="D43" t="s">
        <v>9</v>
      </c>
      <c r="E43" s="2">
        <v>6</v>
      </c>
      <c r="F43" s="4">
        <v>0</v>
      </c>
      <c r="G43" s="4">
        <f>E43*F43</f>
        <v>0</v>
      </c>
    </row>
    <row r="44" spans="1:7" ht="12.75">
      <c r="A44" s="13">
        <v>36</v>
      </c>
      <c r="B44" s="16">
        <v>210202160</v>
      </c>
      <c r="C44" t="s">
        <v>150</v>
      </c>
      <c r="D44" t="s">
        <v>9</v>
      </c>
      <c r="E44" s="2">
        <v>11</v>
      </c>
      <c r="F44" s="4">
        <v>0</v>
      </c>
      <c r="G44" s="4">
        <f aca="true" t="shared" si="2" ref="G44:G51">E44*F44</f>
        <v>0</v>
      </c>
    </row>
    <row r="45" spans="1:7" ht="12.75">
      <c r="A45" s="13">
        <v>37</v>
      </c>
      <c r="B45" s="16">
        <v>210292083</v>
      </c>
      <c r="C45" t="s">
        <v>151</v>
      </c>
      <c r="D45" t="s">
        <v>9</v>
      </c>
      <c r="E45" s="2">
        <v>5</v>
      </c>
      <c r="F45" s="4">
        <v>0</v>
      </c>
      <c r="G45" s="4">
        <f t="shared" si="2"/>
        <v>0</v>
      </c>
    </row>
    <row r="46" spans="1:7" ht="12.75">
      <c r="A46" s="13">
        <v>38</v>
      </c>
      <c r="B46" s="16">
        <v>210292085</v>
      </c>
      <c r="C46" t="s">
        <v>112</v>
      </c>
      <c r="D46" t="s">
        <v>9</v>
      </c>
      <c r="E46" s="2">
        <v>3</v>
      </c>
      <c r="F46" s="4">
        <v>0</v>
      </c>
      <c r="G46" s="4">
        <f t="shared" si="2"/>
        <v>0</v>
      </c>
    </row>
    <row r="47" spans="1:7" ht="12.75">
      <c r="A47" s="13">
        <v>39</v>
      </c>
      <c r="B47" s="16">
        <v>210221004</v>
      </c>
      <c r="C47" t="s">
        <v>17</v>
      </c>
      <c r="D47" t="s">
        <v>7</v>
      </c>
      <c r="E47" s="2">
        <v>10</v>
      </c>
      <c r="F47" s="4">
        <v>0</v>
      </c>
      <c r="G47" s="4">
        <f t="shared" si="2"/>
        <v>0</v>
      </c>
    </row>
    <row r="48" spans="1:7" ht="12.75">
      <c r="A48" s="13">
        <v>40</v>
      </c>
      <c r="B48" s="16">
        <v>210223032</v>
      </c>
      <c r="C48" t="s">
        <v>18</v>
      </c>
      <c r="D48" t="s">
        <v>9</v>
      </c>
      <c r="E48" s="2">
        <v>4</v>
      </c>
      <c r="F48" s="4">
        <v>0</v>
      </c>
      <c r="G48" s="4">
        <f t="shared" si="2"/>
        <v>0</v>
      </c>
    </row>
    <row r="49" spans="1:7" ht="12.75">
      <c r="A49" s="13">
        <v>41</v>
      </c>
      <c r="B49" s="16">
        <v>210223097</v>
      </c>
      <c r="C49" t="s">
        <v>19</v>
      </c>
      <c r="D49" t="s">
        <v>7</v>
      </c>
      <c r="E49" s="2">
        <v>40</v>
      </c>
      <c r="F49" s="4">
        <v>0</v>
      </c>
      <c r="G49" s="4">
        <f t="shared" si="2"/>
        <v>0</v>
      </c>
    </row>
    <row r="50" spans="1:7" ht="12.75">
      <c r="A50" s="13">
        <v>42</v>
      </c>
      <c r="B50" s="16">
        <v>210223101</v>
      </c>
      <c r="C50" t="s">
        <v>20</v>
      </c>
      <c r="D50" t="s">
        <v>7</v>
      </c>
      <c r="E50" s="2">
        <v>50</v>
      </c>
      <c r="F50" s="4">
        <v>0</v>
      </c>
      <c r="G50" s="4">
        <f t="shared" si="2"/>
        <v>0</v>
      </c>
    </row>
    <row r="51" spans="1:7" ht="12.75">
      <c r="A51" s="14">
        <v>43</v>
      </c>
      <c r="B51" s="17">
        <v>210292099</v>
      </c>
      <c r="C51" s="1" t="s">
        <v>152</v>
      </c>
      <c r="D51" s="1" t="s">
        <v>9</v>
      </c>
      <c r="E51" s="3">
        <v>90</v>
      </c>
      <c r="F51" s="5">
        <v>0</v>
      </c>
      <c r="G51" s="5">
        <f t="shared" si="2"/>
        <v>0</v>
      </c>
    </row>
    <row r="52" spans="6:7" ht="12.75">
      <c r="F52" s="25" t="s">
        <v>24</v>
      </c>
      <c r="G52" s="6">
        <f>SUM(G7:G51)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110" zoomScaleSheetLayoutView="110" zoomScalePageLayoutView="0" workbookViewId="0" topLeftCell="A1">
      <selection activeCell="J39" sqref="J39"/>
    </sheetView>
  </sheetViews>
  <sheetFormatPr defaultColWidth="9.140625" defaultRowHeight="12.75"/>
  <cols>
    <col min="2" max="2" width="10.00390625" style="0" bestFit="1" customWidth="1"/>
    <col min="3" max="3" width="50.00390625" style="0" bestFit="1" customWidth="1"/>
    <col min="5" max="5" width="9.28125" style="0" bestFit="1" customWidth="1"/>
    <col min="6" max="6" width="10.28125" style="0" bestFit="1" customWidth="1"/>
    <col min="7" max="7" width="11.7109375" style="0" bestFit="1" customWidth="1"/>
  </cols>
  <sheetData>
    <row r="1" spans="1:2" ht="12.75">
      <c r="A1" t="s">
        <v>98</v>
      </c>
      <c r="B1" t="str">
        <f>REKAPITULACE!B1</f>
        <v>STAVEBNÍ ÚPRAVY PRO ROZŠÍŘENÍBARU V OBJEKTU KINA 99 změna stavby  6/2016</v>
      </c>
    </row>
    <row r="2" ht="12.75">
      <c r="D2" s="23" t="s">
        <v>196</v>
      </c>
    </row>
    <row r="4" ht="12.75">
      <c r="B4" t="s">
        <v>58</v>
      </c>
    </row>
    <row r="6" spans="1:7" ht="12.75">
      <c r="A6" s="14" t="s">
        <v>0</v>
      </c>
      <c r="B6" s="1" t="s">
        <v>1</v>
      </c>
      <c r="C6" s="1" t="s">
        <v>2</v>
      </c>
      <c r="D6" s="1" t="s">
        <v>4</v>
      </c>
      <c r="E6" s="18" t="s">
        <v>5</v>
      </c>
      <c r="F6" s="18" t="s">
        <v>3</v>
      </c>
      <c r="G6" s="18" t="s">
        <v>6</v>
      </c>
    </row>
    <row r="7" spans="1:7" ht="12.75">
      <c r="A7" s="13">
        <v>1</v>
      </c>
      <c r="B7" s="7" t="s">
        <v>33</v>
      </c>
      <c r="C7" t="s">
        <v>34</v>
      </c>
      <c r="D7" t="s">
        <v>9</v>
      </c>
      <c r="E7" s="2">
        <v>100</v>
      </c>
      <c r="F7" s="4">
        <v>0</v>
      </c>
      <c r="G7" s="4">
        <f aca="true" t="shared" si="0" ref="G7:G38">E7*F7</f>
        <v>0</v>
      </c>
    </row>
    <row r="8" spans="1:7" ht="12.75">
      <c r="A8" s="13">
        <v>2</v>
      </c>
      <c r="B8" s="7" t="s">
        <v>35</v>
      </c>
      <c r="C8" t="s">
        <v>36</v>
      </c>
      <c r="D8" t="s">
        <v>37</v>
      </c>
      <c r="E8" s="2">
        <v>100</v>
      </c>
      <c r="F8" s="4">
        <v>0</v>
      </c>
      <c r="G8" s="4">
        <f t="shared" si="0"/>
        <v>0</v>
      </c>
    </row>
    <row r="9" spans="1:7" ht="12.75">
      <c r="A9" s="13">
        <v>3</v>
      </c>
      <c r="B9" s="7" t="s">
        <v>38</v>
      </c>
      <c r="C9" t="s">
        <v>39</v>
      </c>
      <c r="D9" t="s">
        <v>9</v>
      </c>
      <c r="E9" s="2">
        <v>50</v>
      </c>
      <c r="F9" s="4">
        <v>0</v>
      </c>
      <c r="G9" s="4">
        <f t="shared" si="0"/>
        <v>0</v>
      </c>
    </row>
    <row r="10" spans="1:7" ht="12.75">
      <c r="A10" s="13">
        <v>4</v>
      </c>
      <c r="B10" s="7" t="s">
        <v>35</v>
      </c>
      <c r="C10" t="s">
        <v>36</v>
      </c>
      <c r="D10" t="s">
        <v>37</v>
      </c>
      <c r="E10" s="2">
        <v>50</v>
      </c>
      <c r="F10" s="4">
        <v>0</v>
      </c>
      <c r="G10" s="4">
        <f t="shared" si="0"/>
        <v>0</v>
      </c>
    </row>
    <row r="11" spans="1:7" ht="12.75">
      <c r="A11" s="13">
        <v>5</v>
      </c>
      <c r="B11" s="7" t="s">
        <v>184</v>
      </c>
      <c r="C11" t="s">
        <v>185</v>
      </c>
      <c r="D11" t="s">
        <v>9</v>
      </c>
      <c r="E11" s="2">
        <v>22</v>
      </c>
      <c r="F11" s="4">
        <v>0</v>
      </c>
      <c r="G11" s="4">
        <f t="shared" si="0"/>
        <v>0</v>
      </c>
    </row>
    <row r="12" spans="1:7" ht="12.75">
      <c r="A12" s="13">
        <v>5</v>
      </c>
      <c r="B12" s="7" t="s">
        <v>178</v>
      </c>
      <c r="C12" t="s">
        <v>179</v>
      </c>
      <c r="D12" t="s">
        <v>9</v>
      </c>
      <c r="E12" s="2">
        <v>50</v>
      </c>
      <c r="F12" s="4">
        <v>0</v>
      </c>
      <c r="G12" s="4">
        <f t="shared" si="0"/>
        <v>0</v>
      </c>
    </row>
    <row r="13" spans="1:7" ht="12.75">
      <c r="A13" s="13">
        <v>6</v>
      </c>
      <c r="B13" s="7" t="s">
        <v>178</v>
      </c>
      <c r="C13" t="s">
        <v>180</v>
      </c>
      <c r="D13" t="s">
        <v>9</v>
      </c>
      <c r="E13" s="2">
        <v>10</v>
      </c>
      <c r="F13" s="4">
        <v>0</v>
      </c>
      <c r="G13" s="4">
        <f>E13*F13</f>
        <v>0</v>
      </c>
    </row>
    <row r="14" spans="1:7" ht="12.75">
      <c r="A14" s="13">
        <v>7</v>
      </c>
      <c r="B14" s="7" t="s">
        <v>40</v>
      </c>
      <c r="C14" t="s">
        <v>41</v>
      </c>
      <c r="D14" t="s">
        <v>9</v>
      </c>
      <c r="E14" s="2">
        <v>1000</v>
      </c>
      <c r="F14" s="4">
        <v>0</v>
      </c>
      <c r="G14" s="4">
        <f t="shared" si="0"/>
        <v>0</v>
      </c>
    </row>
    <row r="15" spans="1:7" ht="12.75">
      <c r="A15" s="13">
        <v>8</v>
      </c>
      <c r="B15" s="7" t="s">
        <v>114</v>
      </c>
      <c r="C15" t="s">
        <v>117</v>
      </c>
      <c r="D15" t="s">
        <v>7</v>
      </c>
      <c r="E15" s="2">
        <v>40</v>
      </c>
      <c r="F15" s="4">
        <v>0</v>
      </c>
      <c r="G15" s="4">
        <f t="shared" si="0"/>
        <v>0</v>
      </c>
    </row>
    <row r="16" spans="1:7" ht="12.75">
      <c r="A16" s="13">
        <v>9</v>
      </c>
      <c r="B16" s="7" t="s">
        <v>42</v>
      </c>
      <c r="C16" t="s">
        <v>105</v>
      </c>
      <c r="D16" t="s">
        <v>7</v>
      </c>
      <c r="E16" s="2">
        <v>50</v>
      </c>
      <c r="F16" s="4">
        <v>0</v>
      </c>
      <c r="G16" s="4">
        <f t="shared" si="0"/>
        <v>0</v>
      </c>
    </row>
    <row r="17" spans="1:7" ht="12.75">
      <c r="A17" s="13">
        <v>10</v>
      </c>
      <c r="B17" s="7" t="s">
        <v>43</v>
      </c>
      <c r="C17" t="s">
        <v>106</v>
      </c>
      <c r="D17" t="s">
        <v>7</v>
      </c>
      <c r="E17" s="2">
        <v>100</v>
      </c>
      <c r="F17" s="4">
        <v>0</v>
      </c>
      <c r="G17" s="4">
        <f t="shared" si="0"/>
        <v>0</v>
      </c>
    </row>
    <row r="18" spans="1:7" ht="12.75">
      <c r="A18" s="13">
        <v>11</v>
      </c>
      <c r="B18" s="7" t="s">
        <v>44</v>
      </c>
      <c r="C18" t="s">
        <v>107</v>
      </c>
      <c r="D18" t="s">
        <v>7</v>
      </c>
      <c r="E18" s="2">
        <v>100</v>
      </c>
      <c r="F18" s="4">
        <v>0</v>
      </c>
      <c r="G18" s="4">
        <f t="shared" si="0"/>
        <v>0</v>
      </c>
    </row>
    <row r="19" spans="1:7" ht="12.75">
      <c r="A19" s="13">
        <v>12</v>
      </c>
      <c r="B19" s="7" t="s">
        <v>45</v>
      </c>
      <c r="C19" t="s">
        <v>108</v>
      </c>
      <c r="D19" t="s">
        <v>7</v>
      </c>
      <c r="E19" s="2">
        <v>100</v>
      </c>
      <c r="F19" s="4">
        <v>0</v>
      </c>
      <c r="G19" s="4">
        <f t="shared" si="0"/>
        <v>0</v>
      </c>
    </row>
    <row r="20" spans="1:7" ht="12.75">
      <c r="A20" s="13">
        <v>13</v>
      </c>
      <c r="B20" s="7" t="s">
        <v>46</v>
      </c>
      <c r="C20" t="s">
        <v>109</v>
      </c>
      <c r="D20" t="s">
        <v>7</v>
      </c>
      <c r="E20" s="2">
        <v>150</v>
      </c>
      <c r="F20" s="4">
        <v>0</v>
      </c>
      <c r="G20" s="4">
        <f t="shared" si="0"/>
        <v>0</v>
      </c>
    </row>
    <row r="21" spans="1:7" ht="12.75">
      <c r="A21" s="13">
        <v>14</v>
      </c>
      <c r="B21" s="7" t="s">
        <v>126</v>
      </c>
      <c r="C21" t="s">
        <v>127</v>
      </c>
      <c r="D21" t="s">
        <v>7</v>
      </c>
      <c r="E21" s="2">
        <v>200</v>
      </c>
      <c r="F21" s="4">
        <v>0</v>
      </c>
      <c r="G21" s="4">
        <f t="shared" si="0"/>
        <v>0</v>
      </c>
    </row>
    <row r="22" spans="1:7" ht="12.75">
      <c r="A22" s="13">
        <v>15</v>
      </c>
      <c r="B22" s="7" t="s">
        <v>126</v>
      </c>
      <c r="C22" t="s">
        <v>128</v>
      </c>
      <c r="D22" t="s">
        <v>7</v>
      </c>
      <c r="E22" s="2">
        <v>50</v>
      </c>
      <c r="F22" s="4">
        <v>0</v>
      </c>
      <c r="G22" s="4">
        <f>E22*F22</f>
        <v>0</v>
      </c>
    </row>
    <row r="23" spans="1:7" ht="12.75">
      <c r="A23" s="13">
        <v>16</v>
      </c>
      <c r="B23" s="7" t="s">
        <v>126</v>
      </c>
      <c r="C23" t="s">
        <v>137</v>
      </c>
      <c r="D23" t="s">
        <v>7</v>
      </c>
      <c r="E23" s="2">
        <v>400</v>
      </c>
      <c r="F23" s="4">
        <v>0</v>
      </c>
      <c r="G23" s="4">
        <f aca="true" t="shared" si="1" ref="G23:G33">E23*F23</f>
        <v>0</v>
      </c>
    </row>
    <row r="24" spans="1:7" ht="12.75">
      <c r="A24" s="13">
        <v>17</v>
      </c>
      <c r="B24" s="7" t="s">
        <v>129</v>
      </c>
      <c r="C24" t="s">
        <v>130</v>
      </c>
      <c r="D24" t="s">
        <v>7</v>
      </c>
      <c r="E24" s="2">
        <v>400</v>
      </c>
      <c r="F24" s="4">
        <v>0</v>
      </c>
      <c r="G24" s="4">
        <f t="shared" si="1"/>
        <v>0</v>
      </c>
    </row>
    <row r="25" spans="1:7" ht="12.75">
      <c r="A25" s="13">
        <v>18</v>
      </c>
      <c r="B25" s="7" t="s">
        <v>131</v>
      </c>
      <c r="C25" t="s">
        <v>132</v>
      </c>
      <c r="D25" t="s">
        <v>7</v>
      </c>
      <c r="E25" s="2">
        <v>100</v>
      </c>
      <c r="F25" s="4">
        <v>0</v>
      </c>
      <c r="G25" s="4">
        <f t="shared" si="1"/>
        <v>0</v>
      </c>
    </row>
    <row r="26" spans="1:7" ht="12.75">
      <c r="A26" s="13">
        <v>19</v>
      </c>
      <c r="B26" s="7" t="s">
        <v>133</v>
      </c>
      <c r="C26" t="s">
        <v>134</v>
      </c>
      <c r="D26" t="s">
        <v>7</v>
      </c>
      <c r="E26" s="2">
        <v>50</v>
      </c>
      <c r="F26" s="4">
        <v>0</v>
      </c>
      <c r="G26" s="4">
        <f t="shared" si="1"/>
        <v>0</v>
      </c>
    </row>
    <row r="27" spans="1:7" ht="12.75">
      <c r="A27" s="13">
        <v>20</v>
      </c>
      <c r="B27" s="7" t="s">
        <v>138</v>
      </c>
      <c r="C27" t="s">
        <v>139</v>
      </c>
      <c r="D27" t="s">
        <v>7</v>
      </c>
      <c r="E27" s="2">
        <v>110</v>
      </c>
      <c r="F27" s="4">
        <v>0</v>
      </c>
      <c r="G27" s="4">
        <f>E27*F27</f>
        <v>0</v>
      </c>
    </row>
    <row r="28" spans="1:7" ht="12.75">
      <c r="A28" s="13">
        <v>21</v>
      </c>
      <c r="B28" s="7" t="s">
        <v>135</v>
      </c>
      <c r="C28" t="s">
        <v>136</v>
      </c>
      <c r="D28" t="s">
        <v>9</v>
      </c>
      <c r="E28" s="2">
        <v>15</v>
      </c>
      <c r="F28" s="4">
        <v>0</v>
      </c>
      <c r="G28" s="4">
        <f t="shared" si="1"/>
        <v>0</v>
      </c>
    </row>
    <row r="29" spans="1:7" ht="12.75">
      <c r="A29" s="13">
        <v>22</v>
      </c>
      <c r="B29" s="7" t="s">
        <v>49</v>
      </c>
      <c r="C29" t="s">
        <v>50</v>
      </c>
      <c r="D29" t="s">
        <v>9</v>
      </c>
      <c r="E29" s="2">
        <v>15</v>
      </c>
      <c r="F29" s="4">
        <v>0</v>
      </c>
      <c r="G29" s="4">
        <f t="shared" si="1"/>
        <v>0</v>
      </c>
    </row>
    <row r="30" spans="1:7" ht="12.75">
      <c r="A30" s="13">
        <v>23</v>
      </c>
      <c r="B30" s="7" t="s">
        <v>51</v>
      </c>
      <c r="C30" t="s">
        <v>52</v>
      </c>
      <c r="D30" t="s">
        <v>9</v>
      </c>
      <c r="E30" s="2">
        <v>15</v>
      </c>
      <c r="F30" s="4">
        <v>0</v>
      </c>
      <c r="G30" s="4">
        <f t="shared" si="1"/>
        <v>0</v>
      </c>
    </row>
    <row r="31" spans="1:7" ht="12.75">
      <c r="A31" s="13">
        <v>24</v>
      </c>
      <c r="B31" s="7" t="s">
        <v>47</v>
      </c>
      <c r="C31" t="s">
        <v>48</v>
      </c>
      <c r="D31" t="s">
        <v>9</v>
      </c>
      <c r="E31" s="2">
        <v>11</v>
      </c>
      <c r="F31" s="4">
        <v>0</v>
      </c>
      <c r="G31" s="4">
        <f t="shared" si="1"/>
        <v>0</v>
      </c>
    </row>
    <row r="32" spans="1:7" ht="12.75">
      <c r="A32" s="13">
        <v>25</v>
      </c>
      <c r="B32" s="7" t="s">
        <v>49</v>
      </c>
      <c r="C32" t="s">
        <v>50</v>
      </c>
      <c r="D32" t="s">
        <v>9</v>
      </c>
      <c r="E32" s="2">
        <v>11</v>
      </c>
      <c r="F32" s="4">
        <v>0</v>
      </c>
      <c r="G32" s="4">
        <f t="shared" si="1"/>
        <v>0</v>
      </c>
    </row>
    <row r="33" spans="1:7" ht="12.75">
      <c r="A33" s="13">
        <v>26</v>
      </c>
      <c r="B33" s="7" t="s">
        <v>51</v>
      </c>
      <c r="C33" t="s">
        <v>52</v>
      </c>
      <c r="D33" t="s">
        <v>9</v>
      </c>
      <c r="E33" s="2">
        <v>11</v>
      </c>
      <c r="F33" s="4">
        <v>0</v>
      </c>
      <c r="G33" s="4">
        <f t="shared" si="1"/>
        <v>0</v>
      </c>
    </row>
    <row r="34" spans="1:7" ht="12.75">
      <c r="A34" s="13">
        <v>27</v>
      </c>
      <c r="B34" s="7" t="s">
        <v>53</v>
      </c>
      <c r="C34" t="s">
        <v>54</v>
      </c>
      <c r="D34" t="s">
        <v>9</v>
      </c>
      <c r="E34" s="2">
        <v>4</v>
      </c>
      <c r="F34" s="4">
        <v>0</v>
      </c>
      <c r="G34" s="4">
        <f t="shared" si="0"/>
        <v>0</v>
      </c>
    </row>
    <row r="35" spans="1:7" ht="12.75">
      <c r="A35" s="13">
        <v>28</v>
      </c>
      <c r="B35" s="7" t="s">
        <v>49</v>
      </c>
      <c r="C35" t="s">
        <v>50</v>
      </c>
      <c r="D35" t="s">
        <v>9</v>
      </c>
      <c r="E35" s="2">
        <v>4</v>
      </c>
      <c r="F35" s="4">
        <v>0</v>
      </c>
      <c r="G35" s="4">
        <f t="shared" si="0"/>
        <v>0</v>
      </c>
    </row>
    <row r="36" spans="1:7" ht="12.75">
      <c r="A36" s="13">
        <v>29</v>
      </c>
      <c r="B36" s="7" t="s">
        <v>51</v>
      </c>
      <c r="C36" t="s">
        <v>52</v>
      </c>
      <c r="D36" t="s">
        <v>9</v>
      </c>
      <c r="E36" s="2">
        <v>4</v>
      </c>
      <c r="F36" s="4">
        <v>0</v>
      </c>
      <c r="G36" s="4">
        <f>E36*F36</f>
        <v>0</v>
      </c>
    </row>
    <row r="37" spans="1:7" ht="12.75">
      <c r="A37" s="13">
        <v>30</v>
      </c>
      <c r="B37" s="7" t="s">
        <v>55</v>
      </c>
      <c r="C37" t="s">
        <v>140</v>
      </c>
      <c r="D37" t="s">
        <v>9</v>
      </c>
      <c r="E37" s="2">
        <v>2</v>
      </c>
      <c r="F37" s="4">
        <v>0</v>
      </c>
      <c r="G37" s="4">
        <f t="shared" si="0"/>
        <v>0</v>
      </c>
    </row>
    <row r="38" spans="1:7" ht="12.75">
      <c r="A38" s="13">
        <v>31</v>
      </c>
      <c r="B38" s="7" t="s">
        <v>56</v>
      </c>
      <c r="C38" t="s">
        <v>57</v>
      </c>
      <c r="D38" t="s">
        <v>9</v>
      </c>
      <c r="E38" s="2">
        <v>4</v>
      </c>
      <c r="F38" s="4">
        <v>0</v>
      </c>
      <c r="G38" s="4">
        <f t="shared" si="0"/>
        <v>0</v>
      </c>
    </row>
    <row r="39" spans="1:7" ht="12.75">
      <c r="A39" s="13">
        <v>32</v>
      </c>
      <c r="B39" s="7" t="s">
        <v>118</v>
      </c>
      <c r="C39" t="s">
        <v>141</v>
      </c>
      <c r="D39" t="s">
        <v>9</v>
      </c>
      <c r="E39" s="2">
        <v>18</v>
      </c>
      <c r="F39" s="4">
        <v>0</v>
      </c>
      <c r="G39" s="4">
        <f>E39*F39</f>
        <v>0</v>
      </c>
    </row>
    <row r="40" spans="1:7" ht="12.75">
      <c r="A40" s="13">
        <v>33</v>
      </c>
      <c r="B40" s="7" t="s">
        <v>118</v>
      </c>
      <c r="C40" t="s">
        <v>142</v>
      </c>
      <c r="D40" t="s">
        <v>9</v>
      </c>
      <c r="E40" s="2">
        <v>22</v>
      </c>
      <c r="F40" s="4">
        <v>0</v>
      </c>
      <c r="G40" s="4">
        <f>E40*F40</f>
        <v>0</v>
      </c>
    </row>
    <row r="41" spans="1:7" ht="12.75">
      <c r="A41" s="13">
        <v>34</v>
      </c>
      <c r="B41" s="7" t="s">
        <v>153</v>
      </c>
      <c r="C41" t="s">
        <v>163</v>
      </c>
      <c r="D41" t="s">
        <v>9</v>
      </c>
      <c r="E41" s="2">
        <v>7</v>
      </c>
      <c r="F41" s="4">
        <v>0</v>
      </c>
      <c r="G41" s="4">
        <v>0</v>
      </c>
    </row>
    <row r="42" spans="1:7" ht="12.75">
      <c r="A42" s="13">
        <v>35</v>
      </c>
      <c r="B42" s="7" t="s">
        <v>154</v>
      </c>
      <c r="C42" t="s">
        <v>155</v>
      </c>
      <c r="D42" t="s">
        <v>9</v>
      </c>
      <c r="E42" s="2">
        <v>7</v>
      </c>
      <c r="F42" s="4">
        <v>0</v>
      </c>
      <c r="G42" s="4">
        <v>0</v>
      </c>
    </row>
    <row r="43" spans="1:7" ht="12.75">
      <c r="A43" s="13">
        <v>36</v>
      </c>
      <c r="B43" s="7" t="s">
        <v>156</v>
      </c>
      <c r="C43" t="s">
        <v>164</v>
      </c>
      <c r="D43" t="s">
        <v>9</v>
      </c>
      <c r="E43" s="2">
        <v>7</v>
      </c>
      <c r="F43" s="4">
        <v>0</v>
      </c>
      <c r="G43" s="4">
        <v>0</v>
      </c>
    </row>
    <row r="44" spans="1:7" ht="12.75">
      <c r="A44" s="13">
        <v>37</v>
      </c>
      <c r="B44" s="7" t="s">
        <v>157</v>
      </c>
      <c r="C44" t="s">
        <v>158</v>
      </c>
      <c r="D44" t="s">
        <v>9</v>
      </c>
      <c r="E44" s="2">
        <v>7</v>
      </c>
      <c r="F44" s="4">
        <v>0</v>
      </c>
      <c r="G44" s="4">
        <v>0</v>
      </c>
    </row>
    <row r="45" spans="1:7" ht="12.75">
      <c r="A45" s="13">
        <v>38</v>
      </c>
      <c r="B45" s="7" t="s">
        <v>159</v>
      </c>
      <c r="C45" t="s">
        <v>168</v>
      </c>
      <c r="D45" t="s">
        <v>9</v>
      </c>
      <c r="E45" s="2">
        <v>1</v>
      </c>
      <c r="F45" s="4">
        <v>0</v>
      </c>
      <c r="G45" s="4">
        <v>0</v>
      </c>
    </row>
    <row r="46" spans="1:7" ht="12.75">
      <c r="A46" s="13">
        <v>39</v>
      </c>
      <c r="B46" s="7" t="s">
        <v>160</v>
      </c>
      <c r="C46" t="s">
        <v>169</v>
      </c>
      <c r="D46" t="s">
        <v>9</v>
      </c>
      <c r="E46" s="2">
        <v>7</v>
      </c>
      <c r="F46" s="4">
        <v>0</v>
      </c>
      <c r="G46" s="4">
        <v>0</v>
      </c>
    </row>
    <row r="47" spans="1:7" ht="12.75">
      <c r="A47" s="13">
        <v>40</v>
      </c>
      <c r="B47" s="7" t="s">
        <v>161</v>
      </c>
      <c r="C47" t="s">
        <v>162</v>
      </c>
      <c r="D47" t="s">
        <v>9</v>
      </c>
      <c r="E47" s="2">
        <v>28</v>
      </c>
      <c r="F47" s="4">
        <v>0</v>
      </c>
      <c r="G47" s="4">
        <v>0</v>
      </c>
    </row>
    <row r="48" spans="1:7" ht="12.75">
      <c r="A48" s="13">
        <v>41</v>
      </c>
      <c r="B48" s="7" t="s">
        <v>165</v>
      </c>
      <c r="C48" t="s">
        <v>170</v>
      </c>
      <c r="D48" t="s">
        <v>9</v>
      </c>
      <c r="E48" s="2">
        <v>1</v>
      </c>
      <c r="F48" s="4">
        <v>0</v>
      </c>
      <c r="G48" s="4">
        <v>0</v>
      </c>
    </row>
    <row r="49" spans="1:7" ht="12.75">
      <c r="A49" s="13">
        <v>42</v>
      </c>
      <c r="B49" s="7" t="s">
        <v>166</v>
      </c>
      <c r="C49" t="s">
        <v>167</v>
      </c>
      <c r="D49" t="s">
        <v>9</v>
      </c>
      <c r="E49" s="2">
        <v>2</v>
      </c>
      <c r="F49" s="4">
        <v>0</v>
      </c>
      <c r="G49" s="4">
        <v>0</v>
      </c>
    </row>
    <row r="50" spans="1:7" ht="12.75">
      <c r="A50" s="13">
        <v>43</v>
      </c>
      <c r="B50" s="7" t="s">
        <v>143</v>
      </c>
      <c r="C50" t="s">
        <v>171</v>
      </c>
      <c r="D50" t="s">
        <v>9</v>
      </c>
      <c r="E50" s="2">
        <v>11</v>
      </c>
      <c r="F50" s="4">
        <v>0</v>
      </c>
      <c r="G50" s="4">
        <v>0</v>
      </c>
    </row>
    <row r="51" spans="1:7" ht="12.75">
      <c r="A51" s="13">
        <v>44</v>
      </c>
      <c r="B51" s="7" t="s">
        <v>144</v>
      </c>
      <c r="C51" t="s">
        <v>145</v>
      </c>
      <c r="D51" t="s">
        <v>9</v>
      </c>
      <c r="E51" s="2">
        <v>5</v>
      </c>
      <c r="F51" s="4">
        <v>0</v>
      </c>
      <c r="G51" s="4">
        <v>0</v>
      </c>
    </row>
    <row r="52" spans="1:7" ht="12.75">
      <c r="A52" s="13">
        <v>45</v>
      </c>
      <c r="B52" s="7" t="s">
        <v>59</v>
      </c>
      <c r="C52" t="s">
        <v>60</v>
      </c>
      <c r="D52" t="s">
        <v>37</v>
      </c>
      <c r="E52" s="2">
        <v>4.5</v>
      </c>
      <c r="F52" s="4">
        <v>0</v>
      </c>
      <c r="G52" s="4">
        <v>0</v>
      </c>
    </row>
    <row r="53" spans="1:7" ht="12.75">
      <c r="A53" s="13">
        <v>46</v>
      </c>
      <c r="B53" s="7" t="s">
        <v>61</v>
      </c>
      <c r="C53" t="s">
        <v>62</v>
      </c>
      <c r="D53" t="s">
        <v>9</v>
      </c>
      <c r="E53" s="2">
        <v>4</v>
      </c>
      <c r="F53" s="4">
        <v>0</v>
      </c>
      <c r="G53" s="4">
        <v>0</v>
      </c>
    </row>
    <row r="54" spans="1:7" ht="12.75">
      <c r="A54" s="13">
        <v>47</v>
      </c>
      <c r="B54" s="7" t="s">
        <v>63</v>
      </c>
      <c r="C54" t="s">
        <v>64</v>
      </c>
      <c r="D54" t="s">
        <v>9</v>
      </c>
      <c r="E54" s="2">
        <v>4</v>
      </c>
      <c r="F54" s="4">
        <v>0</v>
      </c>
      <c r="G54" s="4">
        <v>0</v>
      </c>
    </row>
    <row r="55" spans="1:7" ht="12.75">
      <c r="A55" s="13">
        <v>48</v>
      </c>
      <c r="B55" s="7" t="s">
        <v>65</v>
      </c>
      <c r="C55" t="s">
        <v>66</v>
      </c>
      <c r="D55" t="s">
        <v>7</v>
      </c>
      <c r="E55" s="2">
        <v>40</v>
      </c>
      <c r="F55" s="4">
        <v>0</v>
      </c>
      <c r="G55" s="4">
        <v>0</v>
      </c>
    </row>
    <row r="56" spans="1:7" ht="12.75">
      <c r="A56" s="13">
        <v>49</v>
      </c>
      <c r="B56" s="7" t="s">
        <v>67</v>
      </c>
      <c r="C56" t="s">
        <v>68</v>
      </c>
      <c r="D56" t="s">
        <v>7</v>
      </c>
      <c r="E56" s="2">
        <v>50</v>
      </c>
      <c r="F56" s="4">
        <v>0</v>
      </c>
      <c r="G56" s="4">
        <v>0</v>
      </c>
    </row>
    <row r="57" spans="1:7" ht="12.75">
      <c r="A57" s="13">
        <v>50</v>
      </c>
      <c r="B57" s="7" t="s">
        <v>69</v>
      </c>
      <c r="C57" t="s">
        <v>110</v>
      </c>
      <c r="D57" t="s">
        <v>9</v>
      </c>
      <c r="E57" s="2">
        <v>3</v>
      </c>
      <c r="F57" s="4">
        <v>0</v>
      </c>
      <c r="G57" s="4">
        <v>0</v>
      </c>
    </row>
    <row r="58" spans="1:7" ht="12.75">
      <c r="A58" s="13">
        <v>51</v>
      </c>
      <c r="B58" s="7" t="s">
        <v>119</v>
      </c>
      <c r="C58" t="s">
        <v>187</v>
      </c>
      <c r="D58" t="s">
        <v>9</v>
      </c>
      <c r="E58" s="2">
        <v>1</v>
      </c>
      <c r="F58" s="4">
        <v>0</v>
      </c>
      <c r="G58" s="4">
        <v>0</v>
      </c>
    </row>
    <row r="59" spans="1:7" ht="12.75">
      <c r="A59" s="13">
        <v>52</v>
      </c>
      <c r="B59" s="7" t="s">
        <v>111</v>
      </c>
      <c r="C59" t="s">
        <v>188</v>
      </c>
      <c r="D59" t="s">
        <v>9</v>
      </c>
      <c r="E59" s="2">
        <v>1</v>
      </c>
      <c r="F59" s="4">
        <v>0</v>
      </c>
      <c r="G59" s="4">
        <v>0</v>
      </c>
    </row>
    <row r="60" spans="6:7" ht="12.75">
      <c r="F60" s="4"/>
      <c r="G60" s="4">
        <v>0</v>
      </c>
    </row>
    <row r="61" spans="3:7" ht="12.75">
      <c r="C61" t="s">
        <v>70</v>
      </c>
      <c r="G61" s="4">
        <v>0</v>
      </c>
    </row>
    <row r="62" spans="3:7" ht="12.75">
      <c r="C62" t="s">
        <v>97</v>
      </c>
      <c r="G62" s="4">
        <v>0</v>
      </c>
    </row>
    <row r="63" spans="3:7" ht="12.75">
      <c r="C63" t="s">
        <v>71</v>
      </c>
      <c r="G63" s="4">
        <v>0</v>
      </c>
    </row>
    <row r="64" spans="3:7" ht="12.75">
      <c r="C64" t="s">
        <v>72</v>
      </c>
      <c r="G64" s="4">
        <v>0</v>
      </c>
    </row>
  </sheetData>
  <sheetProtection/>
  <printOptions/>
  <pageMargins left="0.787401575" right="0.44" top="0.984251969" bottom="0.984251969" header="0.4921259845" footer="0.492125984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120" zoomScaleSheetLayoutView="120" zoomScalePageLayoutView="0" workbookViewId="0" topLeftCell="A1">
      <selection activeCell="G20" sqref="G20"/>
    </sheetView>
  </sheetViews>
  <sheetFormatPr defaultColWidth="9.140625" defaultRowHeight="12.75"/>
  <cols>
    <col min="2" max="2" width="10.00390625" style="0" bestFit="1" customWidth="1"/>
    <col min="3" max="3" width="47.421875" style="0" bestFit="1" customWidth="1"/>
    <col min="6" max="6" width="9.28125" style="0" bestFit="1" customWidth="1"/>
    <col min="7" max="7" width="10.140625" style="0" bestFit="1" customWidth="1"/>
  </cols>
  <sheetData>
    <row r="1" spans="1:2" ht="12.75">
      <c r="A1" t="s">
        <v>98</v>
      </c>
      <c r="B1" t="str">
        <f>REKAPITULACE!B1</f>
        <v>STAVEBNÍ ÚPRAVY PRO ROZŠÍŘENÍBARU V OBJEKTU KINA 99 změna stavby  6/2016</v>
      </c>
    </row>
    <row r="2" spans="4:7" ht="12.75">
      <c r="D2" s="23"/>
      <c r="G2" t="s">
        <v>196</v>
      </c>
    </row>
    <row r="4" ht="12.75">
      <c r="B4" t="s">
        <v>25</v>
      </c>
    </row>
    <row r="6" spans="1:7" ht="12.75">
      <c r="A6" s="14" t="s">
        <v>0</v>
      </c>
      <c r="B6" s="1" t="s">
        <v>1</v>
      </c>
      <c r="C6" s="1" t="s">
        <v>2</v>
      </c>
      <c r="D6" s="1" t="s">
        <v>4</v>
      </c>
      <c r="E6" s="18" t="s">
        <v>5</v>
      </c>
      <c r="F6" s="18" t="s">
        <v>3</v>
      </c>
      <c r="G6" s="18" t="s">
        <v>6</v>
      </c>
    </row>
    <row r="7" spans="1:7" ht="12.75">
      <c r="A7" s="13"/>
      <c r="E7" s="2"/>
      <c r="F7" s="4"/>
      <c r="G7" s="4"/>
    </row>
    <row r="8" spans="1:7" ht="12.75">
      <c r="A8" s="13"/>
      <c r="E8" s="2"/>
      <c r="F8" s="4"/>
      <c r="G8" s="4"/>
    </row>
    <row r="9" spans="1:7" ht="12.75">
      <c r="A9" s="13">
        <v>1</v>
      </c>
      <c r="B9" t="s">
        <v>104</v>
      </c>
      <c r="C9" t="s">
        <v>116</v>
      </c>
      <c r="D9" t="s">
        <v>9</v>
      </c>
      <c r="E9" s="2">
        <v>1</v>
      </c>
      <c r="F9" s="4">
        <v>0</v>
      </c>
      <c r="G9" s="4">
        <f>E9*F9</f>
        <v>0</v>
      </c>
    </row>
    <row r="10" spans="1:7" ht="12.75">
      <c r="A10" s="13">
        <v>2</v>
      </c>
      <c r="B10" t="s">
        <v>120</v>
      </c>
      <c r="C10" t="s">
        <v>113</v>
      </c>
      <c r="D10" t="s">
        <v>9</v>
      </c>
      <c r="E10" s="2">
        <v>1</v>
      </c>
      <c r="F10" s="4">
        <v>0</v>
      </c>
      <c r="G10" s="4">
        <f>E10*F10</f>
        <v>0</v>
      </c>
    </row>
    <row r="11" spans="1:7" ht="12.75">
      <c r="A11" s="14">
        <v>3</v>
      </c>
      <c r="B11" s="1" t="s">
        <v>121</v>
      </c>
      <c r="C11" s="1" t="s">
        <v>122</v>
      </c>
      <c r="D11" s="1" t="s">
        <v>9</v>
      </c>
      <c r="E11" s="3">
        <v>1</v>
      </c>
      <c r="F11" s="5">
        <v>0</v>
      </c>
      <c r="G11" s="5">
        <v>0</v>
      </c>
    </row>
    <row r="12" spans="6:7" ht="12.75">
      <c r="F12" s="4" t="s">
        <v>24</v>
      </c>
      <c r="G12" s="4">
        <f>SUM(G7:G11)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="120" zoomScaleSheetLayoutView="120" zoomScalePageLayoutView="0" workbookViewId="0" topLeftCell="A1">
      <selection activeCell="H17" sqref="H17:H18"/>
    </sheetView>
  </sheetViews>
  <sheetFormatPr defaultColWidth="9.140625" defaultRowHeight="12.75"/>
  <cols>
    <col min="2" max="2" width="10.00390625" style="0" bestFit="1" customWidth="1"/>
    <col min="3" max="3" width="45.28125" style="0" customWidth="1"/>
    <col min="6" max="6" width="9.57421875" style="0" bestFit="1" customWidth="1"/>
    <col min="7" max="7" width="10.57421875" style="0" bestFit="1" customWidth="1"/>
  </cols>
  <sheetData>
    <row r="1" spans="1:2" ht="12.75">
      <c r="A1" t="s">
        <v>98</v>
      </c>
      <c r="B1" t="str">
        <f>REKAPITULACE!B1</f>
        <v>STAVEBNÍ ÚPRAVY PRO ROZŠÍŘENÍBARU V OBJEKTU KINA 99 změna stavby  6/2016</v>
      </c>
    </row>
    <row r="2" spans="4:7" ht="12.75">
      <c r="D2" s="23"/>
      <c r="G2" t="s">
        <v>196</v>
      </c>
    </row>
    <row r="4" ht="12.75">
      <c r="B4" t="s">
        <v>25</v>
      </c>
    </row>
    <row r="6" spans="1:7" ht="12.75">
      <c r="A6" s="14" t="s">
        <v>0</v>
      </c>
      <c r="B6" s="1" t="s">
        <v>1</v>
      </c>
      <c r="C6" s="1" t="s">
        <v>2</v>
      </c>
      <c r="D6" s="1" t="s">
        <v>4</v>
      </c>
      <c r="E6" s="18" t="s">
        <v>5</v>
      </c>
      <c r="F6" s="18" t="s">
        <v>3</v>
      </c>
      <c r="G6" s="18" t="s">
        <v>6</v>
      </c>
    </row>
    <row r="7" spans="1:7" ht="12.75">
      <c r="A7" s="13">
        <v>1</v>
      </c>
      <c r="B7" s="7" t="s">
        <v>26</v>
      </c>
      <c r="C7" t="s">
        <v>189</v>
      </c>
      <c r="D7" t="s">
        <v>9</v>
      </c>
      <c r="E7" s="19">
        <v>1</v>
      </c>
      <c r="F7" s="4">
        <v>0</v>
      </c>
      <c r="G7" s="4">
        <v>0</v>
      </c>
    </row>
    <row r="8" spans="1:7" ht="12.75">
      <c r="A8" s="13">
        <v>2</v>
      </c>
      <c r="B8" s="7" t="s">
        <v>123</v>
      </c>
      <c r="C8" t="s">
        <v>190</v>
      </c>
      <c r="D8" t="s">
        <v>9</v>
      </c>
      <c r="E8" s="19">
        <v>1</v>
      </c>
      <c r="F8" s="4">
        <v>0</v>
      </c>
      <c r="G8" s="4">
        <v>0</v>
      </c>
    </row>
    <row r="9" spans="1:7" ht="12.75">
      <c r="A9" s="13"/>
      <c r="B9" s="7"/>
      <c r="E9" s="19"/>
      <c r="F9" s="4"/>
      <c r="G9" s="4"/>
    </row>
    <row r="10" spans="6:7" ht="12.75">
      <c r="F10" s="4" t="s">
        <v>24</v>
      </c>
      <c r="G10" s="6">
        <f>SUM(G7:G9)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="120" zoomScaleSheetLayoutView="120" zoomScalePageLayoutView="0" workbookViewId="0" topLeftCell="A1">
      <selection activeCell="H16" sqref="H16"/>
    </sheetView>
  </sheetViews>
  <sheetFormatPr defaultColWidth="9.140625" defaultRowHeight="12.75"/>
  <cols>
    <col min="2" max="2" width="10.00390625" style="0" bestFit="1" customWidth="1"/>
    <col min="3" max="3" width="47.421875" style="0" bestFit="1" customWidth="1"/>
    <col min="6" max="6" width="9.57421875" style="0" bestFit="1" customWidth="1"/>
    <col min="7" max="7" width="10.140625" style="0" bestFit="1" customWidth="1"/>
  </cols>
  <sheetData>
    <row r="1" spans="1:2" ht="12.75">
      <c r="A1" t="s">
        <v>98</v>
      </c>
      <c r="B1" t="str">
        <f>REKAPITULACE!B1</f>
        <v>STAVEBNÍ ÚPRAVY PRO ROZŠÍŘENÍBARU V OBJEKTU KINA 99 změna stavby  6/2016</v>
      </c>
    </row>
    <row r="2" spans="4:7" ht="12.75">
      <c r="D2" s="23"/>
      <c r="G2" t="s">
        <v>196</v>
      </c>
    </row>
    <row r="4" ht="12.75">
      <c r="B4" t="s">
        <v>22</v>
      </c>
    </row>
    <row r="6" spans="1:7" ht="12.75">
      <c r="A6" s="14" t="s">
        <v>0</v>
      </c>
      <c r="B6" s="1" t="s">
        <v>1</v>
      </c>
      <c r="C6" s="1" t="s">
        <v>2</v>
      </c>
      <c r="D6" s="1" t="s">
        <v>4</v>
      </c>
      <c r="E6" s="18" t="s">
        <v>5</v>
      </c>
      <c r="F6" s="18" t="s">
        <v>3</v>
      </c>
      <c r="G6" s="18" t="s">
        <v>6</v>
      </c>
    </row>
    <row r="7" spans="1:7" ht="12.75">
      <c r="A7" s="20">
        <v>1</v>
      </c>
      <c r="B7" s="9"/>
      <c r="C7" s="9" t="s">
        <v>183</v>
      </c>
      <c r="D7" s="9"/>
      <c r="E7" s="10">
        <v>1</v>
      </c>
      <c r="F7" s="11">
        <v>0</v>
      </c>
      <c r="G7" s="11">
        <v>0</v>
      </c>
    </row>
    <row r="8" spans="1:7" ht="12.75">
      <c r="A8" s="20">
        <v>2</v>
      </c>
      <c r="B8" s="9"/>
      <c r="C8" s="9" t="s">
        <v>23</v>
      </c>
      <c r="D8" s="9" t="s">
        <v>29</v>
      </c>
      <c r="E8" s="10">
        <v>15</v>
      </c>
      <c r="F8" s="11">
        <v>0</v>
      </c>
      <c r="G8" s="11">
        <v>0</v>
      </c>
    </row>
    <row r="9" spans="6:7" ht="12.75">
      <c r="F9" t="s">
        <v>24</v>
      </c>
      <c r="G9" s="4"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110" zoomScaleSheetLayoutView="110" zoomScalePageLayoutView="0" workbookViewId="0" topLeftCell="A1">
      <selection activeCell="G16" sqref="G16"/>
    </sheetView>
  </sheetViews>
  <sheetFormatPr defaultColWidth="9.140625" defaultRowHeight="12.75"/>
  <cols>
    <col min="2" max="2" width="10.00390625" style="0" bestFit="1" customWidth="1"/>
    <col min="3" max="3" width="47.421875" style="0" bestFit="1" customWidth="1"/>
    <col min="6" max="6" width="9.28125" style="0" bestFit="1" customWidth="1"/>
    <col min="7" max="7" width="10.140625" style="0" bestFit="1" customWidth="1"/>
  </cols>
  <sheetData>
    <row r="1" spans="1:2" ht="12.75">
      <c r="A1" t="s">
        <v>98</v>
      </c>
      <c r="B1" t="str">
        <f>REKAPITULACE!B1</f>
        <v>STAVEBNÍ ÚPRAVY PRO ROZŠÍŘENÍBARU V OBJEKTU KINA 99 změna stavby  6/2016</v>
      </c>
    </row>
    <row r="2" spans="4:7" ht="12.75">
      <c r="D2" s="23"/>
      <c r="G2" t="s">
        <v>196</v>
      </c>
    </row>
    <row r="4" ht="12.75">
      <c r="B4" t="s">
        <v>27</v>
      </c>
    </row>
    <row r="6" spans="1:7" ht="12.75">
      <c r="A6" s="14" t="s">
        <v>0</v>
      </c>
      <c r="B6" s="1" t="s">
        <v>1</v>
      </c>
      <c r="C6" s="1" t="s">
        <v>2</v>
      </c>
      <c r="D6" s="1" t="s">
        <v>4</v>
      </c>
      <c r="E6" s="18" t="s">
        <v>5</v>
      </c>
      <c r="F6" s="18" t="s">
        <v>3</v>
      </c>
      <c r="G6" s="18" t="s">
        <v>6</v>
      </c>
    </row>
    <row r="7" spans="1:7" ht="12.75">
      <c r="A7" s="13">
        <v>1</v>
      </c>
      <c r="C7" t="s">
        <v>28</v>
      </c>
      <c r="D7" t="s">
        <v>29</v>
      </c>
      <c r="E7" s="2">
        <v>2</v>
      </c>
      <c r="F7" s="4">
        <v>0</v>
      </c>
      <c r="G7" s="4">
        <f>E7*F7</f>
        <v>0</v>
      </c>
    </row>
    <row r="8" spans="1:7" ht="12.75">
      <c r="A8" s="13">
        <v>2</v>
      </c>
      <c r="C8" t="s">
        <v>30</v>
      </c>
      <c r="D8" t="s">
        <v>29</v>
      </c>
      <c r="E8" s="2">
        <v>4</v>
      </c>
      <c r="F8" s="4">
        <v>0</v>
      </c>
      <c r="G8" s="4">
        <f>E8*F8</f>
        <v>0</v>
      </c>
    </row>
    <row r="9" spans="1:7" ht="12.75">
      <c r="A9" s="13">
        <v>3</v>
      </c>
      <c r="C9" t="s">
        <v>31</v>
      </c>
      <c r="D9" t="s">
        <v>29</v>
      </c>
      <c r="E9" s="2">
        <v>2</v>
      </c>
      <c r="F9" s="4">
        <v>0</v>
      </c>
      <c r="G9" s="4">
        <f>E9*F9</f>
        <v>0</v>
      </c>
    </row>
    <row r="10" spans="1:7" ht="12.75">
      <c r="A10" s="13">
        <v>4</v>
      </c>
      <c r="C10" t="s">
        <v>32</v>
      </c>
      <c r="D10" t="s">
        <v>29</v>
      </c>
      <c r="E10" s="2">
        <v>4</v>
      </c>
      <c r="F10" s="4">
        <v>0</v>
      </c>
      <c r="G10" s="4">
        <f>E10*F10</f>
        <v>0</v>
      </c>
    </row>
    <row r="11" spans="1:7" ht="12.75">
      <c r="A11" s="14">
        <v>5</v>
      </c>
      <c r="B11" s="1"/>
      <c r="C11" s="1" t="s">
        <v>124</v>
      </c>
      <c r="D11" s="1" t="s">
        <v>29</v>
      </c>
      <c r="E11" s="3">
        <v>20</v>
      </c>
      <c r="F11" s="5">
        <v>0</v>
      </c>
      <c r="G11" s="5">
        <f>E11*F11</f>
        <v>0</v>
      </c>
    </row>
    <row r="12" spans="6:7" ht="12.75">
      <c r="F12" s="4" t="s">
        <v>24</v>
      </c>
      <c r="G12" s="4">
        <f>SUM(G7:G11)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Gmont CR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Kohoutek</dc:creator>
  <cp:keywords/>
  <dc:description/>
  <cp:lastModifiedBy>Kadleček</cp:lastModifiedBy>
  <cp:lastPrinted>2016-07-13T18:13:50Z</cp:lastPrinted>
  <dcterms:created xsi:type="dcterms:W3CDTF">2006-04-10T14:44:27Z</dcterms:created>
  <dcterms:modified xsi:type="dcterms:W3CDTF">2016-07-15T04:37:56Z</dcterms:modified>
  <cp:category/>
  <cp:version/>
  <cp:contentType/>
  <cp:contentStatus/>
</cp:coreProperties>
</file>