
<file path=[Content_Types].xml><?xml version="1.0" encoding="utf-8"?>
<Types xmlns="http://schemas.openxmlformats.org/package/2006/content-types">
  <Default Extension="odttf" ContentType="application/vnd.openxmlformats-officedocument.obfuscatedFont"/>
  <Default Extension="png" ContentType="image/png"/>
  <Default Extension="rels" ContentType="application/vnd.openxmlformats-package.relationships+xml"/>
  <Default Extension="xml" ContentType="application/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persons/person.xml" ContentType="application/vnd.ms-excel.person+xml"/>
  <Override PartName="/xl/workbook.xml" ContentType="application/vnd.openxmlformats-officedocument.spreadsheetml.sheet.m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2" Type="http://schemas.openxmlformats.org/officeDocument/2006/relationships/custom-properties" Target="docProps/custom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Rekapitulace stavby" sheetId="1" r:id="rId5"/>
    <sheet state="visible" name="01 - Bourání" sheetId="2" r:id="rId6"/>
    <sheet state="visible" name="02 - Nové konstrukce" sheetId="3" r:id="rId7"/>
    <sheet state="visible" name="03 - Zařizovací prvky a m..." sheetId="4" r:id="rId8"/>
    <sheet state="visible" name="04 - VRN" sheetId="5" r:id="rId9"/>
    <sheet state="visible" name="Pokyny pro vyplnění" sheetId="6" r:id="rId10"/>
  </sheets>
  <definedNames>
    <definedName hidden="1" localSheetId="1" name="_xlnm._FilterDatabase">'01 - Bourání'!$C$92:$K$169</definedName>
    <definedName hidden="1" localSheetId="2" name="_xlnm._FilterDatabase">'02 - Nové konstrukce'!$C$94:$K$204</definedName>
    <definedName hidden="1" localSheetId="3" name="_xlnm._FilterDatabase">'03 - Zařizovací prvky a m...'!$C$80:$K$92</definedName>
    <definedName hidden="1" localSheetId="4" name="_xlnm._FilterDatabase">'04 - VRN'!$C$84:$K$106</definedName>
  </definedNames>
  <calcPr/>
</workbook>
</file>

<file path=xl/sharedStrings.xml><?xml version="1.0" encoding="utf-8"?>
<sst xmlns="http://schemas.openxmlformats.org/spreadsheetml/2006/main" count="3118" uniqueCount="727">
  <si>
    <t>Export Komplet</t>
  </si>
  <si>
    <t>VZ</t>
  </si>
  <si>
    <t>2.0</t>
  </si>
  <si>
    <t>ZAMOK</t>
  </si>
  <si>
    <t>False</t>
  </si>
  <si>
    <t>{79a48765-dbdb-4c49-8dca-d21f5a7617bb}</t>
  </si>
  <si>
    <t>0,01</t>
  </si>
  <si>
    <t>21</t>
  </si>
  <si>
    <t>12</t>
  </si>
  <si>
    <t>REKAPITULACE STAVBY</t>
  </si>
  <si>
    <t>v ---  níže se nacházejí doplnkové a pomocné údaje k sestavám  --- v</t>
  </si>
  <si>
    <t>Návod na vyplnění</t>
  </si>
  <si>
    <t>0,001</t>
  </si>
  <si>
    <t>Kód:</t>
  </si>
  <si>
    <t>2025/15</t>
  </si>
  <si>
    <t>Měnit lze pouze buňky se žlutým podbarvením!
1) v Rekapitulaci stavby vyplňte údaje o Účastníkovi (přenesou se do ostatních sestav i v jiných listech)
2) na vybraných listech vyplňte v sestavě Soupis prací ceny u položek</t>
  </si>
  <si>
    <t>Stavba:</t>
  </si>
  <si>
    <t>Rekonstrukce kabinetu - 6. ZŠ Ovčárecká, Kolín</t>
  </si>
  <si>
    <t>KSO:</t>
  </si>
  <si>
    <t/>
  </si>
  <si>
    <t>CC-CZ:</t>
  </si>
  <si>
    <t>Místo:</t>
  </si>
  <si>
    <t>Ovčárecká 374</t>
  </si>
  <si>
    <t>Datum:</t>
  </si>
  <si>
    <t>21. 10. 2025</t>
  </si>
  <si>
    <t>Zadavatel:</t>
  </si>
  <si>
    <t>IČ:</t>
  </si>
  <si>
    <t>Město Kolín</t>
  </si>
  <si>
    <t>DIČ:</t>
  </si>
  <si>
    <t>Účastník:</t>
  </si>
  <si>
    <t>Vyplň údaj</t>
  </si>
  <si>
    <t>Projektant:</t>
  </si>
  <si>
    <t>CZ17219787</t>
  </si>
  <si>
    <t>Proiectura Dana s.r.o.</t>
  </si>
  <si>
    <t>True</t>
  </si>
  <si>
    <t>Zpracovatel:</t>
  </si>
  <si>
    <t>17219787</t>
  </si>
  <si>
    <t>Poznámka:</t>
  </si>
  <si>
    <t xml:space="preserve">Soupis prací je sestaven s využitím Cenové soustavy ÚRS. Položky, které pochází z této cenové soustavy, jsou ve sloupci 'Cenová soustava' označeny popisem 'CS ÚRS' a úrovní příslušného kalendářního pololetí. Veškeré další informace vymezující popis a podmínky použití těchto položek z Cenové soustavy, které nejsou uvedeny přímo v soupisu prací, jsou neomezeně dálkově k dispozici na webu podminky.urs.cz.
Výkaz výměr byl sestaven jako výčet předpokládaných prací dle projektové dokumentace. Projektová dokumentace předchází výčtu položek a uvažovaných prací (výkazu výměr).
Zhotovitel je povinen zkontrolovat úplnost dokumentace a výkazu výměr a na případné nesrovnalosti upozornit nejpozději do předání nabídky. Uvedené názvy výrobků nejsou závazné a slouží pouze k udání standardů. 
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</si>
  <si>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</si>
  <si>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</si>
  <si>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</si>
  <si>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</si>
  <si>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</si>
  <si>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</si>
  <si>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</si>
  <si>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</si>
  <si>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</si>
  <si>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</si>
  <si>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</si>
  <si>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</si>
  <si>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</si>
  <si>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</si>
  <si>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</si>
  <si>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</si>
  <si>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</si>
  <si>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</si>
  <si>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</si>
  <si>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</si>
  <si>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
náklady [CZK]</t>
  </si>
  <si>
    <t>DPH [CZK]</t>
  </si>
  <si>
    <t>Normohodiny [h]</t>
  </si>
  <si>
    <t>DPH základní [CZK]</t>
  </si>
  <si>
    <t>DPH snížená [CZK]</t>
  </si>
  <si>
    <t>DPH základní přenesená
[CZK]</t>
  </si>
  <si>
    <t>DPH snížená přenesená
[CZK]</t>
  </si>
  <si>
    <t>Základna
DPH základní</t>
  </si>
  <si>
    <t>Základna
DPH snížená</t>
  </si>
  <si>
    <t>Základna
DPH zákl. přenesená</t>
  </si>
  <si>
    <t>Základna
DPH sníž. přenesená</t>
  </si>
  <si>
    <t>Základna
DPH nulová</t>
  </si>
  <si>
    <t>Náklady stavby celkem</t>
  </si>
  <si>
    <t>D</t>
  </si>
  <si>
    <t>0</t>
  </si>
  <si>
    <t>###NOIMPORT###</t>
  </si>
  <si>
    <t>IMPORT</t>
  </si>
  <si>
    <t>{00000000-0000-0000-0000-000000000000}</t>
  </si>
  <si>
    <t>/</t>
  </si>
  <si>
    <t>01</t>
  </si>
  <si>
    <t>Bourání</t>
  </si>
  <si>
    <t>STA</t>
  </si>
  <si>
    <t>1</t>
  </si>
  <si>
    <t>{bc3f9671-fb2e-4420-8395-23fc041a6fd2}</t>
  </si>
  <si>
    <t>2</t>
  </si>
  <si>
    <t>02</t>
  </si>
  <si>
    <t>Nové konstrukce</t>
  </si>
  <si>
    <t>{8a02f5f2-aa64-40ad-8d8f-b19252f2190f}</t>
  </si>
  <si>
    <t>03</t>
  </si>
  <si>
    <t>Zařizovací prvky a materiály</t>
  </si>
  <si>
    <t>{c071b1de-3720-44fe-9d5d-826a2d7e7865}</t>
  </si>
  <si>
    <t>04</t>
  </si>
  <si>
    <t>VRN</t>
  </si>
  <si>
    <t>{53c0e86d-d35e-471b-a035-0666c4859e19}</t>
  </si>
  <si>
    <t>KRYCÍ LIST SOUPISU PRACÍ</t>
  </si>
  <si>
    <t>Objekt:</t>
  </si>
  <si>
    <t>01 - Bourání</t>
  </si>
  <si>
    <t xml:space="preserve">Soupis prací je sestaven s využitím Cenové soustavy ÚRS. Položky, které pochází z této cenové soustavy, jsou ve sloupci 'Cenová soustava' označeny popisem 'CS ÚRS' a úrovní příslušného kalendářního pololetí. Veškeré další informace vymezující popis a podmínky použití těchto položek z Cenové soustavy, které nejsou uvedeny přímo v soupisu prací, jsou neomezeně dálkově k dispozici na webu podminky.urs.cz.  Výkaz výměr byl sestaven jako výčet předpokládaných prací dle projektové dokumentace. Projektová dokumentace předchází výčtu položek a uvažovaných prací (výkazu výměr).  Zhotovitel je povinen zkontrolovat úplnost dokumentace a výkazu výměr a na případné nesrovnalosti upozornit nejpozději do předání nabídky. Uvedené názvy výrobků nejsou závazné a slouží pouze k udání standardů.  </t>
  </si>
  <si>
    <t>REKAPITULACE ČLENĚNÍ SOUPISU PRACÍ</t>
  </si>
  <si>
    <t>Kód dílu - Popis</t>
  </si>
  <si>
    <t>Cena celkem [CZK]</t>
  </si>
  <si>
    <t>-1</t>
  </si>
  <si>
    <t>HSV - Práce a dodávky HSV</t>
  </si>
  <si>
    <t xml:space="preserve">    9 - Ostatní konstrukce a práce, bourání</t>
  </si>
  <si>
    <t xml:space="preserve">    997 - Doprava suti a vybouraných hmot</t>
  </si>
  <si>
    <t>PSV - Práce a dodávky PSV</t>
  </si>
  <si>
    <t xml:space="preserve">    721 - Zdravotechnika - vnitřní kanalizace</t>
  </si>
  <si>
    <t xml:space="preserve">    722 - Zdravotechnika - vnitřní vodovod</t>
  </si>
  <si>
    <t xml:space="preserve">    735 - Ústřední vytápění - otopná tělesa</t>
  </si>
  <si>
    <t xml:space="preserve">    741 - Elektroinstalace - silnoproud</t>
  </si>
  <si>
    <t xml:space="preserve">    742 - Elektroinstalace - slaboproud</t>
  </si>
  <si>
    <t xml:space="preserve">    766 - Konstrukce truhlářské</t>
  </si>
  <si>
    <t xml:space="preserve">    775 - Podlahy skládané</t>
  </si>
  <si>
    <t xml:space="preserve">    781 - Dokončovací práce - obklady</t>
  </si>
  <si>
    <t xml:space="preserve">    783 - Dokončovací práce - nátěry</t>
  </si>
  <si>
    <t xml:space="preserve">    784 - Dokončovací práce - malby a tapety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</si>
  <si>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</si>
  <si>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</si>
  <si>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</si>
  <si>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</si>
  <si>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</si>
  <si>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</si>
  <si>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</si>
  <si>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</si>
  <si>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</si>
  <si>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</si>
  <si>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</si>
  <si>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</si>
  <si>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</si>
  <si>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HSV</t>
  </si>
  <si>
    <t>Práce a dodávky HSV</t>
  </si>
  <si>
    <t>ROZPOCET</t>
  </si>
  <si>
    <t>9</t>
  </si>
  <si>
    <t>Ostatní konstrukce a práce, bourání</t>
  </si>
  <si>
    <t>K</t>
  </si>
  <si>
    <t>977151118</t>
  </si>
  <si>
    <t>Jádrové vrty diamantovými korunkami do stavebních materiálů (železobetonu, betonu, cihel, obkladů, dlažeb, kamene) průměru přes 90 do 100 mm</t>
  </si>
  <si>
    <t>m</t>
  </si>
  <si>
    <t>CS ÚRS 2025 02</t>
  </si>
  <si>
    <t>4</t>
  </si>
  <si>
    <t>-449316511</t>
  </si>
  <si>
    <t>Online PSC</t>
  </si>
  <si>
    <t>https://podminky.urs.cz/item/CS_URS_2025_02/977151118</t>
  </si>
  <si>
    <t>VV</t>
  </si>
  <si>
    <t>Prostupy pro TZB</t>
  </si>
  <si>
    <t>0,5</t>
  </si>
  <si>
    <t>Součet</t>
  </si>
  <si>
    <t>977332122</t>
  </si>
  <si>
    <t>Frézování drážek pro vodiče ve stěnách z cihel včetně omítky, rozměru do 50x50 mm</t>
  </si>
  <si>
    <t>-1759175515</t>
  </si>
  <si>
    <t>https://podminky.urs.cz/item/CS_URS_2025_02/977332122</t>
  </si>
  <si>
    <t>Předpoklad, bude upřesno dle skut. stavu</t>
  </si>
  <si>
    <t>35,0</t>
  </si>
  <si>
    <t>997</t>
  </si>
  <si>
    <t>Doprava suti a vybouraných hmot</t>
  </si>
  <si>
    <t>3</t>
  </si>
  <si>
    <t>997013111</t>
  </si>
  <si>
    <t>Vnitrostaveništní doprava suti a vybouraných hmot vodorovně do 50 m s naložením základní pro budovy a haly výšky do 6 m</t>
  </si>
  <si>
    <t>t</t>
  </si>
  <si>
    <t>-556464626</t>
  </si>
  <si>
    <t>https://podminky.urs.cz/item/CS_URS_2025_02/997013111</t>
  </si>
  <si>
    <t>997013219</t>
  </si>
  <si>
    <t>Vnitrostaveništní doprava suti a vybouraných hmot vodorovně do 50 m s naložením Příplatek k cenám -3111 až -3217 za zvětšenou vodorovnou dopravu přes vymezenou dopravní vzdálenost za každých dalších započatých 10 m</t>
  </si>
  <si>
    <t>-908994581</t>
  </si>
  <si>
    <t>https://podminky.urs.cz/item/CS_URS_2025_02/997013219</t>
  </si>
  <si>
    <t>5</t>
  </si>
  <si>
    <t>997013501</t>
  </si>
  <si>
    <t>Odvoz suti a vybouraných hmot na skládku nebo meziskládku se složením, na vzdálenost do 1 km</t>
  </si>
  <si>
    <t>-1788305738</t>
  </si>
  <si>
    <t>https://podminky.urs.cz/item/CS_URS_2025_02/997013501</t>
  </si>
  <si>
    <t>6</t>
  </si>
  <si>
    <t>997013509</t>
  </si>
  <si>
    <t>Odvoz suti a vybouraných hmot na skládku nebo meziskládku se složením, na vzdálenost Příplatek k ceně za každý další započatý 1 km přes 1 km</t>
  </si>
  <si>
    <t>994005655</t>
  </si>
  <si>
    <t>https://podminky.urs.cz/item/CS_URS_2025_02/997013509</t>
  </si>
  <si>
    <t>0,281*9 'Přepočtené koeficientem množství</t>
  </si>
  <si>
    <t>7</t>
  </si>
  <si>
    <t>997013609</t>
  </si>
  <si>
    <t>Poplatek za uložení stavebního odpadu na skládce (skládkovné) ze směsí nebo oddělených frakcí betonu, cihel a keramických výrobků zatříděného do Katalogu odpadů pod kódem 17 01 07</t>
  </si>
  <si>
    <t>-25779029</t>
  </si>
  <si>
    <t>https://podminky.urs.cz/item/CS_URS_2025_02/997013609</t>
  </si>
  <si>
    <t>0,306-0,18</t>
  </si>
  <si>
    <t>8</t>
  </si>
  <si>
    <t>997013635</t>
  </si>
  <si>
    <t>Poplatek za uložení stavebního odpadu na skládce (skládkovné) komunálního zatříděného do Katalogu odpadů pod kódem 20 03 01</t>
  </si>
  <si>
    <t>-53109143</t>
  </si>
  <si>
    <t>https://podminky.urs.cz/item/CS_URS_2025_02/997013635</t>
  </si>
  <si>
    <t>0,18</t>
  </si>
  <si>
    <t>PSV</t>
  </si>
  <si>
    <t>Práce a dodávky PSV</t>
  </si>
  <si>
    <t>721</t>
  </si>
  <si>
    <t>Zdravotechnika - vnitřní kanalizace</t>
  </si>
  <si>
    <t>721001.R</t>
  </si>
  <si>
    <t xml:space="preserve">Demontáž stávajících rozvodů kanalizace </t>
  </si>
  <si>
    <t>soubor</t>
  </si>
  <si>
    <t>16</t>
  </si>
  <si>
    <t>-1966439697</t>
  </si>
  <si>
    <t>722</t>
  </si>
  <si>
    <t>Zdravotechnika - vnitřní vodovod</t>
  </si>
  <si>
    <t>10</t>
  </si>
  <si>
    <t>722001.R</t>
  </si>
  <si>
    <t>Demontáž stávajících rozvodů vodovodu</t>
  </si>
  <si>
    <t>-729488668</t>
  </si>
  <si>
    <t>735</t>
  </si>
  <si>
    <t>Ústřední vytápění - otopná tělesa</t>
  </si>
  <si>
    <t>11</t>
  </si>
  <si>
    <t>735151811</t>
  </si>
  <si>
    <t>Demontáž otopných těles panelových jednořadých stavební délky do 1500 mm</t>
  </si>
  <si>
    <t>kus</t>
  </si>
  <si>
    <t>963960391</t>
  </si>
  <si>
    <t>https://podminky.urs.cz/item/CS_URS_2025_02/735151811</t>
  </si>
  <si>
    <t>735151811.R</t>
  </si>
  <si>
    <t>Uzavření a vypuštění systému pro odpojení otopného tělesa</t>
  </si>
  <si>
    <t>komplet</t>
  </si>
  <si>
    <t>648011796</t>
  </si>
  <si>
    <t>741</t>
  </si>
  <si>
    <t>Elektroinstalace - silnoproud</t>
  </si>
  <si>
    <t>13</t>
  </si>
  <si>
    <t>741001.R</t>
  </si>
  <si>
    <t>Demontáž stávajících rozvodů elektro vč. koncových prvků a světel</t>
  </si>
  <si>
    <t>-1555171750</t>
  </si>
  <si>
    <t>742</t>
  </si>
  <si>
    <t>Elektroinstalace - slaboproud</t>
  </si>
  <si>
    <t>14</t>
  </si>
  <si>
    <t>742001.R</t>
  </si>
  <si>
    <t>Demontáž stávajících rozvodů elektro - slaboproud vč. koncových prvků</t>
  </si>
  <si>
    <t>1344147379</t>
  </si>
  <si>
    <t>766</t>
  </si>
  <si>
    <t>Konstrukce truhlářské</t>
  </si>
  <si>
    <t>15</t>
  </si>
  <si>
    <t>7660001.R</t>
  </si>
  <si>
    <t>Neočekávané vyklízení prostor - nábytku vč. likvidace</t>
  </si>
  <si>
    <t>kpl</t>
  </si>
  <si>
    <t>-447811319</t>
  </si>
  <si>
    <t>766691812</t>
  </si>
  <si>
    <t>Demontáž parapetních desek šířky přes 300 mm</t>
  </si>
  <si>
    <t>-1553803221</t>
  </si>
  <si>
    <t>https://podminky.urs.cz/item/CS_URS_2025_02/766691812</t>
  </si>
  <si>
    <t>1,445</t>
  </si>
  <si>
    <t>17</t>
  </si>
  <si>
    <t>766691914</t>
  </si>
  <si>
    <t>Ostatní práce vyvěšení nebo zavěšení křídel dřevěných dveřních, plochy do 2 m2</t>
  </si>
  <si>
    <t>-2035190112</t>
  </si>
  <si>
    <t>https://podminky.urs.cz/item/CS_URS_2025_02/766691914</t>
  </si>
  <si>
    <t>775</t>
  </si>
  <si>
    <t>Podlahy skládané</t>
  </si>
  <si>
    <t>18</t>
  </si>
  <si>
    <t>775591919</t>
  </si>
  <si>
    <t>Ostatní práce při opravách dřevěných podlah broušení podlah vlysových, palubkových, parketových nebo mozaikových celkové včetně tmelení s broušením hrubým, středním a jemným</t>
  </si>
  <si>
    <t>m2</t>
  </si>
  <si>
    <t>1735123628</t>
  </si>
  <si>
    <t>https://podminky.urs.cz/item/CS_URS_2025_02/775591919</t>
  </si>
  <si>
    <t>Kabinet č. 6</t>
  </si>
  <si>
    <t>2,975*6,73</t>
  </si>
  <si>
    <t>19</t>
  </si>
  <si>
    <t>775591920</t>
  </si>
  <si>
    <t>Ostatní práce při opravách dřevěných podlah dokončovací vysátí</t>
  </si>
  <si>
    <t>-554667825</t>
  </si>
  <si>
    <t>https://podminky.urs.cz/item/CS_URS_2025_02/775591920</t>
  </si>
  <si>
    <t>781</t>
  </si>
  <si>
    <t>Dokončovací práce - obklady</t>
  </si>
  <si>
    <t>20</t>
  </si>
  <si>
    <t>781473810</t>
  </si>
  <si>
    <t>Demontáž obkladů z dlaždic keramických lepených</t>
  </si>
  <si>
    <t>428371499</t>
  </si>
  <si>
    <t>https://podminky.urs.cz/item/CS_URS_2025_02/781473810</t>
  </si>
  <si>
    <t>Kuchyňka</t>
  </si>
  <si>
    <t>2,0*1,5</t>
  </si>
  <si>
    <t>783</t>
  </si>
  <si>
    <t>Dokončovací práce - nátěry</t>
  </si>
  <si>
    <t>783306801</t>
  </si>
  <si>
    <t>Odstranění nátěrů ze zámečnických konstrukcí obroušením</t>
  </si>
  <si>
    <t>-1971395326</t>
  </si>
  <si>
    <t>https://podminky.urs.cz/item/CS_URS_2025_02/783306801</t>
  </si>
  <si>
    <t>Odstranění nátěru ze zárubně</t>
  </si>
  <si>
    <t>0,3*(2,0*2,0+1,0)</t>
  </si>
  <si>
    <t>784</t>
  </si>
  <si>
    <t>Dokončovací práce - malby a tapety</t>
  </si>
  <si>
    <t>22</t>
  </si>
  <si>
    <t>784121003</t>
  </si>
  <si>
    <t>Oškrabání malby v místnostech výšky přes 3,80 do 5,00 m</t>
  </si>
  <si>
    <t>570394897</t>
  </si>
  <si>
    <t>https://podminky.urs.cz/item/CS_URS_2025_02/784121003</t>
  </si>
  <si>
    <t>Stěny</t>
  </si>
  <si>
    <t>(2,975*2,0+6,73*2,0)*3,84</t>
  </si>
  <si>
    <t>Klenby</t>
  </si>
  <si>
    <t>(2,975*6,73)*1,1</t>
  </si>
  <si>
    <t>02 - Nové konstrukce</t>
  </si>
  <si>
    <t xml:space="preserve">    6 - Úpravy povrchů, podlahy a osazování výplní</t>
  </si>
  <si>
    <t xml:space="preserve">    998 - Přesun hmot</t>
  </si>
  <si>
    <t xml:space="preserve">    725 - Zdravotechnika - zařizovací předměty</t>
  </si>
  <si>
    <t xml:space="preserve">    731 - Ústřední vytápění </t>
  </si>
  <si>
    <t>HZS - Hodinové zúčtovací sazby</t>
  </si>
  <si>
    <t>Úpravy povrchů, podlahy a osazování výplní</t>
  </si>
  <si>
    <t>611325416.R</t>
  </si>
  <si>
    <t>Oprava vápenocementové omítky vnitřních ploch hladké, tl. do 20 mm, s celoplošným přeštukováním, tl. štuku do 3 mm stropů, v rozsahu opravované plochy do 100%</t>
  </si>
  <si>
    <t>1115885212</t>
  </si>
  <si>
    <t>612325121</t>
  </si>
  <si>
    <t>Vápenocementová omítka rýh štuková dvouvrstvá ve stěnách, šířky rýhy do 150 mm</t>
  </si>
  <si>
    <t>-2048469149</t>
  </si>
  <si>
    <t>https://podminky.urs.cz/item/CS_URS_2025_02/612325121</t>
  </si>
  <si>
    <t>35,0*0,1</t>
  </si>
  <si>
    <t>612325419.R</t>
  </si>
  <si>
    <t>Oprava vápenocementové omítky vnitřních ploch hladké, tl. do 20 mm, s celoplošným přeštukováním, tl. štuku do 3 mm stěn, v rozsahu opravované plochy do 100%</t>
  </si>
  <si>
    <t>248291309</t>
  </si>
  <si>
    <t>949101111</t>
  </si>
  <si>
    <t>Lešení pomocné pracovní pro objekty pozemních staveb pro zatížení do 150 kg/m2, o výšce lešeňové podlahy do 1,9 m</t>
  </si>
  <si>
    <t>1038512834</t>
  </si>
  <si>
    <t>https://podminky.urs.cz/item/CS_URS_2025_02/949101111</t>
  </si>
  <si>
    <t>952901111</t>
  </si>
  <si>
    <t>Vyčištění budov nebo objektů před předáním do užívání budov bytové nebo občanské výstavby, světlé výšky podlaží do 4 m</t>
  </si>
  <si>
    <t>775819769</t>
  </si>
  <si>
    <t>https://podminky.urs.cz/item/CS_URS_2025_02/952901111</t>
  </si>
  <si>
    <t>Kabinet průběžný a finální úklid</t>
  </si>
  <si>
    <t>953943211</t>
  </si>
  <si>
    <t>Osazování drobných kovových předmětů kotvených do stěny hasicího přístroje</t>
  </si>
  <si>
    <t>1575881368</t>
  </si>
  <si>
    <t>https://podminky.urs.cz/item/CS_URS_2025_02/953943211</t>
  </si>
  <si>
    <t>M</t>
  </si>
  <si>
    <t>44932410</t>
  </si>
  <si>
    <t>přístroj hasicí ruční pěnový nástěnný hasební schopnost 8A, 113B, C</t>
  </si>
  <si>
    <t>-1719879890</t>
  </si>
  <si>
    <t>998</t>
  </si>
  <si>
    <t>Přesun hmot</t>
  </si>
  <si>
    <t>998011008</t>
  </si>
  <si>
    <t>Přesun hmot pro budovy občanské výstavby, bydlení, výrobu a služby s nosnou svislou konstrukcí zděnou z cihel, tvárnic nebo kamene vodorovná dopravní vzdálenost do 100 m s omezením mechanizace pro budovy výšky do 6 m</t>
  </si>
  <si>
    <t>508752240</t>
  </si>
  <si>
    <t>https://podminky.urs.cz/item/CS_URS_2025_02/998011008</t>
  </si>
  <si>
    <t>Úprava a napojení na stávající rozvody kanalizace dle PD</t>
  </si>
  <si>
    <t>-833387779</t>
  </si>
  <si>
    <t>Úprava a napojení na stávající rozvody vodovodu dle PD</t>
  </si>
  <si>
    <t>717098623</t>
  </si>
  <si>
    <t>725</t>
  </si>
  <si>
    <t>Zdravotechnika - zařizovací předměty</t>
  </si>
  <si>
    <t>725514913.R</t>
  </si>
  <si>
    <t>Montáž ohřevu vody</t>
  </si>
  <si>
    <t>1635866934</t>
  </si>
  <si>
    <t>P</t>
  </si>
  <si>
    <t>Poznámka k položce:
Specifikace dle PD</t>
  </si>
  <si>
    <t>6000050265</t>
  </si>
  <si>
    <t>Elektrický průtokový ohřívač s akumulací / bojler 5 l, tlakový, ohřev min. na 55 °C, příkov do 3,5 kW vč. příslušenství (např. pojistný ventil, regulátor tlaku)</t>
  </si>
  <si>
    <t>32</t>
  </si>
  <si>
    <t>938202014</t>
  </si>
  <si>
    <t xml:space="preserve">Poznámka k položce:
Vývod z pojistného ventilu bude napojen do dřezového sifonu
</t>
  </si>
  <si>
    <t>998725111</t>
  </si>
  <si>
    <t>Přesun hmot pro zařizovací předměty stanovený z hmotnosti přesunovaného materiálu vodorovná dopravní vzdálenost do 50 m s omezením mechanizace v objektech výšky do 6 m</t>
  </si>
  <si>
    <t>-1962869287</t>
  </si>
  <si>
    <t>https://podminky.urs.cz/item/CS_URS_2025_02/998725111</t>
  </si>
  <si>
    <t>731</t>
  </si>
  <si>
    <t xml:space="preserve">Ústřední vytápění </t>
  </si>
  <si>
    <t>7310002.R</t>
  </si>
  <si>
    <t>Montážní práce pro rozvody ÚT a zpětného osazení otopného tělesa vč. dodávky materiálu.</t>
  </si>
  <si>
    <t>2126311603</t>
  </si>
  <si>
    <t>Nové rozvody, úprava a napojení na již připravené rozvody elektro vč. koncových prvků, světel a revize dle PD</t>
  </si>
  <si>
    <t>1519997893</t>
  </si>
  <si>
    <t>Nové rozvody, úprava a napojení na stávající rozvody elektro - slaboproud vč. koncových prvků dle PD</t>
  </si>
  <si>
    <t>1585121141</t>
  </si>
  <si>
    <t>766660002</t>
  </si>
  <si>
    <t>Montáž dveřních křídel dřevěných nebo plastových otevíravých do ocelové zárubně povrchově upravených jednokřídlových, šířky přes 800 mm</t>
  </si>
  <si>
    <t>1093721269</t>
  </si>
  <si>
    <t>https://podminky.urs.cz/item/CS_URS_2025_02/766660002</t>
  </si>
  <si>
    <t>DV01</t>
  </si>
  <si>
    <t>Dveře jednokřídlové 1000x1970 mm, specifikace dle PD</t>
  </si>
  <si>
    <t>-285247652</t>
  </si>
  <si>
    <t>766660729</t>
  </si>
  <si>
    <t>Montáž dveřních doplňků dveřního kování interiérového štítku s klikou</t>
  </si>
  <si>
    <t>1495420041</t>
  </si>
  <si>
    <t>https://podminky.urs.cz/item/CS_URS_2025_02/766660729</t>
  </si>
  <si>
    <t>54914123</t>
  </si>
  <si>
    <t>dveřní kování interiérové rozetové klika/klika</t>
  </si>
  <si>
    <t>-144122207</t>
  </si>
  <si>
    <t>766660761</t>
  </si>
  <si>
    <t>Montáž dveřních doplňků dveřního kování bezpečnostního zámku</t>
  </si>
  <si>
    <t>759150240</t>
  </si>
  <si>
    <t>https://podminky.urs.cz/item/CS_URS_2025_02/766660761</t>
  </si>
  <si>
    <t>54924010</t>
  </si>
  <si>
    <t>zámek zadlabací protipožární rozteč 90x55,5mm</t>
  </si>
  <si>
    <t>-768890571</t>
  </si>
  <si>
    <t>23</t>
  </si>
  <si>
    <t>998766101</t>
  </si>
  <si>
    <t>Přesun hmot pro konstrukce truhlářské stanovený z hmotnosti přesunovaného materiálu vodorovná dopravní vzdálenost do 50 m základní v objektech výšky do 6 m</t>
  </si>
  <si>
    <t>-1920312163</t>
  </si>
  <si>
    <t>https://podminky.urs.cz/item/CS_URS_2025_02/998766101</t>
  </si>
  <si>
    <t>24</t>
  </si>
  <si>
    <t>775111311</t>
  </si>
  <si>
    <t>Příprava podkladu skládaných podlah a stěn vysátí podlah</t>
  </si>
  <si>
    <t>-978244643</t>
  </si>
  <si>
    <t>https://podminky.urs.cz/item/CS_URS_2025_02/775111311</t>
  </si>
  <si>
    <t>6,73*2,975</t>
  </si>
  <si>
    <t>25</t>
  </si>
  <si>
    <t>775413401</t>
  </si>
  <si>
    <t>Montáž lišty obvodové lepené</t>
  </si>
  <si>
    <t>-1147875867</t>
  </si>
  <si>
    <t>https://podminky.urs.cz/item/CS_URS_2025_02/775413401</t>
  </si>
  <si>
    <t>6,73+2,975+6,73+2,975-1,0</t>
  </si>
  <si>
    <t>26</t>
  </si>
  <si>
    <t>61418151</t>
  </si>
  <si>
    <t>lišta podlahová dřevěná dub 28x28mm</t>
  </si>
  <si>
    <t>-395435814</t>
  </si>
  <si>
    <t>18,41*1,08 'Přepočtené koeficientem množství</t>
  </si>
  <si>
    <t>27</t>
  </si>
  <si>
    <t>775510951</t>
  </si>
  <si>
    <t>Doplnění podlah vlysových bez broušení a olištování tl. do 22 mm, plochy do 0,25 m2</t>
  </si>
  <si>
    <t>1163435220</t>
  </si>
  <si>
    <t>https://podminky.urs.cz/item/CS_URS_2025_02/775510951</t>
  </si>
  <si>
    <t>Lokální vyspravení - bude upřesněno dle skutečného stavu po obroušení</t>
  </si>
  <si>
    <t>10,0</t>
  </si>
  <si>
    <t>28</t>
  </si>
  <si>
    <t>61192521</t>
  </si>
  <si>
    <t>vlysy parketové š 60mm nad dl 300mm II třída dub</t>
  </si>
  <si>
    <t>11201109</t>
  </si>
  <si>
    <t>1*1,1 'Přepočtené koeficientem množství</t>
  </si>
  <si>
    <t>29</t>
  </si>
  <si>
    <t>775591921</t>
  </si>
  <si>
    <t>Ostatní práce při opravách dřevěných podlah lakování jednotlivé operace základní lak</t>
  </si>
  <si>
    <t>-274181135</t>
  </si>
  <si>
    <t>https://podminky.urs.cz/item/CS_URS_2025_02/775591921</t>
  </si>
  <si>
    <t>30</t>
  </si>
  <si>
    <t>775591926</t>
  </si>
  <si>
    <t>Ostatní práce při opravách dřevěných podlah lakování jednotlivé operace mezibroušení mezi vrstvami laku</t>
  </si>
  <si>
    <t>-715053717</t>
  </si>
  <si>
    <t>https://podminky.urs.cz/item/CS_URS_2025_02/775591926</t>
  </si>
  <si>
    <t>31</t>
  </si>
  <si>
    <t>775591922</t>
  </si>
  <si>
    <t>Ostatní práce při opravách dřevěných podlah lakování jednotlivé operace vrchní lak pro běžnou zátěž (bytové prostory apod.)</t>
  </si>
  <si>
    <t>-2013270074</t>
  </si>
  <si>
    <t>https://podminky.urs.cz/item/CS_URS_2025_02/775591922</t>
  </si>
  <si>
    <t>998775112</t>
  </si>
  <si>
    <t>Přesun hmot pro podlahy skládané stanovený z hmotnosti přesunovaného materiálu vodorovná dopravní vzdálenost do 50 m s omezením mechanizace v objektech výšky přes 6 do 12 m</t>
  </si>
  <si>
    <t>1872339151</t>
  </si>
  <si>
    <t>https://podminky.urs.cz/item/CS_URS_2025_02/998775112</t>
  </si>
  <si>
    <t>33</t>
  </si>
  <si>
    <t>783301401</t>
  </si>
  <si>
    <t>Příprava podkladu zámečnických konstrukcí před provedením nátěru ometení</t>
  </si>
  <si>
    <t>-1092368127</t>
  </si>
  <si>
    <t>https://podminky.urs.cz/item/CS_URS_2025_02/783301401</t>
  </si>
  <si>
    <t>Nový nátěr stávající zárubně</t>
  </si>
  <si>
    <t>34</t>
  </si>
  <si>
    <t>783315101</t>
  </si>
  <si>
    <t>Mezinátěr zámečnických konstrukcí jednonásobný syntetický standardní</t>
  </si>
  <si>
    <t>-1117961774</t>
  </si>
  <si>
    <t>https://podminky.urs.cz/item/CS_URS_2025_02/783315101</t>
  </si>
  <si>
    <t>35</t>
  </si>
  <si>
    <t>783317101</t>
  </si>
  <si>
    <t>Krycí nátěr (email) zámečnických konstrukcí jednonásobný syntetický standardní</t>
  </si>
  <si>
    <t>1446810481</t>
  </si>
  <si>
    <t>https://podminky.urs.cz/item/CS_URS_2025_02/783317101</t>
  </si>
  <si>
    <t>36</t>
  </si>
  <si>
    <t>784111001</t>
  </si>
  <si>
    <t>Oprášení (ometení) podkladu v místnostech výšky do 3,80 m</t>
  </si>
  <si>
    <t>1846050489</t>
  </si>
  <si>
    <t>https://podminky.urs.cz/item/CS_URS_2025_02/784111001</t>
  </si>
  <si>
    <t>37</t>
  </si>
  <si>
    <t>784181101</t>
  </si>
  <si>
    <t>Penetrace podkladu jednonásobná základní akrylátová bezbarvá v místnostech výšky do 3,80 m</t>
  </si>
  <si>
    <t>-445559431</t>
  </si>
  <si>
    <t>https://podminky.urs.cz/item/CS_URS_2025_02/784181101</t>
  </si>
  <si>
    <t>38</t>
  </si>
  <si>
    <t>784211101</t>
  </si>
  <si>
    <t>Malby z malířských směsí oděruvzdorných za mokra dvojnásobné, bílé za mokra oděruvzdorné výborně v místnostech výšky do 3,80 m</t>
  </si>
  <si>
    <t>-616217424</t>
  </si>
  <si>
    <t>https://podminky.urs.cz/item/CS_URS_2025_02/784211101</t>
  </si>
  <si>
    <t>HZS</t>
  </si>
  <si>
    <t>Hodinové zúčtovací sazby</t>
  </si>
  <si>
    <t>39</t>
  </si>
  <si>
    <t>HZS2491</t>
  </si>
  <si>
    <t>Hodinové zúčtovací sazby profesí PSV zednické výpomoci a pomocné práce PSV dělník zednických výpomocí</t>
  </si>
  <si>
    <t>hod</t>
  </si>
  <si>
    <t>512</t>
  </si>
  <si>
    <t>2083592545</t>
  </si>
  <si>
    <t>https://podminky.urs.cz/item/CS_URS_2025_02/HZS2491</t>
  </si>
  <si>
    <t>03 - Zařizovací prvky a materiály</t>
  </si>
  <si>
    <t>PSV - PSV</t>
  </si>
  <si>
    <t xml:space="preserve">    D1 - Ostatní prvky - Kabinet č. 6</t>
  </si>
  <si>
    <t>D1</t>
  </si>
  <si>
    <t>Ostatní prvky - Kabinet č. 6</t>
  </si>
  <si>
    <t>K1</t>
  </si>
  <si>
    <t>D+M Kuchyně kabinet č. 6 dle PD vč. spotřebičů a vybavení</t>
  </si>
  <si>
    <t>313489465</t>
  </si>
  <si>
    <t>O1</t>
  </si>
  <si>
    <t>D+M Kancelářský stůl dle PD</t>
  </si>
  <si>
    <t>-860105622</t>
  </si>
  <si>
    <t xml:space="preserve">Poznámka k položce:
bílá lamino deska, kovová podnož v šedé barvě (1000x800x750 mm)
</t>
  </si>
  <si>
    <t>O2</t>
  </si>
  <si>
    <t>D+M Police dle PD</t>
  </si>
  <si>
    <t>1668041103</t>
  </si>
  <si>
    <t xml:space="preserve">Poznámka k položce:
truhlářský výrobek, lamino v dekoru dřeva (2800x1350x350 mm)
</t>
  </si>
  <si>
    <t>O4</t>
  </si>
  <si>
    <t>D+M Skříň dle PD</t>
  </si>
  <si>
    <t>941214836</t>
  </si>
  <si>
    <t xml:space="preserve">Poznámka k položce:
bílá lamino deska na korpus, lamino deska na dvířka (dřevodekor)
</t>
  </si>
  <si>
    <t>O6</t>
  </si>
  <si>
    <t>D+M Kancelářská židle dle PD</t>
  </si>
  <si>
    <t>-2081236478</t>
  </si>
  <si>
    <t xml:space="preserve">Poznámka k položce:
</t>
  </si>
  <si>
    <t>04 - VRN</t>
  </si>
  <si>
    <t>VRN - Vedlejší rozpočtové náklady</t>
  </si>
  <si>
    <t xml:space="preserve">    VRN1 - Průzkumné, zeměměřičské a projektové práce</t>
  </si>
  <si>
    <t xml:space="preserve">    VRN2 - Příprava staveniště</t>
  </si>
  <si>
    <t xml:space="preserve">    VRN3 - Zařízení staveniště</t>
  </si>
  <si>
    <t xml:space="preserve">    VRN4 - Inženýrská činnost</t>
  </si>
  <si>
    <t xml:space="preserve">    VRN7 - Provozní vlivy</t>
  </si>
  <si>
    <t>Vedlejší rozpočtové náklady</t>
  </si>
  <si>
    <t>VRN1</t>
  </si>
  <si>
    <t>Průzkumné, zeměměřičské a projektové práce</t>
  </si>
  <si>
    <t>013254000</t>
  </si>
  <si>
    <t>Dokumentace skutečného provedení stavby</t>
  </si>
  <si>
    <t>1024</t>
  </si>
  <si>
    <t>1597962269</t>
  </si>
  <si>
    <t>https://podminky.urs.cz/item/CS_URS_2025_02/013254000</t>
  </si>
  <si>
    <t>013294000</t>
  </si>
  <si>
    <t>Ostatní dokumentace stavby</t>
  </si>
  <si>
    <t>-696634149</t>
  </si>
  <si>
    <t>https://podminky.urs.cz/item/CS_URS_2025_02/013294000</t>
  </si>
  <si>
    <t>VRN2</t>
  </si>
  <si>
    <t>Příprava staveniště</t>
  </si>
  <si>
    <t>020001000</t>
  </si>
  <si>
    <t>1432343352</t>
  </si>
  <si>
    <t>https://podminky.urs.cz/item/CS_URS_2025_02/020001000</t>
  </si>
  <si>
    <t xml:space="preserve">Poznámka k položce:
Přípravné práce pro zahájení stavby, ochrana přístupových cest před poškozením, různé ochrané prvky proti prachu a znečištění. </t>
  </si>
  <si>
    <t>VRN3</t>
  </si>
  <si>
    <t>Zařízení staveniště</t>
  </si>
  <si>
    <t>030001000</t>
  </si>
  <si>
    <t>186226243</t>
  </si>
  <si>
    <t>https://podminky.urs.cz/item/CS_URS_2025_02/030001000</t>
  </si>
  <si>
    <t>031303000</t>
  </si>
  <si>
    <t>Náklady na zábor</t>
  </si>
  <si>
    <t>332382460</t>
  </si>
  <si>
    <t>https://podminky.urs.cz/item/CS_URS_2025_02/031303000</t>
  </si>
  <si>
    <t>VRN4</t>
  </si>
  <si>
    <t>Inženýrská činnost</t>
  </si>
  <si>
    <t>045002000</t>
  </si>
  <si>
    <t>Kompletační a koordinační činnost</t>
  </si>
  <si>
    <t>-1830350425</t>
  </si>
  <si>
    <t>https://podminky.urs.cz/item/CS_URS_2025_02/045002000</t>
  </si>
  <si>
    <t>VRN7</t>
  </si>
  <si>
    <t>Provozní vlivy</t>
  </si>
  <si>
    <t>070001000</t>
  </si>
  <si>
    <t>-866098301</t>
  </si>
  <si>
    <t>https://podminky.urs.cz/item/CS_URS_2025_02/070001000</t>
  </si>
  <si>
    <t>Struktura údajů, formát souboru a metodika pro zpracování</t>
  </si>
  <si>
    <t>Struktura</t>
  </si>
  <si>
    <t>Soubor je složen ze záložky Rekapitulace stavby a záložek s názvem soupisu prací pro jednotlivé objekty ve formátu XLSX. Každá ze záložek přitom obsahuje</t>
  </si>
  <si>
    <t>ještě samostatné sestavy vymezené orámovaním a nadpisem sestavy.</t>
  </si>
  <si>
    <r>
      <rPr>
        <rFont val="Arial CE"/>
        <i/>
        <color theme="1"/>
        <sz val="8.0"/>
      </rPr>
      <t xml:space="preserve">Rekapitulace stavby </t>
    </r>
    <r>
      <rPr>
        <rFont val="Arial CE"/>
        <color theme="1"/>
        <sz val="8.0"/>
      </rPr>
      <t>obsahuje sestavu Rekapitulace stavby a Rekapitulace objektů stavby a soupisů prací.</t>
    </r>
  </si>
  <si>
    <r>
      <rPr>
        <rFont val="Arial"/>
        <color theme="1"/>
        <sz val="8.0"/>
      </rPr>
      <t xml:space="preserve">V sestavě </t>
    </r>
    <r>
      <rPr>
        <rFont val="Arial CE"/>
        <b/>
        <color theme="1"/>
        <sz val="8.0"/>
      </rPr>
      <t>Rekapitulace stavby</t>
    </r>
    <r>
      <rPr>
        <rFont val="Arial CE"/>
        <color theme="1"/>
        <sz val="8.0"/>
      </rPr>
      <t xml:space="preserve"> jsou uvedeny informace identifikující předmět veřejné zakázky na stavební práce, KSO, CC-CZ, CZ-CPV, CZ-CPA a rekapitulaci </t>
    </r>
  </si>
  <si>
    <t>celkové nabídkové ceny účastníka.</t>
  </si>
  <si>
    <t xml:space="preserve">Termínem "učastník" (resp. zhotovitel) se myslí "účastník zadávacího řízení" ve smyslu zákona o zadávání veřejných zakázek. </t>
  </si>
  <si>
    <r>
      <rPr>
        <rFont val="Arial"/>
        <color theme="1"/>
        <sz val="8.0"/>
      </rPr>
      <t xml:space="preserve">V sestavě </t>
    </r>
    <r>
      <rPr>
        <rFont val="Arial CE"/>
        <b/>
        <color theme="1"/>
        <sz val="8.0"/>
      </rPr>
      <t>Rekapitulace objektů stavby a soupisů prací</t>
    </r>
    <r>
      <rPr>
        <rFont val="Arial CE"/>
        <color theme="1"/>
        <sz val="8.0"/>
      </rPr>
      <t xml:space="preserve"> je uvedena rekapitulace stavebních objektů, inženýrských objektů, provozních souborů,</t>
    </r>
  </si>
  <si>
    <t>vedlejších a ostatních nákladů a ostatních nákladů s rekapitulací nabídkové ceny za jednotlivé soupisy prací. Na základě údaje Typ je možné</t>
  </si>
  <si>
    <t>identifikovat, zda se jedná o objekt nebo soupis prací pro daný objekt:</t>
  </si>
  <si>
    <t>Stavební objekt pozemní</t>
  </si>
  <si>
    <t>ING</t>
  </si>
  <si>
    <t>Stavební objekt inženýrský</t>
  </si>
  <si>
    <t>PRO</t>
  </si>
  <si>
    <t>Provozní soubor</t>
  </si>
  <si>
    <t>VON</t>
  </si>
  <si>
    <t>Vedlejší a ostatní náklady</t>
  </si>
  <si>
    <t>OST</t>
  </si>
  <si>
    <t>Ostatní</t>
  </si>
  <si>
    <t>Soupis</t>
  </si>
  <si>
    <t>Soupis prací pro daný typ objektu</t>
  </si>
  <si>
    <r>
      <rPr>
        <rFont val="Arial CE"/>
        <i/>
        <color theme="1"/>
        <sz val="8.0"/>
      </rPr>
      <t xml:space="preserve">Soupis prací </t>
    </r>
    <r>
      <rPr>
        <rFont val="Arial CE"/>
        <color theme="1"/>
        <sz val="8.0"/>
      </rPr>
      <t>pro jednotlivé objekty obsahuje sestavy Krycí list soupisu prací, Rekapitulace členění soupisu prací, Soupis prací. Za soupis prací může být považován</t>
    </r>
  </si>
  <si>
    <t>i objekt stavby v případě, že neobsahuje podřízenou zakázku.</t>
  </si>
  <si>
    <r>
      <rPr>
        <rFont val="Arial CE"/>
        <b/>
        <color theme="1"/>
        <sz val="8.0"/>
      </rPr>
      <t>Krycí list soupisu</t>
    </r>
    <r>
      <rPr>
        <rFont val="Arial CE"/>
        <color theme="1"/>
        <sz val="8.0"/>
      </rPr>
      <t xml:space="preserve"> obsahuje rekapitulaci informací o předmětu veřejné zakázky ze sestavy Rekapitulace stavby, informaci o zařazení objektu do KSO, </t>
    </r>
  </si>
  <si>
    <t>CC-CZ, CZ-CPV, CZ-CPA a rekapitulaci celkové nabídkové ceny účastníka za aktuální soupis prací.</t>
  </si>
  <si>
    <r>
      <rPr>
        <rFont val="Arial CE"/>
        <b/>
        <color theme="1"/>
        <sz val="8.0"/>
      </rPr>
      <t>Rekapitulace členění soupisu prací</t>
    </r>
    <r>
      <rPr>
        <rFont val="Arial CE"/>
        <color theme="1"/>
        <sz val="8.0"/>
      </rPr>
      <t xml:space="preserve"> obsahuje rekapitulaci soupisu prací ve všech úrovních členění soupisu tak, jak byla tato členění použita (např. </t>
    </r>
  </si>
  <si>
    <t>stavební díly, funkční díly, případně jiné členění) s rekapitulací nabídkové ceny.</t>
  </si>
  <si>
    <r>
      <rPr>
        <rFont val="Arial CE"/>
        <b/>
        <color theme="1"/>
        <sz val="8.0"/>
      </rPr>
      <t xml:space="preserve">Soupis prací </t>
    </r>
    <r>
      <rPr>
        <rFont val="Arial CE"/>
        <color theme="1"/>
        <sz val="8.0"/>
      </rPr>
      <t>obsahuje položky veškerých stavebních nebo montážních prací, dodávek materiálů a služeb nezbytných pro zhotovení stavebního objektu,</t>
    </r>
  </si>
  <si>
    <t>inženýrského objektu, provozního souboru, vedlejších a ostatních nákladů.</t>
  </si>
  <si>
    <t>Pro položky soupisu prací se zobrazují následující informace:</t>
  </si>
  <si>
    <t>Pořadové číslo položky v aktuálním soupisu</t>
  </si>
  <si>
    <t>TYP</t>
  </si>
  <si>
    <t>Typ položky: K - konstrukce, M - materiál, PP - plný popis, PSC - poznámka k souboru cen,  P - poznámka k položce, VV - výkaz výměr, FIG - rozpad figur</t>
  </si>
  <si>
    <t>Kód položky</t>
  </si>
  <si>
    <t>Zkrácený popis položky</t>
  </si>
  <si>
    <t>Měrná jednotka položky</t>
  </si>
  <si>
    <t>Množství v měrné jednotce</t>
  </si>
  <si>
    <t>J.cena</t>
  </si>
  <si>
    <t xml:space="preserve">Jednotková cena položky. Zadaní může obsahovat namísto J.ceny sloupce J.materiál a J.montáž, jejichž součet definuje </t>
  </si>
  <si>
    <t>J.cenu položky.</t>
  </si>
  <si>
    <t xml:space="preserve">Cena celkem </t>
  </si>
  <si>
    <t>Celková cena položky daná jako součin množství a j.ceny</t>
  </si>
  <si>
    <t>Příslušnost položky do cenové soustavy</t>
  </si>
  <si>
    <t>Ke každé položce soupisu prací se na samostatných řádcích může zobrazovat:</t>
  </si>
  <si>
    <t>Plný popis položky</t>
  </si>
  <si>
    <t>Poznámka k souboru cen a poznámka zadavatele</t>
  </si>
  <si>
    <t>Výkaz výměr</t>
  </si>
  <si>
    <t>Pokud je k řádku výkazu výměr evidovaný údaj ve sloupci Kód, jedná se o definovaný odkaz, na který se může odvolávat výkaz výměr z jiné položky.</t>
  </si>
  <si>
    <t xml:space="preserve">Metodika pro zpracování </t>
  </si>
  <si>
    <t>Jednotlivé sestavy jsou v souboru provázány. Editovatelné pole jsou zvýrazněny žlutým podbarvením, ostatní pole neslouží k editaci a nesmí být jakkoliv</t>
  </si>
  <si>
    <t>modifikovány.</t>
  </si>
  <si>
    <t xml:space="preserve">Účastník je pro podání nabídky povinen vyplnit žlutě podbarvená pole: </t>
  </si>
  <si>
    <t xml:space="preserve">Pole Účastník v sestavě Rekapitulace stavby - zde účastník vyplní svůj název (název subjektu) </t>
  </si>
  <si>
    <t>Pole IČ a DIČ v sestavě Rekapitulace stavby - zde účastník vyplní svoje IČ a DIČ</t>
  </si>
  <si>
    <t>Datum v sestavě Rekapitulace stavby - zde účastník vyplní datum vytvoření nabídky</t>
  </si>
  <si>
    <t>J.cena = jednotková cena v sestavě Soupis prací o maximálním počtu desetinných míst uvedených v poli</t>
  </si>
  <si>
    <t>- pokud sestavy soupisů prací obsahují pole J.cena, měla by být všechna tato pole vyplněna nenulovými</t>
  </si>
  <si>
    <t>Poznámka - nepovinný údaj pro položku soupisu</t>
  </si>
  <si>
    <t>V případě, že sestavy soupisů prací neobsahují pole J.cena, potom ve všech soupisech prací obsahují pole:</t>
  </si>
  <si>
    <t xml:space="preserve"> - J.materiál - jednotková cena materiálu </t>
  </si>
  <si>
    <t xml:space="preserve"> - J.montáž - jednotková cena montáže</t>
  </si>
  <si>
    <t>Účastník v tomto případě by měl vyplnit všechna pole J.materiál a pole J.montáž nenulovými kladnými číslicemi. V případech, kdy položka</t>
  </si>
  <si>
    <t>neobsahuje žádný materiál je přípustné, aby pole J.materiál bylo vyplněno nulou. V případech, kdy položka neobsahuje žádnou montáž je přípustné,</t>
  </si>
  <si>
    <t>aby pole J.montáž bylo vyplněno nulou. Obě pole - J.materiál, J.Montáž u jedné položky by však neměly být vyplněny nulou.</t>
  </si>
  <si>
    <t>Rekapitulace stavby</t>
  </si>
  <si>
    <t>Název</t>
  </si>
  <si>
    <t>Povinný</t>
  </si>
  <si>
    <t>Max. počet</t>
  </si>
  <si>
    <t>atributu</t>
  </si>
  <si>
    <t>(A/N)</t>
  </si>
  <si>
    <t>znaků</t>
  </si>
  <si>
    <t>A</t>
  </si>
  <si>
    <t>Kód stavby</t>
  </si>
  <si>
    <t>String</t>
  </si>
  <si>
    <t>Stavba</t>
  </si>
  <si>
    <t>Název stavby</t>
  </si>
  <si>
    <t>Místo</t>
  </si>
  <si>
    <t>N</t>
  </si>
  <si>
    <t>Místo stavby</t>
  </si>
  <si>
    <t>Datum</t>
  </si>
  <si>
    <t>Datum vykonaného exportu</t>
  </si>
  <si>
    <t>Date</t>
  </si>
  <si>
    <t>KSO</t>
  </si>
  <si>
    <t>Klasifikace stavebního objektu</t>
  </si>
  <si>
    <t>CC-CZ</t>
  </si>
  <si>
    <t>Klasifikace stavbeních děl</t>
  </si>
  <si>
    <t>CZ-CPV</t>
  </si>
  <si>
    <t>Společný slovník pro veřejné zakázky</t>
  </si>
  <si>
    <t>CZ-CPA</t>
  </si>
  <si>
    <t>Klasifikace produkce podle činností</t>
  </si>
  <si>
    <t>Zadavatel</t>
  </si>
  <si>
    <t>Zadavatel zadaní</t>
  </si>
  <si>
    <t>IČ</t>
  </si>
  <si>
    <t>IČ zadavatele zadaní</t>
  </si>
  <si>
    <t>DIČ</t>
  </si>
  <si>
    <t>DIČ zadavatele zadaní</t>
  </si>
  <si>
    <t>Účastník</t>
  </si>
  <si>
    <t>Účastník veřejné zakázky</t>
  </si>
  <si>
    <t>Projektant</t>
  </si>
  <si>
    <t>Poznámka</t>
  </si>
  <si>
    <t>Poznámka k zadání</t>
  </si>
  <si>
    <t>Sazba DPH</t>
  </si>
  <si>
    <t>Rekapitulace sazeb DPH u položek soupisů</t>
  </si>
  <si>
    <t>eGSazbaDph</t>
  </si>
  <si>
    <t>Základna DPH</t>
  </si>
  <si>
    <t>Základna DPH určena součtem celkové ceny z položek soupisů</t>
  </si>
  <si>
    <t>Double</t>
  </si>
  <si>
    <t>Hodnota DPH</t>
  </si>
  <si>
    <t>Celková cena bez DPH za celou stavbu. Sčítává se ze všech listů.</t>
  </si>
  <si>
    <t>Celková cena s DPH za celou stavbu</t>
  </si>
  <si>
    <t>Rekapitulace objektů stavby a soupisů prací</t>
  </si>
  <si>
    <t>Přebírá se z Rekapitulace stavby</t>
  </si>
  <si>
    <t>Kód objektu</t>
  </si>
  <si>
    <t>Objektu, Soupis prací</t>
  </si>
  <si>
    <t>Název objektu</t>
  </si>
  <si>
    <t>Cena bez DPH za daný objekt</t>
  </si>
  <si>
    <t>Cena spolu s DPH za daný objekt</t>
  </si>
  <si>
    <t>Typ zakázky</t>
  </si>
  <si>
    <t>eGTypZakazky</t>
  </si>
  <si>
    <t>Krycí list soupisu</t>
  </si>
  <si>
    <t>Objekt</t>
  </si>
  <si>
    <t>Kód a název objektu</t>
  </si>
  <si>
    <t>20 + 120</t>
  </si>
  <si>
    <t>Kód a název soupisu</t>
  </si>
  <si>
    <t>Poznámka k soupisu prací</t>
  </si>
  <si>
    <t>Rekapitulace sazeb DPH na položkách aktuálního soupisu</t>
  </si>
  <si>
    <t>Základna DPH určena součtem celkové ceny z položek aktuálního soupisu</t>
  </si>
  <si>
    <t>Cena bez DPH za daný soupis</t>
  </si>
  <si>
    <t>Cena s DPH</t>
  </si>
  <si>
    <t>Cena s DPH za daný soupis</t>
  </si>
  <si>
    <t>Rekapitulace členění soupisu prací</t>
  </si>
  <si>
    <t>Kód a název objektu, přebírá se z Krycího listu soupisu</t>
  </si>
  <si>
    <t>Kód a název objektu, přebírá se z Krycího listu soupisu</t>
  </si>
  <si>
    <t>Kód a název dílu ze soupisu</t>
  </si>
  <si>
    <t>20 + 100</t>
  </si>
  <si>
    <t>Cena celkem</t>
  </si>
  <si>
    <t>Cena celkem za díl ze soupisu</t>
  </si>
  <si>
    <t>Soupis prací</t>
  </si>
  <si>
    <t>Přebírá se z Krycího listu soupisu</t>
  </si>
  <si>
    <t>Pořadové číslo položky soupisu</t>
  </si>
  <si>
    <t>Long</t>
  </si>
  <si>
    <t>Typ položky soupisu</t>
  </si>
  <si>
    <t>eGTypPolozky</t>
  </si>
  <si>
    <t>Kód položky ze soupisu</t>
  </si>
  <si>
    <t>Popis položky ze soupisu</t>
  </si>
  <si>
    <t>Množství položky soupisu</t>
  </si>
  <si>
    <t>J.Cena</t>
  </si>
  <si>
    <t>Jednotková cena položky</t>
  </si>
  <si>
    <t>Cena celkem vyčíslena jako J.Cena * Množství</t>
  </si>
  <si>
    <t>Zařazení položky do cenové soustavy</t>
  </si>
  <si>
    <t>p</t>
  </si>
  <si>
    <t>Poznámka položky ze soupisu</t>
  </si>
  <si>
    <t>Memo</t>
  </si>
  <si>
    <t>psc</t>
  </si>
  <si>
    <t>Poznámka k souboru cen ze soupisu</t>
  </si>
  <si>
    <t>pp</t>
  </si>
  <si>
    <t>Plný popis položky ze soupisu</t>
  </si>
  <si>
    <t>vv</t>
  </si>
  <si>
    <t>Výkaz výměr (figura, výraz, výměra) ze soupisu</t>
  </si>
  <si>
    <t>Text,Text,Double</t>
  </si>
  <si>
    <t>20, 150</t>
  </si>
  <si>
    <t>fig</t>
  </si>
  <si>
    <t>Rozpad figur</t>
  </si>
  <si>
    <t>Sazba DPH pro položku</t>
  </si>
  <si>
    <t>eGSazbaDPH</t>
  </si>
  <si>
    <t>Hmotnost</t>
  </si>
  <si>
    <t>Hmotnost položky ze soupisu</t>
  </si>
  <si>
    <t>Suť</t>
  </si>
  <si>
    <t>Suť položky ze soupisu</t>
  </si>
  <si>
    <t>Nh</t>
  </si>
  <si>
    <t>Normohodiny položky ze soupisu</t>
  </si>
  <si>
    <t>Datová věta</t>
  </si>
  <si>
    <t>Typ věty</t>
  </si>
  <si>
    <t>Hodnota</t>
  </si>
  <si>
    <t>Význam</t>
  </si>
  <si>
    <t>Základní sazba DPH</t>
  </si>
  <si>
    <t>Snížená sazba DPH</t>
  </si>
  <si>
    <t>Nulová sazba DPH</t>
  </si>
  <si>
    <t>Základní sazba DPH přenesená</t>
  </si>
  <si>
    <t>Snížená sazba DPH přenesená</t>
  </si>
  <si>
    <t>Stavební objekt</t>
  </si>
  <si>
    <t>Inženýrský objekt</t>
  </si>
  <si>
    <t>Ostatní náklady</t>
  </si>
  <si>
    <t>Položka typu HSV</t>
  </si>
  <si>
    <t>Položka typu PSV</t>
  </si>
  <si>
    <t>Položka typu M</t>
  </si>
  <si>
    <t>Položka typu OST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</si>
</sst>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4">
    <numFmt numFmtId="164" formatCode="#,##0.00%"/>
    <numFmt numFmtId="165" formatCode="dd\.mm\.yyyy"/>
    <numFmt numFmtId="166" formatCode="#,##0.00000"/>
    <numFmt numFmtId="167" formatCode="#,##0.000"/>
  </numFmts>
  <fonts count="48">
    <font>
      <sz val="8.0"/>
      <color rgb="FF000000"/>
      <name val="Arial"/>
      <scheme val="minor"/>
    </font>
    <font>
      <sz val="8.0"/>
      <color rgb="FFFFFFFF"/>
      <name val="Arial"/>
    </font>
    <font>
      <sz val="8.0"/>
      <color theme="1"/>
      <name val="Arial"/>
    </font>
    <font>
      <b/>
      <sz val="14.0"/>
      <color theme="1"/>
      <name val="Arial"/>
    </font>
    <font>
      <sz val="8.0"/>
      <color rgb="FF3366FF"/>
      <name val="Arial"/>
    </font>
    <font>
      <b/>
      <sz val="12.0"/>
      <color rgb="FF969696"/>
      <name val="Arial"/>
    </font>
    <font>
      <sz val="10.0"/>
      <color rgb="FF969696"/>
      <name val="Arial"/>
    </font>
    <font>
      <sz val="10.0"/>
      <color theme="1"/>
      <name val="Arial"/>
    </font>
    <font>
      <b/>
      <sz val="8.0"/>
      <color rgb="FF969696"/>
      <name val="Arial"/>
    </font>
    <font>
      <b/>
      <sz val="11.0"/>
      <color theme="1"/>
      <name val="Arial"/>
    </font>
    <font>
      <b/>
      <sz val="10.0"/>
      <color theme="1"/>
      <name val="Arial"/>
    </font>
    <font/>
    <font>
      <b/>
      <sz val="10.0"/>
      <color rgb="FF969696"/>
      <name val="Arial"/>
    </font>
    <font>
      <b/>
      <sz val="12.0"/>
      <color theme="1"/>
      <name val="Arial"/>
    </font>
    <font>
      <sz val="12.0"/>
      <color rgb="FF969696"/>
      <name val="Arial"/>
    </font>
    <font>
      <sz val="9.0"/>
      <color theme="1"/>
      <name val="Arial"/>
    </font>
    <font>
      <sz val="9.0"/>
      <color rgb="FF969696"/>
      <name val="Arial"/>
    </font>
    <font>
      <b/>
      <sz val="12.0"/>
      <color rgb="FF960000"/>
      <name val="Arial"/>
    </font>
    <font>
      <sz val="12.0"/>
      <color theme="1"/>
      <name val="Arial"/>
    </font>
    <font>
      <u/>
      <sz val="18.0"/>
      <color theme="10"/>
      <name val="Noto Sans Symbols"/>
    </font>
    <font>
      <sz val="11.0"/>
      <color theme="1"/>
      <name val="Arial"/>
    </font>
    <font>
      <b/>
      <sz val="11.0"/>
      <color rgb="FF003366"/>
      <name val="Arial"/>
    </font>
    <font>
      <sz val="11.0"/>
      <color rgb="FF003366"/>
      <name val="Arial"/>
    </font>
    <font>
      <sz val="11.0"/>
      <color rgb="FF969696"/>
      <name val="Arial"/>
    </font>
    <font>
      <sz val="10.0"/>
      <color rgb="FF3366FF"/>
      <name val="Arial"/>
    </font>
    <font>
      <sz val="8.0"/>
      <color rgb="FF969696"/>
      <name val="Arial"/>
    </font>
    <font>
      <b/>
      <sz val="12.0"/>
      <color rgb="FF800000"/>
      <name val="Arial"/>
    </font>
    <font>
      <sz val="12.0"/>
      <color rgb="FF003366"/>
      <name val="Arial"/>
    </font>
    <font>
      <sz val="10.0"/>
      <color rgb="FF003366"/>
      <name val="Arial"/>
    </font>
    <font>
      <sz val="8.0"/>
      <color rgb="FF960000"/>
      <name val="Arial"/>
    </font>
    <font>
      <b/>
      <sz val="8.0"/>
      <color theme="1"/>
      <name val="Arial"/>
    </font>
    <font>
      <sz val="8.0"/>
      <color rgb="FF003366"/>
      <name val="Arial"/>
    </font>
    <font>
      <sz val="7.0"/>
      <color rgb="FF979797"/>
      <name val="Arial"/>
    </font>
    <font>
      <i/>
      <u/>
      <sz val="7.0"/>
      <color rgb="FF979797"/>
      <name val="Calibri"/>
    </font>
    <font>
      <sz val="8.0"/>
      <color rgb="FF800080"/>
      <name val="Arial"/>
    </font>
    <font>
      <sz val="7.0"/>
      <color rgb="FF969696"/>
      <name val="Arial"/>
    </font>
    <font>
      <sz val="8.0"/>
      <color rgb="FF505050"/>
      <name val="Arial"/>
    </font>
    <font>
      <sz val="8.0"/>
      <color rgb="FFFF0000"/>
      <name val="Arial"/>
    </font>
    <font>
      <i/>
      <sz val="9.0"/>
      <color rgb="FF0000FF"/>
      <name val="Arial"/>
    </font>
    <font>
      <i/>
      <sz val="8.0"/>
      <color rgb="FF0000FF"/>
      <name val="Arial"/>
    </font>
    <font>
      <i/>
      <sz val="7.0"/>
      <color rgb="FF969696"/>
      <name val="Arial"/>
    </font>
    <font>
      <sz val="8.0"/>
      <color theme="1"/>
      <name val="Trebuchet MS"/>
    </font>
    <font>
      <b/>
      <sz val="16.0"/>
      <color theme="1"/>
      <name val="Trebuchet MS"/>
    </font>
    <font>
      <b/>
      <sz val="11.0"/>
      <color theme="1"/>
      <name val="Trebuchet MS"/>
    </font>
    <font>
      <sz val="9.0"/>
      <color theme="1"/>
      <name val="Trebuchet MS"/>
    </font>
    <font>
      <sz val="10.0"/>
      <color theme="1"/>
      <name val="Trebuchet MS"/>
    </font>
    <font>
      <sz val="11.0"/>
      <color theme="1"/>
      <name val="Trebuchet MS"/>
    </font>
    <font>
      <b/>
      <sz val="9.0"/>
      <color theme="1"/>
      <name val="Trebuchet MS"/>
    </font>
  </fonts>
  <fills count="5">
    <fill>
      <patternFill patternType="none"/>
    </fill>
    <fill>
      <patternFill patternType="lightGray"/>
    </fill>
    <fill>
      <patternFill patternType="solid">
        <fgColor rgb="FFFFFFCC"/>
        <bgColor rgb="FFFFFFCC"/>
      </patternFill>
    </fill>
    <fill>
      <patternFill patternType="solid">
        <fgColor rgb="FFBEBEBE"/>
        <bgColor rgb="FFBEBEBE"/>
      </patternFill>
    </fill>
    <fill>
      <patternFill patternType="solid">
        <fgColor rgb="FFD2D2D2"/>
        <bgColor rgb="FFD2D2D2"/>
      </patternFill>
    </fill>
  </fills>
  <borders count="26">
    <border/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left style="thin">
        <color rgb="FF000000"/>
      </left>
    </border>
    <border>
      <top style="hair">
        <color rgb="FF000000"/>
      </top>
    </border>
    <border>
      <bottom style="hair">
        <color rgb="FF000000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left style="hair">
        <color rgb="FF969696"/>
      </left>
      <top style="hair">
        <color rgb="FF969696"/>
      </top>
    </border>
    <border>
      <top style="hair">
        <color rgb="FF969696"/>
      </top>
    </border>
    <border>
      <right style="hair">
        <color rgb="FF969696"/>
      </right>
      <top style="hair">
        <color rgb="FF969696"/>
      </top>
    </border>
    <border>
      <left style="hair">
        <color rgb="FF969696"/>
      </left>
    </border>
    <border>
      <right style="hair">
        <color rgb="FF969696"/>
      </right>
    </border>
    <border>
      <left style="hair">
        <color rgb="FF969696"/>
      </left>
      <top style="hair">
        <color rgb="FF969696"/>
      </top>
      <bottom style="hair">
        <color rgb="FF969696"/>
      </bottom>
    </border>
    <border>
      <top style="hair">
        <color rgb="FF969696"/>
      </top>
      <bottom style="hair">
        <color rgb="FF969696"/>
      </bottom>
    </border>
    <border>
      <right style="hair">
        <color rgb="FF969696"/>
      </right>
      <top style="hair">
        <color rgb="FF969696"/>
      </top>
      <bottom style="hair">
        <color rgb="FF969696"/>
      </bottom>
    </border>
    <border>
      <left style="hair">
        <color rgb="FF969696"/>
      </left>
      <bottom style="hair">
        <color rgb="FF969696"/>
      </bottom>
    </border>
    <border>
      <bottom style="hair">
        <color rgb="FF969696"/>
      </bottom>
    </border>
    <border>
      <right style="hair">
        <color rgb="FF969696"/>
      </right>
      <bottom style="hair">
        <color rgb="FF969696"/>
      </bottom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</border>
    <border>
      <right style="thin">
        <color rgb="FF000000"/>
      </right>
      <top style="thin">
        <color rgb="FF000000"/>
      </top>
    </border>
    <border>
      <right style="thin">
        <color rgb="FF000000"/>
      </right>
    </border>
    <border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277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left" vertical="center"/>
    </xf>
    <xf borderId="0" fillId="0" fontId="2" numFmtId="0" xfId="0" applyFont="1"/>
    <xf borderId="0" fillId="0" fontId="2" numFmtId="0" xfId="0" applyAlignment="1" applyFont="1">
      <alignment horizontal="left" vertical="center"/>
    </xf>
    <xf borderId="1" fillId="0" fontId="2" numFmtId="0" xfId="0" applyBorder="1" applyFont="1"/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4" numFmtId="0" xfId="0" applyAlignment="1" applyFont="1">
      <alignment horizontal="left" vertical="center"/>
    </xf>
    <xf borderId="0" fillId="0" fontId="5" numFmtId="0" xfId="0" applyAlignment="1" applyFont="1">
      <alignment horizontal="left" vertical="center"/>
    </xf>
    <xf borderId="0" fillId="0" fontId="6" numFmtId="0" xfId="0" applyAlignment="1" applyFont="1">
      <alignment horizontal="left" vertical="top"/>
    </xf>
    <xf borderId="0" fillId="0" fontId="7" numFmtId="0" xfId="0" applyAlignment="1" applyFont="1">
      <alignment horizontal="left" vertical="center"/>
    </xf>
    <xf borderId="0" fillId="0" fontId="8" numFmtId="0" xfId="0" applyAlignment="1" applyFont="1">
      <alignment horizontal="left" shrinkToFit="0" vertical="top" wrapText="1"/>
    </xf>
    <xf borderId="0" fillId="0" fontId="9" numFmtId="0" xfId="0" applyAlignment="1" applyFont="1">
      <alignment horizontal="left" vertical="top"/>
    </xf>
    <xf borderId="0" fillId="0" fontId="9" numFmtId="0" xfId="0" applyAlignment="1" applyFont="1">
      <alignment horizontal="left" shrinkToFit="0" vertical="top" wrapText="1"/>
    </xf>
    <xf borderId="0" fillId="0" fontId="6" numFmtId="0" xfId="0" applyAlignment="1" applyFont="1">
      <alignment horizontal="left" vertical="center"/>
    </xf>
    <xf borderId="0" fillId="2" fontId="7" numFmtId="0" xfId="0" applyAlignment="1" applyFill="1" applyFont="1">
      <alignment horizontal="left" vertical="center"/>
    </xf>
    <xf borderId="0" fillId="2" fontId="7" numFmtId="49" xfId="0" applyAlignment="1" applyFont="1" applyNumberFormat="1">
      <alignment horizontal="left" vertical="center"/>
    </xf>
    <xf borderId="0" fillId="0" fontId="7" numFmtId="0" xfId="0" applyAlignment="1" applyFont="1">
      <alignment horizontal="left" shrinkToFit="0" vertical="center" wrapText="1"/>
    </xf>
    <xf borderId="4" fillId="0" fontId="2" numFmtId="0" xfId="0" applyBorder="1" applyFont="1"/>
    <xf borderId="0" fillId="0" fontId="2" numFmtId="0" xfId="0" applyAlignment="1" applyFont="1">
      <alignment vertical="center"/>
    </xf>
    <xf borderId="3" fillId="0" fontId="2" numFmtId="0" xfId="0" applyAlignment="1" applyBorder="1" applyFont="1">
      <alignment vertical="center"/>
    </xf>
    <xf borderId="5" fillId="0" fontId="10" numFmtId="0" xfId="0" applyAlignment="1" applyBorder="1" applyFont="1">
      <alignment horizontal="left" vertical="center"/>
    </xf>
    <xf borderId="5" fillId="0" fontId="2" numFmtId="0" xfId="0" applyAlignment="1" applyBorder="1" applyFont="1">
      <alignment vertical="center"/>
    </xf>
    <xf borderId="5" fillId="0" fontId="10" numFmtId="4" xfId="0" applyAlignment="1" applyBorder="1" applyFont="1" applyNumberFormat="1">
      <alignment vertical="center"/>
    </xf>
    <xf borderId="5" fillId="0" fontId="11" numFmtId="0" xfId="0" applyBorder="1" applyFont="1"/>
    <xf borderId="0" fillId="0" fontId="6" numFmtId="0" xfId="0" applyAlignment="1" applyFont="1">
      <alignment horizontal="right" vertical="center"/>
    </xf>
    <xf borderId="0" fillId="0" fontId="6" numFmtId="0" xfId="0" applyAlignment="1" applyFont="1">
      <alignment vertical="center"/>
    </xf>
    <xf borderId="3" fillId="0" fontId="6" numFmtId="0" xfId="0" applyAlignment="1" applyBorder="1" applyFont="1">
      <alignment vertical="center"/>
    </xf>
    <xf borderId="0" fillId="0" fontId="6" numFmtId="164" xfId="0" applyAlignment="1" applyFont="1" applyNumberFormat="1">
      <alignment horizontal="left" vertical="center"/>
    </xf>
    <xf borderId="0" fillId="0" fontId="12" numFmtId="4" xfId="0" applyAlignment="1" applyFont="1" applyNumberFormat="1">
      <alignment vertical="center"/>
    </xf>
    <xf borderId="0" fillId="3" fontId="2" numFmtId="0" xfId="0" applyAlignment="1" applyFill="1" applyFont="1">
      <alignment vertical="center"/>
    </xf>
    <xf borderId="6" fillId="3" fontId="13" numFmtId="0" xfId="0" applyAlignment="1" applyBorder="1" applyFont="1">
      <alignment horizontal="left" vertical="center"/>
    </xf>
    <xf borderId="7" fillId="3" fontId="2" numFmtId="0" xfId="0" applyAlignment="1" applyBorder="1" applyFont="1">
      <alignment vertical="center"/>
    </xf>
    <xf borderId="7" fillId="3" fontId="13" numFmtId="0" xfId="0" applyAlignment="1" applyBorder="1" applyFont="1">
      <alignment horizontal="center" vertical="center"/>
    </xf>
    <xf borderId="7" fillId="3" fontId="13" numFmtId="0" xfId="0" applyAlignment="1" applyBorder="1" applyFont="1">
      <alignment horizontal="left" vertical="center"/>
    </xf>
    <xf borderId="7" fillId="0" fontId="11" numFmtId="0" xfId="0" applyBorder="1" applyFont="1"/>
    <xf borderId="7" fillId="3" fontId="13" numFmtId="4" xfId="0" applyAlignment="1" applyBorder="1" applyFont="1" applyNumberFormat="1">
      <alignment vertical="center"/>
    </xf>
    <xf borderId="8" fillId="0" fontId="11" numFmtId="0" xfId="0" applyBorder="1" applyFont="1"/>
    <xf borderId="9" fillId="0" fontId="2" numFmtId="0" xfId="0" applyAlignment="1" applyBorder="1" applyFont="1">
      <alignment vertical="center"/>
    </xf>
    <xf borderId="10" fillId="0" fontId="2" numFmtId="0" xfId="0" applyAlignment="1" applyBorder="1" applyFont="1">
      <alignment vertical="center"/>
    </xf>
    <xf borderId="1" fillId="0" fontId="2" numFmtId="0" xfId="0" applyAlignment="1" applyBorder="1" applyFont="1">
      <alignment vertical="center"/>
    </xf>
    <xf borderId="2" fillId="0" fontId="2" numFmtId="0" xfId="0" applyAlignment="1" applyBorder="1" applyFont="1">
      <alignment vertical="center"/>
    </xf>
    <xf borderId="0" fillId="0" fontId="7" numFmtId="0" xfId="0" applyAlignment="1" applyFont="1">
      <alignment vertical="center"/>
    </xf>
    <xf borderId="3" fillId="0" fontId="7" numFmtId="0" xfId="0" applyAlignment="1" applyBorder="1" applyFont="1">
      <alignment vertical="center"/>
    </xf>
    <xf borderId="0" fillId="0" fontId="9" numFmtId="0" xfId="0" applyAlignment="1" applyFont="1">
      <alignment vertical="center"/>
    </xf>
    <xf borderId="3" fillId="0" fontId="9" numFmtId="0" xfId="0" applyAlignment="1" applyBorder="1" applyFont="1">
      <alignment vertical="center"/>
    </xf>
    <xf borderId="0" fillId="0" fontId="9" numFmtId="0" xfId="0" applyAlignment="1" applyFont="1">
      <alignment horizontal="left" vertical="center"/>
    </xf>
    <xf borderId="0" fillId="0" fontId="9" numFmtId="0" xfId="0" applyAlignment="1" applyFont="1">
      <alignment horizontal="left" shrinkToFit="0" vertical="center" wrapText="1"/>
    </xf>
    <xf borderId="0" fillId="0" fontId="10" numFmtId="0" xfId="0" applyAlignment="1" applyFont="1">
      <alignment vertical="center"/>
    </xf>
    <xf borderId="0" fillId="0" fontId="7" numFmtId="165" xfId="0" applyAlignment="1" applyFont="1" applyNumberFormat="1">
      <alignment horizontal="left" vertical="center"/>
    </xf>
    <xf borderId="0" fillId="0" fontId="7" numFmtId="0" xfId="0" applyAlignment="1" applyFont="1">
      <alignment shrinkToFit="0" vertical="center" wrapText="1"/>
    </xf>
    <xf borderId="11" fillId="0" fontId="14" numFmtId="0" xfId="0" applyAlignment="1" applyBorder="1" applyFont="1">
      <alignment horizontal="center" vertical="center"/>
    </xf>
    <xf borderId="12" fillId="0" fontId="11" numFmtId="0" xfId="0" applyBorder="1" applyFont="1"/>
    <xf borderId="12" fillId="0" fontId="2" numFmtId="0" xfId="0" applyAlignment="1" applyBorder="1" applyFont="1">
      <alignment vertical="center"/>
    </xf>
    <xf borderId="13" fillId="0" fontId="2" numFmtId="0" xfId="0" applyAlignment="1" applyBorder="1" applyFont="1">
      <alignment vertical="center"/>
    </xf>
    <xf borderId="14" fillId="0" fontId="11" numFmtId="0" xfId="0" applyBorder="1" applyFont="1"/>
    <xf borderId="15" fillId="0" fontId="2" numFmtId="0" xfId="0" applyAlignment="1" applyBorder="1" applyFont="1">
      <alignment vertical="center"/>
    </xf>
    <xf borderId="6" fillId="4" fontId="15" numFmtId="0" xfId="0" applyAlignment="1" applyBorder="1" applyFill="1" applyFont="1">
      <alignment horizontal="center" vertical="center"/>
    </xf>
    <xf borderId="7" fillId="4" fontId="2" numFmtId="0" xfId="0" applyAlignment="1" applyBorder="1" applyFont="1">
      <alignment vertical="center"/>
    </xf>
    <xf borderId="7" fillId="4" fontId="15" numFmtId="0" xfId="0" applyAlignment="1" applyBorder="1" applyFont="1">
      <alignment horizontal="center" vertical="center"/>
    </xf>
    <xf borderId="7" fillId="4" fontId="15" numFmtId="0" xfId="0" applyAlignment="1" applyBorder="1" applyFont="1">
      <alignment horizontal="right" vertical="center"/>
    </xf>
    <xf borderId="8" fillId="4" fontId="15" numFmtId="0" xfId="0" applyAlignment="1" applyBorder="1" applyFont="1">
      <alignment horizontal="center" vertical="center"/>
    </xf>
    <xf borderId="16" fillId="0" fontId="16" numFmtId="0" xfId="0" applyAlignment="1" applyBorder="1" applyFont="1">
      <alignment horizontal="center" shrinkToFit="0" vertical="center" wrapText="1"/>
    </xf>
    <xf borderId="17" fillId="0" fontId="16" numFmtId="0" xfId="0" applyAlignment="1" applyBorder="1" applyFont="1">
      <alignment horizontal="center" shrinkToFit="0" vertical="center" wrapText="1"/>
    </xf>
    <xf borderId="18" fillId="0" fontId="16" numFmtId="0" xfId="0" applyAlignment="1" applyBorder="1" applyFont="1">
      <alignment horizontal="center" shrinkToFit="0" vertical="center" wrapText="1"/>
    </xf>
    <xf borderId="11" fillId="0" fontId="2" numFmtId="0" xfId="0" applyAlignment="1" applyBorder="1" applyFont="1">
      <alignment vertical="center"/>
    </xf>
    <xf borderId="0" fillId="0" fontId="13" numFmtId="0" xfId="0" applyAlignment="1" applyFont="1">
      <alignment vertical="center"/>
    </xf>
    <xf borderId="3" fillId="0" fontId="13" numFmtId="0" xfId="0" applyAlignment="1" applyBorder="1" applyFont="1">
      <alignment vertical="center"/>
    </xf>
    <xf borderId="0" fillId="0" fontId="17" numFmtId="0" xfId="0" applyAlignment="1" applyFont="1">
      <alignment horizontal="left" vertical="center"/>
    </xf>
    <xf borderId="0" fillId="0" fontId="17" numFmtId="0" xfId="0" applyAlignment="1" applyFont="1">
      <alignment vertical="center"/>
    </xf>
    <xf borderId="0" fillId="0" fontId="17" numFmtId="4" xfId="0" applyAlignment="1" applyFont="1" applyNumberFormat="1">
      <alignment horizontal="right" vertical="center"/>
    </xf>
    <xf borderId="0" fillId="0" fontId="17" numFmtId="4" xfId="0" applyAlignment="1" applyFont="1" applyNumberFormat="1">
      <alignment vertical="center"/>
    </xf>
    <xf borderId="0" fillId="0" fontId="13" numFmtId="0" xfId="0" applyAlignment="1" applyFont="1">
      <alignment horizontal="center" vertical="center"/>
    </xf>
    <xf borderId="14" fillId="0" fontId="14" numFmtId="4" xfId="0" applyAlignment="1" applyBorder="1" applyFont="1" applyNumberFormat="1">
      <alignment vertical="center"/>
    </xf>
    <xf borderId="0" fillId="0" fontId="14" numFmtId="4" xfId="0" applyAlignment="1" applyFont="1" applyNumberFormat="1">
      <alignment vertical="center"/>
    </xf>
    <xf borderId="0" fillId="0" fontId="14" numFmtId="166" xfId="0" applyAlignment="1" applyFont="1" applyNumberFormat="1">
      <alignment vertical="center"/>
    </xf>
    <xf borderId="15" fillId="0" fontId="14" numFmtId="4" xfId="0" applyAlignment="1" applyBorder="1" applyFont="1" applyNumberFormat="1">
      <alignment vertical="center"/>
    </xf>
    <xf borderId="0" fillId="0" fontId="13" numFmtId="0" xfId="0" applyAlignment="1" applyFont="1">
      <alignment horizontal="left" vertical="center"/>
    </xf>
    <xf borderId="0" fillId="0" fontId="18" numFmtId="0" xfId="0" applyAlignment="1" applyFont="1">
      <alignment horizontal="left" vertical="center"/>
    </xf>
    <xf borderId="0" fillId="0" fontId="19" numFmtId="0" xfId="0" applyAlignment="1" applyFont="1">
      <alignment horizontal="center" vertical="center"/>
    </xf>
    <xf borderId="3" fillId="0" fontId="20" numFmtId="0" xfId="0" applyAlignment="1" applyBorder="1" applyFont="1">
      <alignment vertical="center"/>
    </xf>
    <xf borderId="0" fillId="0" fontId="21" numFmtId="0" xfId="0" applyAlignment="1" applyFont="1">
      <alignment vertical="center"/>
    </xf>
    <xf borderId="0" fillId="0" fontId="21" numFmtId="0" xfId="0" applyAlignment="1" applyFont="1">
      <alignment horizontal="left" shrinkToFit="0" vertical="center" wrapText="1"/>
    </xf>
    <xf borderId="0" fillId="0" fontId="22" numFmtId="0" xfId="0" applyAlignment="1" applyFont="1">
      <alignment vertical="center"/>
    </xf>
    <xf borderId="0" fillId="0" fontId="22" numFmtId="4" xfId="0" applyAlignment="1" applyFont="1" applyNumberFormat="1">
      <alignment vertical="center"/>
    </xf>
    <xf borderId="0" fillId="0" fontId="9" numFmtId="0" xfId="0" applyAlignment="1" applyFont="1">
      <alignment horizontal="center" vertical="center"/>
    </xf>
    <xf borderId="14" fillId="0" fontId="23" numFmtId="4" xfId="0" applyAlignment="1" applyBorder="1" applyFont="1" applyNumberFormat="1">
      <alignment vertical="center"/>
    </xf>
    <xf borderId="0" fillId="0" fontId="23" numFmtId="4" xfId="0" applyAlignment="1" applyFont="1" applyNumberFormat="1">
      <alignment vertical="center"/>
    </xf>
    <xf borderId="0" fillId="0" fontId="23" numFmtId="166" xfId="0" applyAlignment="1" applyFont="1" applyNumberFormat="1">
      <alignment vertical="center"/>
    </xf>
    <xf borderId="15" fillId="0" fontId="23" numFmtId="4" xfId="0" applyAlignment="1" applyBorder="1" applyFont="1" applyNumberFormat="1">
      <alignment vertical="center"/>
    </xf>
    <xf borderId="0" fillId="0" fontId="20" numFmtId="0" xfId="0" applyAlignment="1" applyFont="1">
      <alignment vertical="center"/>
    </xf>
    <xf borderId="0" fillId="0" fontId="20" numFmtId="0" xfId="0" applyAlignment="1" applyFont="1">
      <alignment horizontal="left" vertical="center"/>
    </xf>
    <xf borderId="19" fillId="0" fontId="23" numFmtId="4" xfId="0" applyAlignment="1" applyBorder="1" applyFont="1" applyNumberFormat="1">
      <alignment vertical="center"/>
    </xf>
    <xf borderId="20" fillId="0" fontId="23" numFmtId="4" xfId="0" applyAlignment="1" applyBorder="1" applyFont="1" applyNumberFormat="1">
      <alignment vertical="center"/>
    </xf>
    <xf borderId="20" fillId="0" fontId="23" numFmtId="166" xfId="0" applyAlignment="1" applyBorder="1" applyFont="1" applyNumberFormat="1">
      <alignment vertical="center"/>
    </xf>
    <xf borderId="21" fillId="0" fontId="23" numFmtId="4" xfId="0" applyAlignment="1" applyBorder="1" applyFont="1" applyNumberFormat="1">
      <alignment vertical="center"/>
    </xf>
    <xf borderId="0" fillId="0" fontId="24" numFmtId="0" xfId="0" applyAlignment="1" applyFont="1">
      <alignment horizontal="left" vertical="center"/>
    </xf>
    <xf borderId="0" fillId="0" fontId="6" numFmtId="0" xfId="0" applyAlignment="1" applyFont="1">
      <alignment horizontal="left" shrinkToFit="0" vertical="center" wrapText="1"/>
    </xf>
    <xf borderId="0" fillId="0" fontId="2" numFmtId="0" xfId="0" applyAlignment="1" applyFont="1">
      <alignment shrinkToFit="0" vertical="center" wrapText="1"/>
    </xf>
    <xf borderId="3" fillId="0" fontId="2" numFmtId="0" xfId="0" applyAlignment="1" applyBorder="1" applyFont="1">
      <alignment shrinkToFit="0" vertical="center" wrapText="1"/>
    </xf>
    <xf borderId="0" fillId="0" fontId="10" numFmtId="0" xfId="0" applyAlignment="1" applyFont="1">
      <alignment horizontal="left" vertical="center"/>
    </xf>
    <xf borderId="0" fillId="0" fontId="25" numFmtId="0" xfId="0" applyAlignment="1" applyFont="1">
      <alignment horizontal="left" vertical="center"/>
    </xf>
    <xf borderId="0" fillId="0" fontId="6" numFmtId="4" xfId="0" applyAlignment="1" applyFont="1" applyNumberFormat="1">
      <alignment vertical="center"/>
    </xf>
    <xf borderId="0" fillId="0" fontId="6" numFmtId="164" xfId="0" applyAlignment="1" applyFont="1" applyNumberFormat="1">
      <alignment horizontal="right" vertical="center"/>
    </xf>
    <xf borderId="0" fillId="4" fontId="2" numFmtId="0" xfId="0" applyAlignment="1" applyFont="1">
      <alignment vertical="center"/>
    </xf>
    <xf borderId="6" fillId="4" fontId="13" numFmtId="0" xfId="0" applyAlignment="1" applyBorder="1" applyFont="1">
      <alignment horizontal="left" vertical="center"/>
    </xf>
    <xf borderId="7" fillId="4" fontId="13" numFmtId="0" xfId="0" applyAlignment="1" applyBorder="1" applyFont="1">
      <alignment horizontal="right" vertical="center"/>
    </xf>
    <xf borderId="7" fillId="4" fontId="13" numFmtId="0" xfId="0" applyAlignment="1" applyBorder="1" applyFont="1">
      <alignment horizontal="center" vertical="center"/>
    </xf>
    <xf borderId="7" fillId="4" fontId="13" numFmtId="4" xfId="0" applyAlignment="1" applyBorder="1" applyFont="1" applyNumberFormat="1">
      <alignment vertical="center"/>
    </xf>
    <xf borderId="8" fillId="4" fontId="2" numFmtId="0" xfId="0" applyAlignment="1" applyBorder="1" applyFont="1">
      <alignment vertical="center"/>
    </xf>
    <xf borderId="0" fillId="0" fontId="7" numFmtId="49" xfId="0" applyAlignment="1" applyFont="1" applyNumberFormat="1">
      <alignment horizontal="left" vertical="center"/>
    </xf>
    <xf borderId="0" fillId="4" fontId="15" numFmtId="0" xfId="0" applyAlignment="1" applyFont="1">
      <alignment horizontal="left" vertical="center"/>
    </xf>
    <xf borderId="0" fillId="4" fontId="15" numFmtId="0" xfId="0" applyAlignment="1" applyFont="1">
      <alignment horizontal="right" vertical="center"/>
    </xf>
    <xf borderId="0" fillId="0" fontId="26" numFmtId="0" xfId="0" applyAlignment="1" applyFont="1">
      <alignment horizontal="left" vertical="center"/>
    </xf>
    <xf borderId="0" fillId="0" fontId="27" numFmtId="0" xfId="0" applyAlignment="1" applyFont="1">
      <alignment vertical="center"/>
    </xf>
    <xf borderId="3" fillId="0" fontId="27" numFmtId="0" xfId="0" applyAlignment="1" applyBorder="1" applyFont="1">
      <alignment vertical="center"/>
    </xf>
    <xf borderId="20" fillId="0" fontId="27" numFmtId="0" xfId="0" applyAlignment="1" applyBorder="1" applyFont="1">
      <alignment horizontal="left" vertical="center"/>
    </xf>
    <xf borderId="20" fillId="0" fontId="27" numFmtId="0" xfId="0" applyAlignment="1" applyBorder="1" applyFont="1">
      <alignment vertical="center"/>
    </xf>
    <xf borderId="20" fillId="0" fontId="27" numFmtId="4" xfId="0" applyAlignment="1" applyBorder="1" applyFont="1" applyNumberFormat="1">
      <alignment vertical="center"/>
    </xf>
    <xf borderId="0" fillId="0" fontId="28" numFmtId="0" xfId="0" applyAlignment="1" applyFont="1">
      <alignment vertical="center"/>
    </xf>
    <xf borderId="3" fillId="0" fontId="28" numFmtId="0" xfId="0" applyAlignment="1" applyBorder="1" applyFont="1">
      <alignment vertical="center"/>
    </xf>
    <xf borderId="20" fillId="0" fontId="28" numFmtId="0" xfId="0" applyAlignment="1" applyBorder="1" applyFont="1">
      <alignment horizontal="left" vertical="center"/>
    </xf>
    <xf borderId="20" fillId="0" fontId="28" numFmtId="0" xfId="0" applyAlignment="1" applyBorder="1" applyFont="1">
      <alignment vertical="center"/>
    </xf>
    <xf borderId="20" fillId="0" fontId="28" numFmtId="4" xfId="0" applyAlignment="1" applyBorder="1" applyFont="1" applyNumberFormat="1">
      <alignment vertical="center"/>
    </xf>
    <xf borderId="0" fillId="0" fontId="2" numFmtId="0" xfId="0" applyAlignment="1" applyFont="1">
      <alignment horizontal="center" shrinkToFit="0" vertical="center" wrapText="1"/>
    </xf>
    <xf borderId="3" fillId="0" fontId="2" numFmtId="0" xfId="0" applyAlignment="1" applyBorder="1" applyFont="1">
      <alignment horizontal="center" shrinkToFit="0" vertical="center" wrapText="1"/>
    </xf>
    <xf borderId="16" fillId="4" fontId="15" numFmtId="0" xfId="0" applyAlignment="1" applyBorder="1" applyFont="1">
      <alignment horizontal="center" shrinkToFit="0" vertical="center" wrapText="1"/>
    </xf>
    <xf borderId="17" fillId="4" fontId="15" numFmtId="0" xfId="0" applyAlignment="1" applyBorder="1" applyFont="1">
      <alignment horizontal="center" shrinkToFit="0" vertical="center" wrapText="1"/>
    </xf>
    <xf borderId="18" fillId="4" fontId="15" numFmtId="0" xfId="0" applyAlignment="1" applyBorder="1" applyFont="1">
      <alignment horizontal="center" shrinkToFit="0" vertical="center" wrapText="1"/>
    </xf>
    <xf borderId="0" fillId="0" fontId="17" numFmtId="4" xfId="0" applyFont="1" applyNumberFormat="1"/>
    <xf borderId="12" fillId="0" fontId="29" numFmtId="166" xfId="0" applyBorder="1" applyFont="1" applyNumberFormat="1"/>
    <xf borderId="13" fillId="0" fontId="29" numFmtId="166" xfId="0" applyBorder="1" applyFont="1" applyNumberFormat="1"/>
    <xf borderId="0" fillId="0" fontId="30" numFmtId="4" xfId="0" applyAlignment="1" applyFont="1" applyNumberFormat="1">
      <alignment vertical="center"/>
    </xf>
    <xf borderId="0" fillId="0" fontId="31" numFmtId="0" xfId="0" applyFont="1"/>
    <xf borderId="3" fillId="0" fontId="31" numFmtId="0" xfId="0" applyBorder="1" applyFont="1"/>
    <xf borderId="0" fillId="0" fontId="31" numFmtId="0" xfId="0" applyAlignment="1" applyFont="1">
      <alignment horizontal="left"/>
    </xf>
    <xf borderId="0" fillId="0" fontId="27" numFmtId="0" xfId="0" applyAlignment="1" applyFont="1">
      <alignment horizontal="left"/>
    </xf>
    <xf borderId="0" fillId="0" fontId="27" numFmtId="4" xfId="0" applyFont="1" applyNumberFormat="1"/>
    <xf borderId="14" fillId="0" fontId="31" numFmtId="0" xfId="0" applyBorder="1" applyFont="1"/>
    <xf borderId="0" fillId="0" fontId="31" numFmtId="166" xfId="0" applyFont="1" applyNumberFormat="1"/>
    <xf borderId="15" fillId="0" fontId="31" numFmtId="166" xfId="0" applyBorder="1" applyFont="1" applyNumberFormat="1"/>
    <xf borderId="0" fillId="0" fontId="31" numFmtId="0" xfId="0" applyAlignment="1" applyFont="1">
      <alignment horizontal="center"/>
    </xf>
    <xf borderId="0" fillId="0" fontId="31" numFmtId="4" xfId="0" applyAlignment="1" applyFont="1" applyNumberFormat="1">
      <alignment vertical="center"/>
    </xf>
    <xf borderId="0" fillId="0" fontId="28" numFmtId="0" xfId="0" applyAlignment="1" applyFont="1">
      <alignment horizontal="left"/>
    </xf>
    <xf borderId="0" fillId="0" fontId="28" numFmtId="4" xfId="0" applyFont="1" applyNumberFormat="1"/>
    <xf borderId="22" fillId="0" fontId="15" numFmtId="0" xfId="0" applyAlignment="1" applyBorder="1" applyFont="1">
      <alignment horizontal="center" vertical="center"/>
    </xf>
    <xf borderId="22" fillId="0" fontId="15" numFmtId="49" xfId="0" applyAlignment="1" applyBorder="1" applyFont="1" applyNumberFormat="1">
      <alignment horizontal="left" shrinkToFit="0" vertical="center" wrapText="1"/>
    </xf>
    <xf borderId="22" fillId="0" fontId="15" numFmtId="0" xfId="0" applyAlignment="1" applyBorder="1" applyFont="1">
      <alignment horizontal="left" shrinkToFit="0" vertical="center" wrapText="1"/>
    </xf>
    <xf borderId="22" fillId="0" fontId="15" numFmtId="0" xfId="0" applyAlignment="1" applyBorder="1" applyFont="1">
      <alignment horizontal="center" shrinkToFit="0" vertical="center" wrapText="1"/>
    </xf>
    <xf borderId="22" fillId="0" fontId="15" numFmtId="167" xfId="0" applyAlignment="1" applyBorder="1" applyFont="1" applyNumberFormat="1">
      <alignment vertical="center"/>
    </xf>
    <xf borderId="22" fillId="2" fontId="15" numFmtId="4" xfId="0" applyAlignment="1" applyBorder="1" applyFont="1" applyNumberFormat="1">
      <alignment vertical="center"/>
    </xf>
    <xf borderId="22" fillId="0" fontId="15" numFmtId="4" xfId="0" applyAlignment="1" applyBorder="1" applyFont="1" applyNumberFormat="1">
      <alignment vertical="center"/>
    </xf>
    <xf borderId="14" fillId="2" fontId="16" numFmtId="0" xfId="0" applyAlignment="1" applyBorder="1" applyFont="1">
      <alignment horizontal="left" vertical="center"/>
    </xf>
    <xf borderId="0" fillId="0" fontId="16" numFmtId="0" xfId="0" applyAlignment="1" applyFont="1">
      <alignment horizontal="center" vertical="center"/>
    </xf>
    <xf borderId="0" fillId="0" fontId="16" numFmtId="166" xfId="0" applyAlignment="1" applyFont="1" applyNumberFormat="1">
      <alignment vertical="center"/>
    </xf>
    <xf borderId="15" fillId="0" fontId="16" numFmtId="166" xfId="0" applyAlignment="1" applyBorder="1" applyFont="1" applyNumberFormat="1">
      <alignment vertical="center"/>
    </xf>
    <xf borderId="0" fillId="0" fontId="15" numFmtId="0" xfId="0" applyAlignment="1" applyFont="1">
      <alignment horizontal="left" vertical="center"/>
    </xf>
    <xf borderId="0" fillId="0" fontId="2" numFmtId="4" xfId="0" applyAlignment="1" applyFont="1" applyNumberFormat="1">
      <alignment vertical="center"/>
    </xf>
    <xf borderId="0" fillId="0" fontId="32" numFmtId="0" xfId="0" applyAlignment="1" applyFont="1">
      <alignment horizontal="left" vertical="center"/>
    </xf>
    <xf borderId="0" fillId="0" fontId="33" numFmtId="0" xfId="0" applyAlignment="1" applyFont="1">
      <alignment shrinkToFit="0" vertical="center" wrapText="1"/>
    </xf>
    <xf borderId="14" fillId="0" fontId="2" numFmtId="0" xfId="0" applyAlignment="1" applyBorder="1" applyFont="1">
      <alignment vertical="center"/>
    </xf>
    <xf borderId="0" fillId="0" fontId="34" numFmtId="0" xfId="0" applyAlignment="1" applyFont="1">
      <alignment vertical="center"/>
    </xf>
    <xf borderId="3" fillId="0" fontId="34" numFmtId="0" xfId="0" applyAlignment="1" applyBorder="1" applyFont="1">
      <alignment vertical="center"/>
    </xf>
    <xf borderId="0" fillId="0" fontId="35" numFmtId="0" xfId="0" applyAlignment="1" applyFont="1">
      <alignment horizontal="left" vertical="center"/>
    </xf>
    <xf borderId="0" fillId="0" fontId="34" numFmtId="0" xfId="0" applyAlignment="1" applyFont="1">
      <alignment horizontal="left" vertical="center"/>
    </xf>
    <xf borderId="0" fillId="0" fontId="34" numFmtId="0" xfId="0" applyAlignment="1" applyFont="1">
      <alignment horizontal="left" shrinkToFit="0" vertical="center" wrapText="1"/>
    </xf>
    <xf borderId="14" fillId="0" fontId="34" numFmtId="0" xfId="0" applyAlignment="1" applyBorder="1" applyFont="1">
      <alignment vertical="center"/>
    </xf>
    <xf borderId="15" fillId="0" fontId="34" numFmtId="0" xfId="0" applyAlignment="1" applyBorder="1" applyFont="1">
      <alignment vertical="center"/>
    </xf>
    <xf borderId="0" fillId="0" fontId="36" numFmtId="0" xfId="0" applyAlignment="1" applyFont="1">
      <alignment vertical="center"/>
    </xf>
    <xf borderId="3" fillId="0" fontId="36" numFmtId="0" xfId="0" applyAlignment="1" applyBorder="1" applyFont="1">
      <alignment vertical="center"/>
    </xf>
    <xf borderId="0" fillId="0" fontId="36" numFmtId="0" xfId="0" applyAlignment="1" applyFont="1">
      <alignment horizontal="left" vertical="center"/>
    </xf>
    <xf borderId="0" fillId="0" fontId="36" numFmtId="0" xfId="0" applyAlignment="1" applyFont="1">
      <alignment horizontal="left" shrinkToFit="0" vertical="center" wrapText="1"/>
    </xf>
    <xf borderId="0" fillId="0" fontId="36" numFmtId="167" xfId="0" applyAlignment="1" applyFont="1" applyNumberFormat="1">
      <alignment vertical="center"/>
    </xf>
    <xf borderId="14" fillId="0" fontId="36" numFmtId="0" xfId="0" applyAlignment="1" applyBorder="1" applyFont="1">
      <alignment vertical="center"/>
    </xf>
    <xf borderId="15" fillId="0" fontId="36" numFmtId="0" xfId="0" applyAlignment="1" applyBorder="1" applyFont="1">
      <alignment vertical="center"/>
    </xf>
    <xf borderId="0" fillId="0" fontId="37" numFmtId="0" xfId="0" applyAlignment="1" applyFont="1">
      <alignment vertical="center"/>
    </xf>
    <xf borderId="3" fillId="0" fontId="37" numFmtId="0" xfId="0" applyAlignment="1" applyBorder="1" applyFont="1">
      <alignment vertical="center"/>
    </xf>
    <xf borderId="0" fillId="0" fontId="37" numFmtId="0" xfId="0" applyAlignment="1" applyFont="1">
      <alignment horizontal="left" vertical="center"/>
    </xf>
    <xf borderId="0" fillId="0" fontId="37" numFmtId="0" xfId="0" applyAlignment="1" applyFont="1">
      <alignment horizontal="left" shrinkToFit="0" vertical="center" wrapText="1"/>
    </xf>
    <xf borderId="0" fillId="0" fontId="37" numFmtId="167" xfId="0" applyAlignment="1" applyFont="1" applyNumberFormat="1">
      <alignment vertical="center"/>
    </xf>
    <xf borderId="14" fillId="0" fontId="37" numFmtId="0" xfId="0" applyAlignment="1" applyBorder="1" applyFont="1">
      <alignment vertical="center"/>
    </xf>
    <xf borderId="15" fillId="0" fontId="37" numFmtId="0" xfId="0" applyAlignment="1" applyBorder="1" applyFont="1">
      <alignment vertical="center"/>
    </xf>
    <xf borderId="19" fillId="0" fontId="37" numFmtId="0" xfId="0" applyAlignment="1" applyBorder="1" applyFont="1">
      <alignment vertical="center"/>
    </xf>
    <xf borderId="20" fillId="0" fontId="37" numFmtId="0" xfId="0" applyAlignment="1" applyBorder="1" applyFont="1">
      <alignment vertical="center"/>
    </xf>
    <xf borderId="21" fillId="0" fontId="37" numFmtId="0" xfId="0" applyAlignment="1" applyBorder="1" applyFont="1">
      <alignment vertical="center"/>
    </xf>
    <xf borderId="22" fillId="0" fontId="38" numFmtId="0" xfId="0" applyAlignment="1" applyBorder="1" applyFont="1">
      <alignment horizontal="center" vertical="center"/>
    </xf>
    <xf borderId="22" fillId="0" fontId="38" numFmtId="49" xfId="0" applyAlignment="1" applyBorder="1" applyFont="1" applyNumberFormat="1">
      <alignment horizontal="left" shrinkToFit="0" vertical="center" wrapText="1"/>
    </xf>
    <xf borderId="22" fillId="0" fontId="38" numFmtId="0" xfId="0" applyAlignment="1" applyBorder="1" applyFont="1">
      <alignment horizontal="left" shrinkToFit="0" vertical="center" wrapText="1"/>
    </xf>
    <xf borderId="22" fillId="0" fontId="38" numFmtId="0" xfId="0" applyAlignment="1" applyBorder="1" applyFont="1">
      <alignment horizontal="center" shrinkToFit="0" vertical="center" wrapText="1"/>
    </xf>
    <xf borderId="22" fillId="0" fontId="38" numFmtId="167" xfId="0" applyAlignment="1" applyBorder="1" applyFont="1" applyNumberFormat="1">
      <alignment vertical="center"/>
    </xf>
    <xf borderId="22" fillId="2" fontId="38" numFmtId="4" xfId="0" applyAlignment="1" applyBorder="1" applyFont="1" applyNumberFormat="1">
      <alignment vertical="center"/>
    </xf>
    <xf borderId="22" fillId="0" fontId="38" numFmtId="4" xfId="0" applyAlignment="1" applyBorder="1" applyFont="1" applyNumberFormat="1">
      <alignment vertical="center"/>
    </xf>
    <xf borderId="3" fillId="0" fontId="39" numFmtId="0" xfId="0" applyAlignment="1" applyBorder="1" applyFont="1">
      <alignment vertical="center"/>
    </xf>
    <xf borderId="14" fillId="2" fontId="38" numFmtId="0" xfId="0" applyAlignment="1" applyBorder="1" applyFont="1">
      <alignment horizontal="left" vertical="center"/>
    </xf>
    <xf borderId="0" fillId="0" fontId="38" numFmtId="0" xfId="0" applyAlignment="1" applyFont="1">
      <alignment horizontal="center" vertical="center"/>
    </xf>
    <xf borderId="0" fillId="0" fontId="40" numFmtId="0" xfId="0" applyAlignment="1" applyFont="1">
      <alignment shrinkToFit="0" vertical="center" wrapText="1"/>
    </xf>
    <xf borderId="19" fillId="0" fontId="2" numFmtId="0" xfId="0" applyAlignment="1" applyBorder="1" applyFont="1">
      <alignment vertical="center"/>
    </xf>
    <xf borderId="20" fillId="0" fontId="2" numFmtId="0" xfId="0" applyAlignment="1" applyBorder="1" applyFont="1">
      <alignment vertical="center"/>
    </xf>
    <xf borderId="21" fillId="0" fontId="2" numFmtId="0" xfId="0" applyAlignment="1" applyBorder="1" applyFont="1">
      <alignment vertical="center"/>
    </xf>
    <xf borderId="22" fillId="0" fontId="15" numFmtId="167" xfId="0" applyAlignment="1" applyBorder="1" applyFont="1" applyNumberFormat="1">
      <alignment readingOrder="0" vertical="center"/>
    </xf>
    <xf borderId="1" fillId="0" fontId="41" numFmtId="0" xfId="0" applyAlignment="1" applyBorder="1" applyFont="1">
      <alignment shrinkToFit="0" vertical="center" wrapText="1"/>
    </xf>
    <xf borderId="2" fillId="0" fontId="41" numFmtId="0" xfId="0" applyAlignment="1" applyBorder="1" applyFont="1">
      <alignment shrinkToFit="0" vertical="center" wrapText="1"/>
    </xf>
    <xf borderId="23" fillId="0" fontId="41" numFmtId="0" xfId="0" applyAlignment="1" applyBorder="1" applyFont="1">
      <alignment shrinkToFit="0" vertical="center" wrapText="1"/>
    </xf>
    <xf borderId="0" fillId="0" fontId="2" numFmtId="0" xfId="0" applyAlignment="1" applyFont="1">
      <alignment horizontal="center" vertical="center"/>
    </xf>
    <xf borderId="3" fillId="0" fontId="41" numFmtId="0" xfId="0" applyAlignment="1" applyBorder="1" applyFont="1">
      <alignment horizontal="center" shrinkToFit="0" vertical="center" wrapText="1"/>
    </xf>
    <xf borderId="0" fillId="0" fontId="42" numFmtId="0" xfId="0" applyAlignment="1" applyFont="1">
      <alignment horizontal="center" shrinkToFit="0" vertical="center" wrapText="1"/>
    </xf>
    <xf borderId="24" fillId="0" fontId="41" numFmtId="0" xfId="0" applyAlignment="1" applyBorder="1" applyFont="1">
      <alignment horizontal="center" shrinkToFit="0" vertical="center" wrapText="1"/>
    </xf>
    <xf borderId="3" fillId="0" fontId="41" numFmtId="0" xfId="0" applyAlignment="1" applyBorder="1" applyFont="1">
      <alignment shrinkToFit="0" vertical="center" wrapText="1"/>
    </xf>
    <xf borderId="10" fillId="0" fontId="43" numFmtId="0" xfId="0" applyAlignment="1" applyBorder="1" applyFont="1">
      <alignment horizontal="left" shrinkToFit="0" wrapText="1"/>
    </xf>
    <xf borderId="10" fillId="0" fontId="11" numFmtId="0" xfId="0" applyBorder="1" applyFont="1"/>
    <xf borderId="24" fillId="0" fontId="41" numFmtId="0" xfId="0" applyAlignment="1" applyBorder="1" applyFont="1">
      <alignment shrinkToFit="0" vertical="center" wrapText="1"/>
    </xf>
    <xf borderId="0" fillId="0" fontId="43" numFmtId="0" xfId="0" applyAlignment="1" applyFont="1">
      <alignment horizontal="left" shrinkToFit="0" vertical="center" wrapText="1"/>
    </xf>
    <xf borderId="0" fillId="0" fontId="2" numFmtId="0" xfId="0" applyAlignment="1" applyFont="1">
      <alignment horizontal="left" shrinkToFit="0" vertical="center" wrapText="1"/>
    </xf>
    <xf borderId="3" fillId="0" fontId="44" numFmtId="0" xfId="0" applyAlignment="1" applyBorder="1" applyFont="1">
      <alignment shrinkToFit="0" vertical="center" wrapText="1"/>
    </xf>
    <xf borderId="0" fillId="0" fontId="2" numFmtId="49" xfId="0" applyAlignment="1" applyFont="1" applyNumberFormat="1">
      <alignment horizontal="left" shrinkToFit="0" vertical="center" wrapText="1"/>
    </xf>
    <xf borderId="0" fillId="0" fontId="2" numFmtId="49" xfId="0" applyAlignment="1" applyFont="1" applyNumberFormat="1">
      <alignment shrinkToFit="0" vertical="center" wrapText="1"/>
    </xf>
    <xf borderId="9" fillId="0" fontId="41" numFmtId="0" xfId="0" applyAlignment="1" applyBorder="1" applyFont="1">
      <alignment shrinkToFit="0" vertical="center" wrapText="1"/>
    </xf>
    <xf borderId="10" fillId="0" fontId="45" numFmtId="0" xfId="0" applyAlignment="1" applyBorder="1" applyFont="1">
      <alignment shrinkToFit="0" vertical="center" wrapText="1"/>
    </xf>
    <xf borderId="25" fillId="0" fontId="41" numFmtId="0" xfId="0" applyAlignment="1" applyBorder="1" applyFont="1">
      <alignment shrinkToFit="0" vertical="center" wrapText="1"/>
    </xf>
    <xf borderId="0" fillId="0" fontId="41" numFmtId="0" xfId="0" applyAlignment="1" applyFont="1">
      <alignment vertical="top"/>
    </xf>
    <xf borderId="1" fillId="0" fontId="41" numFmtId="0" xfId="0" applyAlignment="1" applyBorder="1" applyFont="1">
      <alignment horizontal="left" vertical="center"/>
    </xf>
    <xf borderId="2" fillId="0" fontId="41" numFmtId="0" xfId="0" applyAlignment="1" applyBorder="1" applyFont="1">
      <alignment horizontal="left" vertical="center"/>
    </xf>
    <xf borderId="23" fillId="0" fontId="41" numFmtId="0" xfId="0" applyAlignment="1" applyBorder="1" applyFont="1">
      <alignment horizontal="left" vertical="center"/>
    </xf>
    <xf borderId="3" fillId="0" fontId="41" numFmtId="0" xfId="0" applyAlignment="1" applyBorder="1" applyFont="1">
      <alignment horizontal="left" vertical="center"/>
    </xf>
    <xf borderId="0" fillId="0" fontId="42" numFmtId="0" xfId="0" applyAlignment="1" applyFont="1">
      <alignment horizontal="center" vertical="center"/>
    </xf>
    <xf borderId="24" fillId="0" fontId="41" numFmtId="0" xfId="0" applyAlignment="1" applyBorder="1" applyFont="1">
      <alignment horizontal="left" vertical="center"/>
    </xf>
    <xf borderId="0" fillId="0" fontId="43" numFmtId="0" xfId="0" applyAlignment="1" applyFont="1">
      <alignment horizontal="left" vertical="center"/>
    </xf>
    <xf borderId="0" fillId="0" fontId="46" numFmtId="0" xfId="0" applyAlignment="1" applyFont="1">
      <alignment horizontal="left" vertical="center"/>
    </xf>
    <xf borderId="10" fillId="0" fontId="43" numFmtId="0" xfId="0" applyAlignment="1" applyBorder="1" applyFont="1">
      <alignment horizontal="left" vertical="center"/>
    </xf>
    <xf borderId="10" fillId="0" fontId="43" numFmtId="0" xfId="0" applyAlignment="1" applyBorder="1" applyFont="1">
      <alignment horizontal="center" vertical="center"/>
    </xf>
    <xf borderId="10" fillId="0" fontId="46" numFmtId="0" xfId="0" applyAlignment="1" applyBorder="1" applyFont="1">
      <alignment horizontal="left" vertical="center"/>
    </xf>
    <xf borderId="0" fillId="0" fontId="47" numFmtId="0" xfId="0" applyAlignment="1" applyFont="1">
      <alignment horizontal="left" vertical="center"/>
    </xf>
    <xf borderId="0" fillId="0" fontId="44" numFmtId="0" xfId="0" applyAlignment="1" applyFont="1">
      <alignment horizontal="left" vertical="center"/>
    </xf>
    <xf borderId="0" fillId="0" fontId="30" numFmtId="0" xfId="0" applyAlignment="1" applyFont="1">
      <alignment horizontal="left" vertical="center"/>
    </xf>
    <xf borderId="3" fillId="0" fontId="44" numFmtId="0" xfId="0" applyAlignment="1" applyBorder="1" applyFont="1">
      <alignment horizontal="left" vertical="center"/>
    </xf>
    <xf borderId="9" fillId="0" fontId="41" numFmtId="0" xfId="0" applyAlignment="1" applyBorder="1" applyFont="1">
      <alignment horizontal="left" vertical="center"/>
    </xf>
    <xf borderId="10" fillId="0" fontId="45" numFmtId="0" xfId="0" applyAlignment="1" applyBorder="1" applyFont="1">
      <alignment horizontal="left" vertical="center"/>
    </xf>
    <xf borderId="25" fillId="0" fontId="41" numFmtId="0" xfId="0" applyAlignment="1" applyBorder="1" applyFont="1">
      <alignment horizontal="left" vertical="center"/>
    </xf>
    <xf borderId="0" fillId="0" fontId="41" numFmtId="0" xfId="0" applyAlignment="1" applyFont="1">
      <alignment horizontal="left" vertical="center"/>
    </xf>
    <xf borderId="0" fillId="0" fontId="45" numFmtId="0" xfId="0" applyAlignment="1" applyFont="1">
      <alignment horizontal="left" vertical="center"/>
    </xf>
    <xf borderId="10" fillId="0" fontId="44" numFmtId="0" xfId="0" applyAlignment="1" applyBorder="1" applyFont="1">
      <alignment horizontal="left" vertical="center"/>
    </xf>
    <xf borderId="0" fillId="0" fontId="41" numFmtId="0" xfId="0" applyAlignment="1" applyFont="1">
      <alignment horizontal="left" shrinkToFit="0" vertical="center" wrapText="1"/>
    </xf>
    <xf borderId="0" fillId="0" fontId="44" numFmtId="0" xfId="0" applyAlignment="1" applyFont="1">
      <alignment horizontal="left" shrinkToFit="0" vertical="center" wrapText="1"/>
    </xf>
    <xf borderId="0" fillId="0" fontId="44" numFmtId="0" xfId="0" applyAlignment="1" applyFont="1">
      <alignment horizontal="center" shrinkToFit="0" vertical="center" wrapText="1"/>
    </xf>
    <xf borderId="1" fillId="0" fontId="41" numFmtId="0" xfId="0" applyAlignment="1" applyBorder="1" applyFont="1">
      <alignment horizontal="left" shrinkToFit="0" vertical="center" wrapText="1"/>
    </xf>
    <xf borderId="2" fillId="0" fontId="41" numFmtId="0" xfId="0" applyAlignment="1" applyBorder="1" applyFont="1">
      <alignment horizontal="left" shrinkToFit="0" vertical="center" wrapText="1"/>
    </xf>
    <xf borderId="23" fillId="0" fontId="41" numFmtId="0" xfId="0" applyAlignment="1" applyBorder="1" applyFont="1">
      <alignment horizontal="left" shrinkToFit="0" vertical="center" wrapText="1"/>
    </xf>
    <xf borderId="3" fillId="0" fontId="41" numFmtId="0" xfId="0" applyAlignment="1" applyBorder="1" applyFont="1">
      <alignment horizontal="left" shrinkToFit="0" vertical="center" wrapText="1"/>
    </xf>
    <xf borderId="24" fillId="0" fontId="41" numFmtId="0" xfId="0" applyAlignment="1" applyBorder="1" applyFont="1">
      <alignment horizontal="left" shrinkToFit="0" vertical="center" wrapText="1"/>
    </xf>
    <xf borderId="3" fillId="0" fontId="46" numFmtId="0" xfId="0" applyAlignment="1" applyBorder="1" applyFont="1">
      <alignment horizontal="left" shrinkToFit="0" vertical="center" wrapText="1"/>
    </xf>
    <xf borderId="24" fillId="0" fontId="46" numFmtId="0" xfId="0" applyAlignment="1" applyBorder="1" applyFont="1">
      <alignment horizontal="left" shrinkToFit="0" vertical="center" wrapText="1"/>
    </xf>
    <xf borderId="3" fillId="0" fontId="44" numFmtId="0" xfId="0" applyAlignment="1" applyBorder="1" applyFont="1">
      <alignment horizontal="left" shrinkToFit="0" vertical="center" wrapText="1"/>
    </xf>
    <xf borderId="24" fillId="0" fontId="44" numFmtId="0" xfId="0" applyAlignment="1" applyBorder="1" applyFont="1">
      <alignment horizontal="left" shrinkToFit="0" vertical="center" wrapText="1"/>
    </xf>
    <xf borderId="24" fillId="0" fontId="44" numFmtId="0" xfId="0" applyAlignment="1" applyBorder="1" applyFont="1">
      <alignment horizontal="left" vertical="center"/>
    </xf>
    <xf borderId="9" fillId="0" fontId="44" numFmtId="0" xfId="0" applyAlignment="1" applyBorder="1" applyFont="1">
      <alignment horizontal="left" shrinkToFit="0" vertical="center" wrapText="1"/>
    </xf>
    <xf borderId="10" fillId="0" fontId="44" numFmtId="0" xfId="0" applyAlignment="1" applyBorder="1" applyFont="1">
      <alignment horizontal="left" shrinkToFit="0" vertical="center" wrapText="1"/>
    </xf>
    <xf borderId="25" fillId="0" fontId="44" numFmtId="0" xfId="0" applyAlignment="1" applyBorder="1" applyFont="1">
      <alignment horizontal="left" shrinkToFit="0" vertical="center" wrapText="1"/>
    </xf>
    <xf borderId="0" fillId="0" fontId="2" numFmtId="0" xfId="0" applyAlignment="1" applyFont="1">
      <alignment horizontal="left" vertical="top"/>
    </xf>
    <xf borderId="0" fillId="0" fontId="2" numFmtId="0" xfId="0" applyAlignment="1" applyFont="1">
      <alignment horizontal="center" vertical="top"/>
    </xf>
    <xf borderId="9" fillId="0" fontId="44" numFmtId="0" xfId="0" applyAlignment="1" applyBorder="1" applyFont="1">
      <alignment horizontal="left" vertical="center"/>
    </xf>
    <xf borderId="25" fillId="0" fontId="44" numFmtId="0" xfId="0" applyAlignment="1" applyBorder="1" applyFont="1">
      <alignment horizontal="left" vertical="center"/>
    </xf>
    <xf borderId="0" fillId="0" fontId="44" numFmtId="0" xfId="0" applyAlignment="1" applyFont="1">
      <alignment horizontal="center" vertical="center"/>
    </xf>
    <xf borderId="0" fillId="0" fontId="46" numFmtId="0" xfId="0" applyAlignment="1" applyFont="1">
      <alignment vertical="center"/>
    </xf>
    <xf borderId="0" fillId="0" fontId="43" numFmtId="0" xfId="0" applyAlignment="1" applyFont="1">
      <alignment vertical="center"/>
    </xf>
    <xf borderId="10" fillId="0" fontId="46" numFmtId="0" xfId="0" applyAlignment="1" applyBorder="1" applyFont="1">
      <alignment vertical="center"/>
    </xf>
    <xf borderId="10" fillId="0" fontId="43" numFmtId="0" xfId="0" applyAlignment="1" applyBorder="1" applyFont="1">
      <alignment vertical="center"/>
    </xf>
    <xf borderId="0" fillId="0" fontId="2" numFmtId="0" xfId="0" applyAlignment="1" applyFont="1">
      <alignment vertical="top"/>
    </xf>
    <xf borderId="0" fillId="0" fontId="2" numFmtId="49" xfId="0" applyAlignment="1" applyFont="1" applyNumberFormat="1">
      <alignment horizontal="left" vertical="center"/>
    </xf>
    <xf borderId="10" fillId="0" fontId="2" numFmtId="0" xfId="0" applyAlignment="1" applyBorder="1" applyFont="1">
      <alignment vertical="top"/>
    </xf>
    <xf borderId="10" fillId="0" fontId="43" numFmtId="0" xfId="0" applyAlignment="1" applyBorder="1" applyFont="1">
      <alignment horizontal="left"/>
    </xf>
    <xf borderId="10" fillId="0" fontId="46" numFmtId="0" xfId="0" applyBorder="1" applyFont="1"/>
    <xf borderId="3" fillId="0" fontId="41" numFmtId="0" xfId="0" applyAlignment="1" applyBorder="1" applyFont="1">
      <alignment vertical="top"/>
    </xf>
    <xf borderId="24" fillId="0" fontId="41" numFmtId="0" xfId="0" applyAlignment="1" applyBorder="1" applyFont="1">
      <alignment vertical="top"/>
    </xf>
    <xf borderId="9" fillId="0" fontId="41" numFmtId="0" xfId="0" applyAlignment="1" applyBorder="1" applyFont="1">
      <alignment vertical="top"/>
    </xf>
    <xf borderId="10" fillId="0" fontId="41" numFmtId="0" xfId="0" applyAlignment="1" applyBorder="1" applyFont="1">
      <alignment vertical="top"/>
    </xf>
    <xf borderId="25" fillId="0" fontId="41" numFmtId="0" xfId="0" applyAlignment="1" applyBorder="1" applyFont="1">
      <alignment vertical="top"/>
    </xf>
  </cellXfs>
  <cellStyles count="1">
    <cellStyle xfId="0" name="Normal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4.xml"/><Relationship Id="rId13" Type="http://schemas.openxmlformats.org/officeDocument/2006/relationships/customXml" Target="../customXml/item3.xml"/><Relationship Id="rId3" Type="http://schemas.openxmlformats.org/officeDocument/2006/relationships/sharedStrings" Target="sharedStrings.xml"/><Relationship Id="rId7" Type="http://schemas.openxmlformats.org/officeDocument/2006/relationships/worksheet" Target="worksheets/sheet3.xml"/><Relationship Id="rId12" Type="http://schemas.openxmlformats.org/officeDocument/2006/relationships/customXml" Target="../customXml/item2.xml"/><Relationship Id="rId2" Type="http://schemas.openxmlformats.org/officeDocument/2006/relationships/styles" Target="styles.xml"/><Relationship Id="rId1" Type="http://schemas.openxmlformats.org/officeDocument/2006/relationships/theme" Target="theme/theme1.xml"/><Relationship Id="rId6" Type="http://schemas.openxmlformats.org/officeDocument/2006/relationships/worksheet" Target="worksheets/sheet2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1.xml"/><Relationship Id="rId10" Type="http://schemas.openxmlformats.org/officeDocument/2006/relationships/worksheet" Target="worksheets/sheet6.xml"/><Relationship Id="rId4" Type="http://schemas.microsoft.com/office/2017/10/relationships/person" Target="persons/person.xml"/><Relationship Id="rId9" Type="http://schemas.openxmlformats.org/officeDocument/2006/relationships/worksheet" Target="worksheets/sheet5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285750" cy="28575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190500" cy="19050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190500" cy="19050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190500" cy="19050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190500" cy="19050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1" Type="http://schemas.openxmlformats.org/officeDocument/2006/relationships/hyperlink" Target="https://podminky.urs.cz/item/CS_URS_2025_02/766691914" TargetMode="External"/><Relationship Id="rId10" Type="http://schemas.openxmlformats.org/officeDocument/2006/relationships/hyperlink" Target="https://podminky.urs.cz/item/CS_URS_2025_02/766691812" TargetMode="External"/><Relationship Id="rId13" Type="http://schemas.openxmlformats.org/officeDocument/2006/relationships/hyperlink" Target="https://podminky.urs.cz/item/CS_URS_2025_02/775591920" TargetMode="External"/><Relationship Id="rId12" Type="http://schemas.openxmlformats.org/officeDocument/2006/relationships/hyperlink" Target="https://podminky.urs.cz/item/CS_URS_2025_02/775591919" TargetMode="External"/><Relationship Id="rId1" Type="http://schemas.openxmlformats.org/officeDocument/2006/relationships/hyperlink" Target="https://podminky.urs.cz/item/CS_URS_2025_02/977151118" TargetMode="External"/><Relationship Id="rId2" Type="http://schemas.openxmlformats.org/officeDocument/2006/relationships/hyperlink" Target="https://podminky.urs.cz/item/CS_URS_2025_02/977332122" TargetMode="External"/><Relationship Id="rId3" Type="http://schemas.openxmlformats.org/officeDocument/2006/relationships/hyperlink" Target="https://podminky.urs.cz/item/CS_URS_2025_02/997013111" TargetMode="External"/><Relationship Id="rId4" Type="http://schemas.openxmlformats.org/officeDocument/2006/relationships/hyperlink" Target="https://podminky.urs.cz/item/CS_URS_2025_02/997013219" TargetMode="External"/><Relationship Id="rId9" Type="http://schemas.openxmlformats.org/officeDocument/2006/relationships/hyperlink" Target="https://podminky.urs.cz/item/CS_URS_2025_02/735151811" TargetMode="External"/><Relationship Id="rId15" Type="http://schemas.openxmlformats.org/officeDocument/2006/relationships/hyperlink" Target="https://podminky.urs.cz/item/CS_URS_2025_02/783306801" TargetMode="External"/><Relationship Id="rId14" Type="http://schemas.openxmlformats.org/officeDocument/2006/relationships/hyperlink" Target="https://podminky.urs.cz/item/CS_URS_2025_02/781473810" TargetMode="External"/><Relationship Id="rId17" Type="http://schemas.openxmlformats.org/officeDocument/2006/relationships/drawing" Target="../drawings/drawing2.xml"/><Relationship Id="rId16" Type="http://schemas.openxmlformats.org/officeDocument/2006/relationships/hyperlink" Target="https://podminky.urs.cz/item/CS_URS_2025_02/784121003" TargetMode="External"/><Relationship Id="rId5" Type="http://schemas.openxmlformats.org/officeDocument/2006/relationships/hyperlink" Target="https://podminky.urs.cz/item/CS_URS_2025_02/997013501" TargetMode="External"/><Relationship Id="rId6" Type="http://schemas.openxmlformats.org/officeDocument/2006/relationships/hyperlink" Target="https://podminky.urs.cz/item/CS_URS_2025_02/997013509" TargetMode="External"/><Relationship Id="rId7" Type="http://schemas.openxmlformats.org/officeDocument/2006/relationships/hyperlink" Target="https://podminky.urs.cz/item/CS_URS_2025_02/997013609" TargetMode="External"/><Relationship Id="rId8" Type="http://schemas.openxmlformats.org/officeDocument/2006/relationships/hyperlink" Target="https://podminky.urs.cz/item/CS_URS_2025_02/997013635" TargetMode="External"/></Relationships>
</file>

<file path=xl/worksheets/_rels/sheet3.xml.rels><?xml version="1.0" encoding="UTF-8" standalone="yes"?><Relationships xmlns="http://schemas.openxmlformats.org/package/2006/relationships"><Relationship Id="rId20" Type="http://schemas.openxmlformats.org/officeDocument/2006/relationships/hyperlink" Target="https://podminky.urs.cz/item/CS_URS_2025_02/783317101" TargetMode="External"/><Relationship Id="rId22" Type="http://schemas.openxmlformats.org/officeDocument/2006/relationships/hyperlink" Target="https://podminky.urs.cz/item/CS_URS_2025_02/784181101" TargetMode="External"/><Relationship Id="rId21" Type="http://schemas.openxmlformats.org/officeDocument/2006/relationships/hyperlink" Target="https://podminky.urs.cz/item/CS_URS_2025_02/784111001" TargetMode="External"/><Relationship Id="rId24" Type="http://schemas.openxmlformats.org/officeDocument/2006/relationships/hyperlink" Target="https://podminky.urs.cz/item/CS_URS_2025_02/HZS2491" TargetMode="External"/><Relationship Id="rId23" Type="http://schemas.openxmlformats.org/officeDocument/2006/relationships/hyperlink" Target="https://podminky.urs.cz/item/CS_URS_2025_02/784211101" TargetMode="External"/><Relationship Id="rId1" Type="http://schemas.openxmlformats.org/officeDocument/2006/relationships/hyperlink" Target="https://podminky.urs.cz/item/CS_URS_2025_02/612325121" TargetMode="External"/><Relationship Id="rId2" Type="http://schemas.openxmlformats.org/officeDocument/2006/relationships/hyperlink" Target="https://podminky.urs.cz/item/CS_URS_2025_02/949101111" TargetMode="External"/><Relationship Id="rId3" Type="http://schemas.openxmlformats.org/officeDocument/2006/relationships/hyperlink" Target="https://podminky.urs.cz/item/CS_URS_2025_02/952901111" TargetMode="External"/><Relationship Id="rId4" Type="http://schemas.openxmlformats.org/officeDocument/2006/relationships/hyperlink" Target="https://podminky.urs.cz/item/CS_URS_2025_02/953943211" TargetMode="External"/><Relationship Id="rId9" Type="http://schemas.openxmlformats.org/officeDocument/2006/relationships/hyperlink" Target="https://podminky.urs.cz/item/CS_URS_2025_02/766660761" TargetMode="External"/><Relationship Id="rId25" Type="http://schemas.openxmlformats.org/officeDocument/2006/relationships/drawing" Target="../drawings/drawing3.xml"/><Relationship Id="rId5" Type="http://schemas.openxmlformats.org/officeDocument/2006/relationships/hyperlink" Target="https://podminky.urs.cz/item/CS_URS_2025_02/998011008" TargetMode="External"/><Relationship Id="rId6" Type="http://schemas.openxmlformats.org/officeDocument/2006/relationships/hyperlink" Target="https://podminky.urs.cz/item/CS_URS_2025_02/998725111" TargetMode="External"/><Relationship Id="rId7" Type="http://schemas.openxmlformats.org/officeDocument/2006/relationships/hyperlink" Target="https://podminky.urs.cz/item/CS_URS_2025_02/766660002" TargetMode="External"/><Relationship Id="rId8" Type="http://schemas.openxmlformats.org/officeDocument/2006/relationships/hyperlink" Target="https://podminky.urs.cz/item/CS_URS_2025_02/766660729" TargetMode="External"/><Relationship Id="rId11" Type="http://schemas.openxmlformats.org/officeDocument/2006/relationships/hyperlink" Target="https://podminky.urs.cz/item/CS_URS_2025_02/775111311" TargetMode="External"/><Relationship Id="rId10" Type="http://schemas.openxmlformats.org/officeDocument/2006/relationships/hyperlink" Target="https://podminky.urs.cz/item/CS_URS_2025_02/998766101" TargetMode="External"/><Relationship Id="rId13" Type="http://schemas.openxmlformats.org/officeDocument/2006/relationships/hyperlink" Target="https://podminky.urs.cz/item/CS_URS_2025_02/775510951" TargetMode="External"/><Relationship Id="rId12" Type="http://schemas.openxmlformats.org/officeDocument/2006/relationships/hyperlink" Target="https://podminky.urs.cz/item/CS_URS_2025_02/775413401" TargetMode="External"/><Relationship Id="rId15" Type="http://schemas.openxmlformats.org/officeDocument/2006/relationships/hyperlink" Target="https://podminky.urs.cz/item/CS_URS_2025_02/775591926" TargetMode="External"/><Relationship Id="rId14" Type="http://schemas.openxmlformats.org/officeDocument/2006/relationships/hyperlink" Target="https://podminky.urs.cz/item/CS_URS_2025_02/775591921" TargetMode="External"/><Relationship Id="rId17" Type="http://schemas.openxmlformats.org/officeDocument/2006/relationships/hyperlink" Target="https://podminky.urs.cz/item/CS_URS_2025_02/998775112" TargetMode="External"/><Relationship Id="rId16" Type="http://schemas.openxmlformats.org/officeDocument/2006/relationships/hyperlink" Target="https://podminky.urs.cz/item/CS_URS_2025_02/775591922" TargetMode="External"/><Relationship Id="rId19" Type="http://schemas.openxmlformats.org/officeDocument/2006/relationships/hyperlink" Target="https://podminky.urs.cz/item/CS_URS_2025_02/783315101" TargetMode="External"/><Relationship Id="rId18" Type="http://schemas.openxmlformats.org/officeDocument/2006/relationships/hyperlink" Target="https://podminky.urs.cz/item/CS_URS_2025_02/783301401" TargetMode="Externa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hyperlink" Target="https://podminky.urs.cz/item/CS_URS_2025_02/013254000" TargetMode="External"/><Relationship Id="rId2" Type="http://schemas.openxmlformats.org/officeDocument/2006/relationships/hyperlink" Target="https://podminky.urs.cz/item/CS_URS_2025_02/013294000" TargetMode="External"/><Relationship Id="rId3" Type="http://schemas.openxmlformats.org/officeDocument/2006/relationships/hyperlink" Target="https://podminky.urs.cz/item/CS_URS_2025_02/020001000" TargetMode="External"/><Relationship Id="rId4" Type="http://schemas.openxmlformats.org/officeDocument/2006/relationships/hyperlink" Target="https://podminky.urs.cz/item/CS_URS_2025_02/030001000" TargetMode="External"/><Relationship Id="rId5" Type="http://schemas.openxmlformats.org/officeDocument/2006/relationships/hyperlink" Target="https://podminky.urs.cz/item/CS_URS_2025_02/031303000" TargetMode="External"/><Relationship Id="rId6" Type="http://schemas.openxmlformats.org/officeDocument/2006/relationships/hyperlink" Target="https://podminky.urs.cz/item/CS_URS_2025_02/045002000" TargetMode="External"/><Relationship Id="rId7" Type="http://schemas.openxmlformats.org/officeDocument/2006/relationships/hyperlink" Target="https://podminky.urs.cz/item/CS_URS_2025_02/070001000" TargetMode="External"/><Relationship Id="rId8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6.83" defaultRowHeight="15.0"/>
  <cols>
    <col customWidth="1" min="1" max="1" width="8.33"/>
    <col customWidth="1" min="2" max="2" width="1.67"/>
    <col customWidth="1" min="3" max="3" width="4.17"/>
    <col customWidth="1" min="4" max="33" width="2.67"/>
    <col customWidth="1" min="34" max="34" width="3.33"/>
    <col customWidth="1" min="35" max="35" width="31.67"/>
    <col customWidth="1" min="36" max="37" width="2.5"/>
    <col customWidth="1" min="38" max="38" width="8.33"/>
    <col customWidth="1" min="39" max="39" width="3.33"/>
    <col customWidth="1" min="40" max="40" width="13.33"/>
    <col customWidth="1" min="41" max="41" width="7.5"/>
    <col customWidth="1" min="42" max="42" width="4.17"/>
    <col customWidth="1" min="43" max="43" width="15.67"/>
    <col customWidth="1" min="44" max="44" width="13.67"/>
    <col customWidth="1" hidden="1" min="45" max="47" width="25.83"/>
    <col customWidth="1" hidden="1" min="48" max="49" width="21.67"/>
    <col customWidth="1" hidden="1" min="50" max="51" width="25.0"/>
    <col customWidth="1" hidden="1" min="52" max="52" width="21.67"/>
    <col customWidth="1" hidden="1" min="53" max="53" width="19.17"/>
    <col customWidth="1" hidden="1" min="54" max="54" width="25.0"/>
    <col customWidth="1" hidden="1" min="55" max="55" width="21.67"/>
    <col customWidth="1" hidden="1" min="56" max="56" width="19.17"/>
    <col customWidth="1" min="57" max="57" width="66.5"/>
    <col customWidth="1" hidden="1" min="71" max="91" width="9.33"/>
  </cols>
  <sheetData>
    <row r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1" t="s">
        <v>1</v>
      </c>
      <c r="BA1" s="1" t="s">
        <v>2</v>
      </c>
      <c r="BB1" s="1" t="s">
        <v>3</v>
      </c>
      <c r="BC1" s="2"/>
      <c r="BD1" s="2"/>
      <c r="BE1" s="2"/>
      <c r="BS1" s="2"/>
      <c r="BT1" s="1" t="s">
        <v>4</v>
      </c>
      <c r="BU1" s="1" t="s">
        <v>4</v>
      </c>
      <c r="BV1" s="1" t="s">
        <v>5</v>
      </c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</row>
    <row r="2" ht="36.75" customHeight="1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3" t="s">
        <v>6</v>
      </c>
      <c r="BT2" s="3" t="s">
        <v>7</v>
      </c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</row>
    <row r="3" ht="6.75" customHeight="1">
      <c r="A3" s="2"/>
      <c r="B3" s="4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6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3" t="s">
        <v>6</v>
      </c>
      <c r="BT3" s="3" t="s">
        <v>8</v>
      </c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</row>
    <row r="4" ht="24.75" customHeight="1">
      <c r="A4" s="2"/>
      <c r="B4" s="6"/>
      <c r="C4" s="2"/>
      <c r="D4" s="7" t="s">
        <v>9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6"/>
      <c r="AS4" s="8" t="s">
        <v>10</v>
      </c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9" t="s">
        <v>11</v>
      </c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3" t="s">
        <v>12</v>
      </c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</row>
    <row r="5" ht="12.0" customHeight="1">
      <c r="A5" s="2"/>
      <c r="B5" s="6"/>
      <c r="C5" s="2"/>
      <c r="D5" s="10" t="s">
        <v>13</v>
      </c>
      <c r="E5" s="2"/>
      <c r="F5" s="2"/>
      <c r="G5" s="2"/>
      <c r="H5" s="2"/>
      <c r="I5" s="2"/>
      <c r="J5" s="2"/>
      <c r="K5" s="11" t="s">
        <v>14</v>
      </c>
      <c r="AP5" s="2"/>
      <c r="AQ5" s="2"/>
      <c r="AR5" s="6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12" t="s">
        <v>15</v>
      </c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3" t="s">
        <v>6</v>
      </c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</row>
    <row r="6" ht="36.75" customHeight="1">
      <c r="A6" s="2"/>
      <c r="B6" s="6"/>
      <c r="C6" s="2"/>
      <c r="D6" s="13" t="s">
        <v>16</v>
      </c>
      <c r="E6" s="2"/>
      <c r="F6" s="2"/>
      <c r="G6" s="2"/>
      <c r="H6" s="2"/>
      <c r="I6" s="2"/>
      <c r="J6" s="2"/>
      <c r="K6" s="14" t="s">
        <v>17</v>
      </c>
      <c r="AP6" s="2"/>
      <c r="AQ6" s="2"/>
      <c r="AR6" s="6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3" t="s">
        <v>6</v>
      </c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</row>
    <row r="7" ht="12.0" customHeight="1">
      <c r="A7" s="2"/>
      <c r="B7" s="6"/>
      <c r="C7" s="2"/>
      <c r="D7" s="15" t="s">
        <v>18</v>
      </c>
      <c r="E7" s="2"/>
      <c r="F7" s="2"/>
      <c r="G7" s="2"/>
      <c r="H7" s="2"/>
      <c r="I7" s="2"/>
      <c r="J7" s="2"/>
      <c r="K7" s="11" t="s">
        <v>19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15" t="s">
        <v>20</v>
      </c>
      <c r="AL7" s="2"/>
      <c r="AM7" s="2"/>
      <c r="AN7" s="11" t="s">
        <v>19</v>
      </c>
      <c r="AO7" s="2"/>
      <c r="AP7" s="2"/>
      <c r="AQ7" s="2"/>
      <c r="AR7" s="6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3" t="s">
        <v>6</v>
      </c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</row>
    <row r="8" ht="12.0" customHeight="1">
      <c r="A8" s="2"/>
      <c r="B8" s="6"/>
      <c r="C8" s="2"/>
      <c r="D8" s="15" t="s">
        <v>21</v>
      </c>
      <c r="E8" s="2"/>
      <c r="F8" s="2"/>
      <c r="G8" s="2"/>
      <c r="H8" s="2"/>
      <c r="I8" s="2"/>
      <c r="J8" s="2"/>
      <c r="K8" s="11" t="s">
        <v>22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15" t="s">
        <v>23</v>
      </c>
      <c r="AL8" s="2"/>
      <c r="AM8" s="2"/>
      <c r="AN8" s="16" t="s">
        <v>24</v>
      </c>
      <c r="AO8" s="2"/>
      <c r="AP8" s="2"/>
      <c r="AQ8" s="2"/>
      <c r="AR8" s="6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3" t="s">
        <v>6</v>
      </c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</row>
    <row r="9" ht="14.25" customHeight="1">
      <c r="A9" s="2"/>
      <c r="B9" s="6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6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3" t="s">
        <v>6</v>
      </c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</row>
    <row r="10" ht="12.0" customHeight="1">
      <c r="A10" s="2"/>
      <c r="B10" s="6"/>
      <c r="C10" s="2"/>
      <c r="D10" s="15" t="s">
        <v>25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15" t="s">
        <v>26</v>
      </c>
      <c r="AL10" s="2"/>
      <c r="AM10" s="2"/>
      <c r="AN10" s="11" t="s">
        <v>19</v>
      </c>
      <c r="AO10" s="2"/>
      <c r="AP10" s="2"/>
      <c r="AQ10" s="2"/>
      <c r="AR10" s="6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3" t="s">
        <v>6</v>
      </c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</row>
    <row r="11" ht="18.0" customHeight="1">
      <c r="A11" s="2"/>
      <c r="B11" s="6"/>
      <c r="C11" s="2"/>
      <c r="D11" s="2"/>
      <c r="E11" s="11" t="s">
        <v>27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15" t="s">
        <v>28</v>
      </c>
      <c r="AL11" s="2"/>
      <c r="AM11" s="2"/>
      <c r="AN11" s="11" t="s">
        <v>19</v>
      </c>
      <c r="AO11" s="2"/>
      <c r="AP11" s="2"/>
      <c r="AQ11" s="2"/>
      <c r="AR11" s="6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3" t="s">
        <v>6</v>
      </c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</row>
    <row r="12" ht="6.75" customHeight="1">
      <c r="A12" s="2"/>
      <c r="B12" s="6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6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3" t="s">
        <v>6</v>
      </c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</row>
    <row r="13" ht="12.0" customHeight="1">
      <c r="A13" s="2"/>
      <c r="B13" s="6"/>
      <c r="C13" s="2"/>
      <c r="D13" s="15" t="s">
        <v>29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15" t="s">
        <v>26</v>
      </c>
      <c r="AL13" s="2"/>
      <c r="AM13" s="2"/>
      <c r="AN13" s="17" t="s">
        <v>30</v>
      </c>
      <c r="AO13" s="2"/>
      <c r="AP13" s="2"/>
      <c r="AQ13" s="2"/>
      <c r="AR13" s="6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3" t="s">
        <v>6</v>
      </c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</row>
    <row r="14">
      <c r="A14" s="2"/>
      <c r="B14" s="6"/>
      <c r="C14" s="2"/>
      <c r="D14" s="2"/>
      <c r="E14" s="17" t="s">
        <v>30</v>
      </c>
      <c r="AK14" s="15" t="s">
        <v>28</v>
      </c>
      <c r="AL14" s="2"/>
      <c r="AM14" s="2"/>
      <c r="AN14" s="17" t="s">
        <v>30</v>
      </c>
      <c r="AO14" s="2"/>
      <c r="AP14" s="2"/>
      <c r="AQ14" s="2"/>
      <c r="AR14" s="6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S14" s="3" t="s">
        <v>6</v>
      </c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</row>
    <row r="15" ht="6.75" customHeight="1">
      <c r="A15" s="2"/>
      <c r="B15" s="6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6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3" t="s">
        <v>4</v>
      </c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</row>
    <row r="16" ht="12.0" customHeight="1">
      <c r="A16" s="2"/>
      <c r="B16" s="6"/>
      <c r="C16" s="2"/>
      <c r="D16" s="15" t="s">
        <v>31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15" t="s">
        <v>26</v>
      </c>
      <c r="AL16" s="2"/>
      <c r="AM16" s="2"/>
      <c r="AN16" s="11" t="s">
        <v>32</v>
      </c>
      <c r="AO16" s="2"/>
      <c r="AP16" s="2"/>
      <c r="AQ16" s="2"/>
      <c r="AR16" s="6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3" t="s">
        <v>4</v>
      </c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</row>
    <row r="17" ht="18.0" customHeight="1">
      <c r="A17" s="2"/>
      <c r="B17" s="6"/>
      <c r="C17" s="2"/>
      <c r="D17" s="2"/>
      <c r="E17" s="11" t="s">
        <v>33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15" t="s">
        <v>28</v>
      </c>
      <c r="AL17" s="2"/>
      <c r="AM17" s="2"/>
      <c r="AN17" s="11" t="s">
        <v>32</v>
      </c>
      <c r="AO17" s="2"/>
      <c r="AP17" s="2"/>
      <c r="AQ17" s="2"/>
      <c r="AR17" s="6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3" t="s">
        <v>34</v>
      </c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</row>
    <row r="18" ht="6.75" customHeight="1">
      <c r="A18" s="2"/>
      <c r="B18" s="6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6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3" t="s">
        <v>6</v>
      </c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</row>
    <row r="19" ht="12.0" customHeight="1">
      <c r="A19" s="2"/>
      <c r="B19" s="6"/>
      <c r="C19" s="2"/>
      <c r="D19" s="15" t="s">
        <v>35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15" t="s">
        <v>26</v>
      </c>
      <c r="AL19" s="2"/>
      <c r="AM19" s="2"/>
      <c r="AN19" s="11" t="s">
        <v>36</v>
      </c>
      <c r="AO19" s="2"/>
      <c r="AP19" s="2"/>
      <c r="AQ19" s="2"/>
      <c r="AR19" s="6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3" t="s">
        <v>6</v>
      </c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</row>
    <row r="20" ht="18.0" customHeight="1">
      <c r="A20" s="2"/>
      <c r="B20" s="6"/>
      <c r="C20" s="2"/>
      <c r="D20" s="2"/>
      <c r="E20" s="11" t="s">
        <v>33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15" t="s">
        <v>28</v>
      </c>
      <c r="AL20" s="2"/>
      <c r="AM20" s="2"/>
      <c r="AN20" s="11" t="s">
        <v>32</v>
      </c>
      <c r="AO20" s="2"/>
      <c r="AP20" s="2"/>
      <c r="AQ20" s="2"/>
      <c r="AR20" s="6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3" t="s">
        <v>4</v>
      </c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</row>
    <row r="21" ht="6.75" customHeight="1">
      <c r="A21" s="2"/>
      <c r="B21" s="6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6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</row>
    <row r="22" ht="12.0" customHeight="1">
      <c r="A22" s="2"/>
      <c r="B22" s="6"/>
      <c r="C22" s="2"/>
      <c r="D22" s="15" t="s">
        <v>37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6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</row>
    <row r="23" ht="132.0" customHeight="1">
      <c r="A23" s="2"/>
      <c r="B23" s="6"/>
      <c r="C23" s="2"/>
      <c r="D23" s="2"/>
      <c r="E23" s="18" t="s">
        <v>38</v>
      </c>
      <c r="AO23" s="2"/>
      <c r="AP23" s="2"/>
      <c r="AQ23" s="2"/>
      <c r="AR23" s="6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</row>
    <row r="24" ht="6.75" customHeight="1">
      <c r="A24" s="2"/>
      <c r="B24" s="6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6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</row>
    <row r="25" ht="6.75" customHeight="1">
      <c r="A25" s="2"/>
      <c r="B25" s="6"/>
      <c r="C25" s="2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  <c r="AI25" s="19"/>
      <c r="AJ25" s="19"/>
      <c r="AK25" s="19"/>
      <c r="AL25" s="19"/>
      <c r="AM25" s="19"/>
      <c r="AN25" s="19"/>
      <c r="AO25" s="19"/>
      <c r="AP25" s="2"/>
      <c r="AQ25" s="2"/>
      <c r="AR25" s="6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</row>
    <row r="26" ht="25.5" customHeight="1">
      <c r="A26" s="20"/>
      <c r="B26" s="21"/>
      <c r="C26" s="20"/>
      <c r="D26" s="22" t="s">
        <v>39</v>
      </c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3"/>
      <c r="AG26" s="23"/>
      <c r="AH26" s="23"/>
      <c r="AI26" s="23"/>
      <c r="AJ26" s="23"/>
      <c r="AK26" s="24">
        <f>ROUND(AG54,2)</f>
        <v>0</v>
      </c>
      <c r="AL26" s="25"/>
      <c r="AM26" s="25"/>
      <c r="AN26" s="25"/>
      <c r="AO26" s="25"/>
      <c r="AP26" s="20"/>
      <c r="AQ26" s="20"/>
      <c r="AR26" s="21"/>
      <c r="AS26" s="20"/>
      <c r="AT26" s="20"/>
      <c r="AU26" s="20"/>
      <c r="AV26" s="20"/>
      <c r="AW26" s="20"/>
      <c r="AX26" s="20"/>
      <c r="AY26" s="20"/>
      <c r="AZ26" s="20"/>
      <c r="BA26" s="20"/>
      <c r="BB26" s="20"/>
      <c r="BC26" s="20"/>
      <c r="BD26" s="20"/>
      <c r="BF26" s="20"/>
      <c r="BG26" s="20"/>
      <c r="BH26" s="20"/>
      <c r="BI26" s="20"/>
      <c r="BJ26" s="20"/>
      <c r="BK26" s="20"/>
      <c r="BL26" s="20"/>
      <c r="BM26" s="20"/>
      <c r="BN26" s="20"/>
      <c r="BO26" s="20"/>
      <c r="BP26" s="20"/>
      <c r="BQ26" s="20"/>
      <c r="BR26" s="20"/>
      <c r="BS26" s="20"/>
      <c r="BT26" s="20"/>
      <c r="BU26" s="20"/>
      <c r="BV26" s="20"/>
      <c r="BW26" s="20"/>
      <c r="BX26" s="20"/>
      <c r="BY26" s="20"/>
      <c r="BZ26" s="20"/>
      <c r="CA26" s="20"/>
      <c r="CB26" s="20"/>
      <c r="CC26" s="20"/>
      <c r="CD26" s="20"/>
      <c r="CE26" s="20"/>
      <c r="CF26" s="20"/>
      <c r="CG26" s="20"/>
      <c r="CH26" s="20"/>
      <c r="CI26" s="20"/>
      <c r="CJ26" s="20"/>
      <c r="CK26" s="20"/>
      <c r="CL26" s="20"/>
      <c r="CM26" s="20"/>
    </row>
    <row r="27" ht="6.75" customHeight="1">
      <c r="A27" s="20"/>
      <c r="B27" s="21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  <c r="AR27" s="21"/>
      <c r="AS27" s="20"/>
      <c r="AT27" s="20"/>
      <c r="AU27" s="20"/>
      <c r="AV27" s="20"/>
      <c r="AW27" s="20"/>
      <c r="AX27" s="20"/>
      <c r="AY27" s="20"/>
      <c r="AZ27" s="20"/>
      <c r="BA27" s="20"/>
      <c r="BB27" s="20"/>
      <c r="BC27" s="20"/>
      <c r="BD27" s="20"/>
      <c r="BF27" s="20"/>
      <c r="BG27" s="20"/>
      <c r="BH27" s="20"/>
      <c r="BI27" s="20"/>
      <c r="BJ27" s="20"/>
      <c r="BK27" s="20"/>
      <c r="BL27" s="20"/>
      <c r="BM27" s="20"/>
      <c r="BN27" s="20"/>
      <c r="BO27" s="20"/>
      <c r="BP27" s="20"/>
      <c r="BQ27" s="20"/>
      <c r="BR27" s="20"/>
      <c r="BS27" s="20"/>
      <c r="BT27" s="20"/>
      <c r="BU27" s="20"/>
      <c r="BV27" s="20"/>
      <c r="BW27" s="20"/>
      <c r="BX27" s="20"/>
      <c r="BY27" s="20"/>
      <c r="BZ27" s="20"/>
      <c r="CA27" s="20"/>
      <c r="CB27" s="20"/>
      <c r="CC27" s="20"/>
      <c r="CD27" s="20"/>
      <c r="CE27" s="20"/>
      <c r="CF27" s="20"/>
      <c r="CG27" s="20"/>
      <c r="CH27" s="20"/>
      <c r="CI27" s="20"/>
      <c r="CJ27" s="20"/>
      <c r="CK27" s="20"/>
      <c r="CL27" s="20"/>
      <c r="CM27" s="20"/>
    </row>
    <row r="28" ht="15.75" customHeight="1">
      <c r="A28" s="20"/>
      <c r="B28" s="21"/>
      <c r="C28" s="20"/>
      <c r="D28" s="20"/>
      <c r="E28" s="20"/>
      <c r="F28" s="20"/>
      <c r="G28" s="20"/>
      <c r="H28" s="20"/>
      <c r="I28" s="20"/>
      <c r="J28" s="20"/>
      <c r="K28" s="20"/>
      <c r="L28" s="26" t="s">
        <v>40</v>
      </c>
      <c r="Q28" s="20"/>
      <c r="R28" s="20"/>
      <c r="S28" s="20"/>
      <c r="T28" s="20"/>
      <c r="U28" s="20"/>
      <c r="V28" s="20"/>
      <c r="W28" s="26" t="s">
        <v>41</v>
      </c>
      <c r="AF28" s="20"/>
      <c r="AG28" s="20"/>
      <c r="AH28" s="20"/>
      <c r="AI28" s="20"/>
      <c r="AJ28" s="20"/>
      <c r="AK28" s="26" t="s">
        <v>42</v>
      </c>
      <c r="AP28" s="20"/>
      <c r="AQ28" s="20"/>
      <c r="AR28" s="21"/>
      <c r="AS28" s="20"/>
      <c r="AT28" s="20"/>
      <c r="AU28" s="20"/>
      <c r="AV28" s="20"/>
      <c r="AW28" s="20"/>
      <c r="AX28" s="20"/>
      <c r="AY28" s="20"/>
      <c r="AZ28" s="20"/>
      <c r="BA28" s="20"/>
      <c r="BB28" s="20"/>
      <c r="BC28" s="20"/>
      <c r="BD28" s="20"/>
      <c r="BF28" s="20"/>
      <c r="BG28" s="20"/>
      <c r="BH28" s="20"/>
      <c r="BI28" s="20"/>
      <c r="BJ28" s="20"/>
      <c r="BK28" s="20"/>
      <c r="BL28" s="20"/>
      <c r="BM28" s="20"/>
      <c r="BN28" s="20"/>
      <c r="BO28" s="20"/>
      <c r="BP28" s="20"/>
      <c r="BQ28" s="20"/>
      <c r="BR28" s="20"/>
      <c r="BS28" s="20"/>
      <c r="BT28" s="20"/>
      <c r="BU28" s="20"/>
      <c r="BV28" s="20"/>
      <c r="BW28" s="20"/>
      <c r="BX28" s="20"/>
      <c r="BY28" s="20"/>
      <c r="BZ28" s="20"/>
      <c r="CA28" s="20"/>
      <c r="CB28" s="20"/>
      <c r="CC28" s="20"/>
      <c r="CD28" s="20"/>
      <c r="CE28" s="20"/>
      <c r="CF28" s="20"/>
      <c r="CG28" s="20"/>
      <c r="CH28" s="20"/>
      <c r="CI28" s="20"/>
      <c r="CJ28" s="20"/>
      <c r="CK28" s="20"/>
      <c r="CL28" s="20"/>
      <c r="CM28" s="20"/>
    </row>
    <row r="29" ht="14.25" customHeight="1">
      <c r="A29" s="27"/>
      <c r="B29" s="28"/>
      <c r="C29" s="27"/>
      <c r="D29" s="15" t="s">
        <v>43</v>
      </c>
      <c r="E29" s="27"/>
      <c r="F29" s="15" t="s">
        <v>44</v>
      </c>
      <c r="G29" s="27"/>
      <c r="H29" s="27"/>
      <c r="I29" s="27"/>
      <c r="J29" s="27"/>
      <c r="K29" s="27"/>
      <c r="L29" s="29">
        <v>0.21</v>
      </c>
      <c r="Q29" s="27"/>
      <c r="R29" s="27"/>
      <c r="S29" s="27"/>
      <c r="T29" s="27"/>
      <c r="U29" s="27"/>
      <c r="V29" s="27"/>
      <c r="W29" s="30">
        <f>ROUND(AZ54,2)</f>
        <v>0</v>
      </c>
      <c r="AF29" s="27"/>
      <c r="AG29" s="27"/>
      <c r="AH29" s="27"/>
      <c r="AI29" s="27"/>
      <c r="AJ29" s="27"/>
      <c r="AK29" s="30">
        <f>ROUND(AV54,2)</f>
        <v>0</v>
      </c>
      <c r="AP29" s="27"/>
      <c r="AQ29" s="27"/>
      <c r="AR29" s="28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F29" s="27"/>
      <c r="BG29" s="27"/>
      <c r="BH29" s="27"/>
      <c r="BI29" s="27"/>
      <c r="BJ29" s="27"/>
      <c r="BK29" s="27"/>
      <c r="BL29" s="27"/>
      <c r="BM29" s="27"/>
      <c r="BN29" s="27"/>
      <c r="BO29" s="27"/>
      <c r="BP29" s="27"/>
      <c r="BQ29" s="27"/>
      <c r="BR29" s="27"/>
      <c r="BS29" s="27"/>
      <c r="BT29" s="27"/>
      <c r="BU29" s="27"/>
      <c r="BV29" s="27"/>
      <c r="BW29" s="27"/>
      <c r="BX29" s="27"/>
      <c r="BY29" s="27"/>
      <c r="BZ29" s="27"/>
      <c r="CA29" s="27"/>
      <c r="CB29" s="27"/>
      <c r="CC29" s="27"/>
      <c r="CD29" s="27"/>
      <c r="CE29" s="27"/>
      <c r="CF29" s="27"/>
      <c r="CG29" s="27"/>
      <c r="CH29" s="27"/>
      <c r="CI29" s="27"/>
      <c r="CJ29" s="27"/>
      <c r="CK29" s="27"/>
      <c r="CL29" s="27"/>
      <c r="CM29" s="27"/>
    </row>
    <row r="30" ht="14.25" customHeight="1">
      <c r="A30" s="27"/>
      <c r="B30" s="28"/>
      <c r="C30" s="27"/>
      <c r="D30" s="27"/>
      <c r="E30" s="27"/>
      <c r="F30" s="15" t="s">
        <v>45</v>
      </c>
      <c r="G30" s="27"/>
      <c r="H30" s="27"/>
      <c r="I30" s="27"/>
      <c r="J30" s="27"/>
      <c r="K30" s="27"/>
      <c r="L30" s="29">
        <v>0.12</v>
      </c>
      <c r="Q30" s="27"/>
      <c r="R30" s="27"/>
      <c r="S30" s="27"/>
      <c r="T30" s="27"/>
      <c r="U30" s="27"/>
      <c r="V30" s="27"/>
      <c r="W30" s="30">
        <f>ROUND(BA54,2)</f>
        <v>0</v>
      </c>
      <c r="AF30" s="27"/>
      <c r="AG30" s="27"/>
      <c r="AH30" s="27"/>
      <c r="AI30" s="27"/>
      <c r="AJ30" s="27"/>
      <c r="AK30" s="30">
        <f>ROUND(AW54,2)</f>
        <v>0</v>
      </c>
      <c r="AP30" s="27"/>
      <c r="AQ30" s="27"/>
      <c r="AR30" s="28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F30" s="27"/>
      <c r="BG30" s="27"/>
      <c r="BH30" s="27"/>
      <c r="BI30" s="27"/>
      <c r="BJ30" s="27"/>
      <c r="BK30" s="27"/>
      <c r="BL30" s="27"/>
      <c r="BM30" s="27"/>
      <c r="BN30" s="27"/>
      <c r="BO30" s="27"/>
      <c r="BP30" s="27"/>
      <c r="BQ30" s="27"/>
      <c r="BR30" s="27"/>
      <c r="BS30" s="27"/>
      <c r="BT30" s="27"/>
      <c r="BU30" s="27"/>
      <c r="BV30" s="27"/>
      <c r="BW30" s="27"/>
      <c r="BX30" s="27"/>
      <c r="BY30" s="27"/>
      <c r="BZ30" s="27"/>
      <c r="CA30" s="27"/>
      <c r="CB30" s="27"/>
      <c r="CC30" s="27"/>
      <c r="CD30" s="27"/>
      <c r="CE30" s="27"/>
      <c r="CF30" s="27"/>
      <c r="CG30" s="27"/>
      <c r="CH30" s="27"/>
      <c r="CI30" s="27"/>
      <c r="CJ30" s="27"/>
      <c r="CK30" s="27"/>
      <c r="CL30" s="27"/>
      <c r="CM30" s="27"/>
    </row>
    <row r="31" ht="14.25" hidden="1" customHeight="1">
      <c r="A31" s="27"/>
      <c r="B31" s="28"/>
      <c r="C31" s="27"/>
      <c r="D31" s="27"/>
      <c r="E31" s="27"/>
      <c r="F31" s="15" t="s">
        <v>46</v>
      </c>
      <c r="G31" s="27"/>
      <c r="H31" s="27"/>
      <c r="I31" s="27"/>
      <c r="J31" s="27"/>
      <c r="K31" s="27"/>
      <c r="L31" s="29">
        <v>0.21</v>
      </c>
      <c r="Q31" s="27"/>
      <c r="R31" s="27"/>
      <c r="S31" s="27"/>
      <c r="T31" s="27"/>
      <c r="U31" s="27"/>
      <c r="V31" s="27"/>
      <c r="W31" s="30">
        <f>ROUND(BB54,2)</f>
        <v>0</v>
      </c>
      <c r="AF31" s="27"/>
      <c r="AG31" s="27"/>
      <c r="AH31" s="27"/>
      <c r="AI31" s="27"/>
      <c r="AJ31" s="27"/>
      <c r="AK31" s="30">
        <v>0.0</v>
      </c>
      <c r="AP31" s="27"/>
      <c r="AQ31" s="27"/>
      <c r="AR31" s="28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7"/>
      <c r="BD31" s="27"/>
      <c r="BF31" s="27"/>
      <c r="BG31" s="27"/>
      <c r="BH31" s="27"/>
      <c r="BI31" s="27"/>
      <c r="BJ31" s="27"/>
      <c r="BK31" s="27"/>
      <c r="BL31" s="27"/>
      <c r="BM31" s="27"/>
      <c r="BN31" s="27"/>
      <c r="BO31" s="27"/>
      <c r="BP31" s="27"/>
      <c r="BQ31" s="27"/>
      <c r="BR31" s="27"/>
      <c r="BS31" s="27"/>
      <c r="BT31" s="27"/>
      <c r="BU31" s="27"/>
      <c r="BV31" s="27"/>
      <c r="BW31" s="27"/>
      <c r="BX31" s="27"/>
      <c r="BY31" s="27"/>
      <c r="BZ31" s="27"/>
      <c r="CA31" s="27"/>
      <c r="CB31" s="27"/>
      <c r="CC31" s="27"/>
      <c r="CD31" s="27"/>
      <c r="CE31" s="27"/>
      <c r="CF31" s="27"/>
      <c r="CG31" s="27"/>
      <c r="CH31" s="27"/>
      <c r="CI31" s="27"/>
      <c r="CJ31" s="27"/>
      <c r="CK31" s="27"/>
      <c r="CL31" s="27"/>
      <c r="CM31" s="27"/>
    </row>
    <row r="32" ht="14.25" hidden="1" customHeight="1">
      <c r="A32" s="27"/>
      <c r="B32" s="28"/>
      <c r="C32" s="27"/>
      <c r="D32" s="27"/>
      <c r="E32" s="27"/>
      <c r="F32" s="15" t="s">
        <v>47</v>
      </c>
      <c r="G32" s="27"/>
      <c r="H32" s="27"/>
      <c r="I32" s="27"/>
      <c r="J32" s="27"/>
      <c r="K32" s="27"/>
      <c r="L32" s="29">
        <v>0.12</v>
      </c>
      <c r="Q32" s="27"/>
      <c r="R32" s="27"/>
      <c r="S32" s="27"/>
      <c r="T32" s="27"/>
      <c r="U32" s="27"/>
      <c r="V32" s="27"/>
      <c r="W32" s="30">
        <f>ROUND(BC54,2)</f>
        <v>0</v>
      </c>
      <c r="AF32" s="27"/>
      <c r="AG32" s="27"/>
      <c r="AH32" s="27"/>
      <c r="AI32" s="27"/>
      <c r="AJ32" s="27"/>
      <c r="AK32" s="30">
        <v>0.0</v>
      </c>
      <c r="AP32" s="27"/>
      <c r="AQ32" s="27"/>
      <c r="AR32" s="28"/>
      <c r="AS32" s="27"/>
      <c r="AT32" s="27"/>
      <c r="AU32" s="27"/>
      <c r="AV32" s="27"/>
      <c r="AW32" s="27"/>
      <c r="AX32" s="27"/>
      <c r="AY32" s="27"/>
      <c r="AZ32" s="27"/>
      <c r="BA32" s="27"/>
      <c r="BB32" s="27"/>
      <c r="BC32" s="27"/>
      <c r="BD32" s="27"/>
      <c r="BF32" s="27"/>
      <c r="BG32" s="27"/>
      <c r="BH32" s="27"/>
      <c r="BI32" s="27"/>
      <c r="BJ32" s="27"/>
      <c r="BK32" s="27"/>
      <c r="BL32" s="27"/>
      <c r="BM32" s="27"/>
      <c r="BN32" s="27"/>
      <c r="BO32" s="27"/>
      <c r="BP32" s="27"/>
      <c r="BQ32" s="27"/>
      <c r="BR32" s="27"/>
      <c r="BS32" s="27"/>
      <c r="BT32" s="27"/>
      <c r="BU32" s="27"/>
      <c r="BV32" s="27"/>
      <c r="BW32" s="27"/>
      <c r="BX32" s="27"/>
      <c r="BY32" s="27"/>
      <c r="BZ32" s="27"/>
      <c r="CA32" s="27"/>
      <c r="CB32" s="27"/>
      <c r="CC32" s="27"/>
      <c r="CD32" s="27"/>
      <c r="CE32" s="27"/>
      <c r="CF32" s="27"/>
      <c r="CG32" s="27"/>
      <c r="CH32" s="27"/>
      <c r="CI32" s="27"/>
      <c r="CJ32" s="27"/>
      <c r="CK32" s="27"/>
      <c r="CL32" s="27"/>
      <c r="CM32" s="27"/>
    </row>
    <row r="33" ht="14.25" hidden="1" customHeight="1">
      <c r="A33" s="27"/>
      <c r="B33" s="28"/>
      <c r="C33" s="27"/>
      <c r="D33" s="27"/>
      <c r="E33" s="27"/>
      <c r="F33" s="15" t="s">
        <v>48</v>
      </c>
      <c r="G33" s="27"/>
      <c r="H33" s="27"/>
      <c r="I33" s="27"/>
      <c r="J33" s="27"/>
      <c r="K33" s="27"/>
      <c r="L33" s="29">
        <v>0.0</v>
      </c>
      <c r="Q33" s="27"/>
      <c r="R33" s="27"/>
      <c r="S33" s="27"/>
      <c r="T33" s="27"/>
      <c r="U33" s="27"/>
      <c r="V33" s="27"/>
      <c r="W33" s="30">
        <f>ROUND(BD54,2)</f>
        <v>0</v>
      </c>
      <c r="AF33" s="27"/>
      <c r="AG33" s="27"/>
      <c r="AH33" s="27"/>
      <c r="AI33" s="27"/>
      <c r="AJ33" s="27"/>
      <c r="AK33" s="30">
        <v>0.0</v>
      </c>
      <c r="AP33" s="27"/>
      <c r="AQ33" s="27"/>
      <c r="AR33" s="28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  <c r="BD33" s="27"/>
      <c r="BE33" s="27"/>
      <c r="BF33" s="27"/>
      <c r="BG33" s="27"/>
      <c r="BH33" s="27"/>
      <c r="BI33" s="27"/>
      <c r="BJ33" s="27"/>
      <c r="BK33" s="27"/>
      <c r="BL33" s="27"/>
      <c r="BM33" s="27"/>
      <c r="BN33" s="27"/>
      <c r="BO33" s="27"/>
      <c r="BP33" s="27"/>
      <c r="BQ33" s="27"/>
      <c r="BR33" s="27"/>
      <c r="BS33" s="27"/>
      <c r="BT33" s="27"/>
      <c r="BU33" s="27"/>
      <c r="BV33" s="27"/>
      <c r="BW33" s="27"/>
      <c r="BX33" s="27"/>
      <c r="BY33" s="27"/>
      <c r="BZ33" s="27"/>
      <c r="CA33" s="27"/>
      <c r="CB33" s="27"/>
      <c r="CC33" s="27"/>
      <c r="CD33" s="27"/>
      <c r="CE33" s="27"/>
      <c r="CF33" s="27"/>
      <c r="CG33" s="27"/>
      <c r="CH33" s="27"/>
      <c r="CI33" s="27"/>
      <c r="CJ33" s="27"/>
      <c r="CK33" s="27"/>
      <c r="CL33" s="27"/>
      <c r="CM33" s="27"/>
    </row>
    <row r="34" ht="6.75" customHeight="1">
      <c r="A34" s="20"/>
      <c r="B34" s="21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  <c r="AD34" s="20"/>
      <c r="AE34" s="20"/>
      <c r="AF34" s="20"/>
      <c r="AG34" s="20"/>
      <c r="AH34" s="20"/>
      <c r="AI34" s="20"/>
      <c r="AJ34" s="20"/>
      <c r="AK34" s="20"/>
      <c r="AL34" s="20"/>
      <c r="AM34" s="20"/>
      <c r="AN34" s="20"/>
      <c r="AO34" s="20"/>
      <c r="AP34" s="20"/>
      <c r="AQ34" s="20"/>
      <c r="AR34" s="21"/>
      <c r="AS34" s="20"/>
      <c r="AT34" s="20"/>
      <c r="AU34" s="20"/>
      <c r="AV34" s="20"/>
      <c r="AW34" s="20"/>
      <c r="AX34" s="20"/>
      <c r="AY34" s="20"/>
      <c r="AZ34" s="20"/>
      <c r="BA34" s="20"/>
      <c r="BB34" s="20"/>
      <c r="BC34" s="20"/>
      <c r="BD34" s="20"/>
      <c r="BE34" s="20"/>
      <c r="BF34" s="20"/>
      <c r="BG34" s="20"/>
      <c r="BH34" s="20"/>
      <c r="BI34" s="20"/>
      <c r="BJ34" s="20"/>
      <c r="BK34" s="20"/>
      <c r="BL34" s="20"/>
      <c r="BM34" s="20"/>
      <c r="BN34" s="20"/>
      <c r="BO34" s="20"/>
      <c r="BP34" s="20"/>
      <c r="BQ34" s="20"/>
      <c r="BR34" s="20"/>
      <c r="BS34" s="20"/>
      <c r="BT34" s="20"/>
      <c r="BU34" s="20"/>
      <c r="BV34" s="20"/>
      <c r="BW34" s="20"/>
      <c r="BX34" s="20"/>
      <c r="BY34" s="20"/>
      <c r="BZ34" s="20"/>
      <c r="CA34" s="20"/>
      <c r="CB34" s="20"/>
      <c r="CC34" s="20"/>
      <c r="CD34" s="20"/>
      <c r="CE34" s="20"/>
      <c r="CF34" s="20"/>
      <c r="CG34" s="20"/>
      <c r="CH34" s="20"/>
      <c r="CI34" s="20"/>
      <c r="CJ34" s="20"/>
      <c r="CK34" s="20"/>
      <c r="CL34" s="20"/>
      <c r="CM34" s="20"/>
    </row>
    <row r="35" ht="25.5" customHeight="1">
      <c r="A35" s="20"/>
      <c r="B35" s="21"/>
      <c r="C35" s="31"/>
      <c r="D35" s="32" t="s">
        <v>49</v>
      </c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4" t="s">
        <v>50</v>
      </c>
      <c r="U35" s="33"/>
      <c r="V35" s="33"/>
      <c r="W35" s="33"/>
      <c r="X35" s="35" t="s">
        <v>51</v>
      </c>
      <c r="Y35" s="36"/>
      <c r="Z35" s="36"/>
      <c r="AA35" s="36"/>
      <c r="AB35" s="36"/>
      <c r="AC35" s="33"/>
      <c r="AD35" s="33"/>
      <c r="AE35" s="33"/>
      <c r="AF35" s="33"/>
      <c r="AG35" s="33"/>
      <c r="AH35" s="33"/>
      <c r="AI35" s="33"/>
      <c r="AJ35" s="33"/>
      <c r="AK35" s="37">
        <f>SUM(AK26:AK33)</f>
        <v>0</v>
      </c>
      <c r="AL35" s="36"/>
      <c r="AM35" s="36"/>
      <c r="AN35" s="36"/>
      <c r="AO35" s="38"/>
      <c r="AP35" s="31"/>
      <c r="AQ35" s="31"/>
      <c r="AR35" s="21"/>
      <c r="AS35" s="20"/>
      <c r="AT35" s="20"/>
      <c r="AU35" s="20"/>
      <c r="AV35" s="20"/>
      <c r="AW35" s="20"/>
      <c r="AX35" s="20"/>
      <c r="AY35" s="20"/>
      <c r="AZ35" s="20"/>
      <c r="BA35" s="20"/>
      <c r="BB35" s="20"/>
      <c r="BC35" s="20"/>
      <c r="BD35" s="20"/>
      <c r="BE35" s="20"/>
      <c r="BF35" s="20"/>
      <c r="BG35" s="20"/>
      <c r="BH35" s="20"/>
      <c r="BI35" s="20"/>
      <c r="BJ35" s="20"/>
      <c r="BK35" s="20"/>
      <c r="BL35" s="20"/>
      <c r="BM35" s="20"/>
      <c r="BN35" s="20"/>
      <c r="BO35" s="20"/>
      <c r="BP35" s="20"/>
      <c r="BQ35" s="20"/>
      <c r="BR35" s="20"/>
      <c r="BS35" s="20"/>
      <c r="BT35" s="20"/>
      <c r="BU35" s="20"/>
      <c r="BV35" s="20"/>
      <c r="BW35" s="20"/>
      <c r="BX35" s="20"/>
      <c r="BY35" s="20"/>
      <c r="BZ35" s="20"/>
      <c r="CA35" s="20"/>
      <c r="CB35" s="20"/>
      <c r="CC35" s="20"/>
      <c r="CD35" s="20"/>
      <c r="CE35" s="20"/>
      <c r="CF35" s="20"/>
      <c r="CG35" s="20"/>
      <c r="CH35" s="20"/>
      <c r="CI35" s="20"/>
      <c r="CJ35" s="20"/>
      <c r="CK35" s="20"/>
      <c r="CL35" s="20"/>
      <c r="CM35" s="20"/>
    </row>
    <row r="36" ht="6.75" customHeight="1">
      <c r="A36" s="20"/>
      <c r="B36" s="21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0"/>
      <c r="AB36" s="20"/>
      <c r="AC36" s="20"/>
      <c r="AD36" s="20"/>
      <c r="AE36" s="20"/>
      <c r="AF36" s="20"/>
      <c r="AG36" s="20"/>
      <c r="AH36" s="20"/>
      <c r="AI36" s="20"/>
      <c r="AJ36" s="20"/>
      <c r="AK36" s="20"/>
      <c r="AL36" s="20"/>
      <c r="AM36" s="20"/>
      <c r="AN36" s="20"/>
      <c r="AO36" s="20"/>
      <c r="AP36" s="20"/>
      <c r="AQ36" s="20"/>
      <c r="AR36" s="21"/>
      <c r="AS36" s="20"/>
      <c r="AT36" s="20"/>
      <c r="AU36" s="20"/>
      <c r="AV36" s="20"/>
      <c r="AW36" s="20"/>
      <c r="AX36" s="20"/>
      <c r="AY36" s="20"/>
      <c r="AZ36" s="20"/>
      <c r="BA36" s="20"/>
      <c r="BB36" s="20"/>
      <c r="BC36" s="20"/>
      <c r="BD36" s="20"/>
      <c r="BE36" s="20"/>
      <c r="BF36" s="20"/>
      <c r="BG36" s="20"/>
      <c r="BH36" s="20"/>
      <c r="BI36" s="20"/>
      <c r="BJ36" s="20"/>
      <c r="BK36" s="20"/>
      <c r="BL36" s="20"/>
      <c r="BM36" s="20"/>
      <c r="BN36" s="20"/>
      <c r="BO36" s="20"/>
      <c r="BP36" s="20"/>
      <c r="BQ36" s="20"/>
      <c r="BR36" s="20"/>
      <c r="BS36" s="20"/>
      <c r="BT36" s="20"/>
      <c r="BU36" s="20"/>
      <c r="BV36" s="20"/>
      <c r="BW36" s="20"/>
      <c r="BX36" s="20"/>
      <c r="BY36" s="20"/>
      <c r="BZ36" s="20"/>
      <c r="CA36" s="20"/>
      <c r="CB36" s="20"/>
      <c r="CC36" s="20"/>
      <c r="CD36" s="20"/>
      <c r="CE36" s="20"/>
      <c r="CF36" s="20"/>
      <c r="CG36" s="20"/>
      <c r="CH36" s="20"/>
      <c r="CI36" s="20"/>
      <c r="CJ36" s="20"/>
      <c r="CK36" s="20"/>
      <c r="CL36" s="20"/>
      <c r="CM36" s="20"/>
    </row>
    <row r="37" ht="6.75" customHeight="1">
      <c r="A37" s="20"/>
      <c r="B37" s="39"/>
      <c r="C37" s="40"/>
      <c r="D37" s="40"/>
      <c r="E37" s="40"/>
      <c r="F37" s="40"/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  <c r="AF37" s="40"/>
      <c r="AG37" s="40"/>
      <c r="AH37" s="40"/>
      <c r="AI37" s="40"/>
      <c r="AJ37" s="40"/>
      <c r="AK37" s="40"/>
      <c r="AL37" s="40"/>
      <c r="AM37" s="40"/>
      <c r="AN37" s="40"/>
      <c r="AO37" s="40"/>
      <c r="AP37" s="40"/>
      <c r="AQ37" s="40"/>
      <c r="AR37" s="21"/>
      <c r="AS37" s="20"/>
      <c r="AT37" s="20"/>
      <c r="AU37" s="20"/>
      <c r="AV37" s="20"/>
      <c r="AW37" s="20"/>
      <c r="AX37" s="20"/>
      <c r="AY37" s="20"/>
      <c r="AZ37" s="20"/>
      <c r="BA37" s="20"/>
      <c r="BB37" s="20"/>
      <c r="BC37" s="20"/>
      <c r="BD37" s="20"/>
      <c r="BE37" s="20"/>
      <c r="BF37" s="20"/>
      <c r="BG37" s="20"/>
      <c r="BH37" s="20"/>
      <c r="BI37" s="20"/>
      <c r="BJ37" s="20"/>
      <c r="BK37" s="20"/>
      <c r="BL37" s="20"/>
      <c r="BM37" s="20"/>
      <c r="BN37" s="20"/>
      <c r="BO37" s="20"/>
      <c r="BP37" s="20"/>
      <c r="BQ37" s="20"/>
      <c r="BR37" s="20"/>
      <c r="BS37" s="20"/>
      <c r="BT37" s="20"/>
      <c r="BU37" s="20"/>
      <c r="BV37" s="20"/>
      <c r="BW37" s="20"/>
      <c r="BX37" s="20"/>
      <c r="BY37" s="20"/>
      <c r="BZ37" s="20"/>
      <c r="CA37" s="20"/>
      <c r="CB37" s="20"/>
      <c r="CC37" s="20"/>
      <c r="CD37" s="20"/>
      <c r="CE37" s="20"/>
      <c r="CF37" s="20"/>
      <c r="CG37" s="20"/>
      <c r="CH37" s="20"/>
      <c r="CI37" s="20"/>
      <c r="CJ37" s="20"/>
      <c r="CK37" s="20"/>
      <c r="CL37" s="20"/>
      <c r="CM37" s="20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</row>
    <row r="41" ht="6.75" customHeight="1">
      <c r="A41" s="20"/>
      <c r="B41" s="41"/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S41" s="42"/>
      <c r="T41" s="42"/>
      <c r="U41" s="42"/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42"/>
      <c r="AM41" s="42"/>
      <c r="AN41" s="42"/>
      <c r="AO41" s="42"/>
      <c r="AP41" s="42"/>
      <c r="AQ41" s="42"/>
      <c r="AR41" s="21"/>
      <c r="AS41" s="20"/>
      <c r="AT41" s="20"/>
      <c r="AU41" s="20"/>
      <c r="AV41" s="20"/>
      <c r="AW41" s="20"/>
      <c r="AX41" s="20"/>
      <c r="AY41" s="20"/>
      <c r="AZ41" s="20"/>
      <c r="BA41" s="20"/>
      <c r="BB41" s="20"/>
      <c r="BC41" s="20"/>
      <c r="BD41" s="20"/>
      <c r="BE41" s="20"/>
      <c r="BF41" s="20"/>
      <c r="BG41" s="20"/>
      <c r="BH41" s="20"/>
      <c r="BI41" s="20"/>
      <c r="BJ41" s="20"/>
      <c r="BK41" s="20"/>
      <c r="BL41" s="20"/>
      <c r="BM41" s="20"/>
      <c r="BN41" s="20"/>
      <c r="BO41" s="20"/>
      <c r="BP41" s="20"/>
      <c r="BQ41" s="20"/>
      <c r="BR41" s="20"/>
      <c r="BS41" s="20"/>
      <c r="BT41" s="20"/>
      <c r="BU41" s="20"/>
      <c r="BV41" s="20"/>
      <c r="BW41" s="20"/>
      <c r="BX41" s="20"/>
      <c r="BY41" s="20"/>
      <c r="BZ41" s="20"/>
      <c r="CA41" s="20"/>
      <c r="CB41" s="20"/>
      <c r="CC41" s="20"/>
      <c r="CD41" s="20"/>
      <c r="CE41" s="20"/>
      <c r="CF41" s="20"/>
      <c r="CG41" s="20"/>
      <c r="CH41" s="20"/>
      <c r="CI41" s="20"/>
      <c r="CJ41" s="20"/>
      <c r="CK41" s="20"/>
      <c r="CL41" s="20"/>
      <c r="CM41" s="20"/>
    </row>
    <row r="42" ht="24.75" customHeight="1">
      <c r="A42" s="20"/>
      <c r="B42" s="21"/>
      <c r="C42" s="7" t="s">
        <v>52</v>
      </c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  <c r="Z42" s="20"/>
      <c r="AA42" s="20"/>
      <c r="AB42" s="20"/>
      <c r="AC42" s="20"/>
      <c r="AD42" s="20"/>
      <c r="AE42" s="20"/>
      <c r="AF42" s="20"/>
      <c r="AG42" s="20"/>
      <c r="AH42" s="20"/>
      <c r="AI42" s="20"/>
      <c r="AJ42" s="20"/>
      <c r="AK42" s="20"/>
      <c r="AL42" s="20"/>
      <c r="AM42" s="20"/>
      <c r="AN42" s="20"/>
      <c r="AO42" s="20"/>
      <c r="AP42" s="20"/>
      <c r="AQ42" s="20"/>
      <c r="AR42" s="21"/>
      <c r="AS42" s="20"/>
      <c r="AT42" s="20"/>
      <c r="AU42" s="20"/>
      <c r="AV42" s="20"/>
      <c r="AW42" s="20"/>
      <c r="AX42" s="20"/>
      <c r="AY42" s="20"/>
      <c r="AZ42" s="20"/>
      <c r="BA42" s="20"/>
      <c r="BB42" s="20"/>
      <c r="BC42" s="20"/>
      <c r="BD42" s="20"/>
      <c r="BE42" s="20"/>
      <c r="BF42" s="20"/>
      <c r="BG42" s="20"/>
      <c r="BH42" s="20"/>
      <c r="BI42" s="20"/>
      <c r="BJ42" s="20"/>
      <c r="BK42" s="20"/>
      <c r="BL42" s="20"/>
      <c r="BM42" s="20"/>
      <c r="BN42" s="20"/>
      <c r="BO42" s="20"/>
      <c r="BP42" s="20"/>
      <c r="BQ42" s="20"/>
      <c r="BR42" s="20"/>
      <c r="BS42" s="20"/>
      <c r="BT42" s="20"/>
      <c r="BU42" s="20"/>
      <c r="BV42" s="20"/>
      <c r="BW42" s="20"/>
      <c r="BX42" s="20"/>
      <c r="BY42" s="20"/>
      <c r="BZ42" s="20"/>
      <c r="CA42" s="20"/>
      <c r="CB42" s="20"/>
      <c r="CC42" s="20"/>
      <c r="CD42" s="20"/>
      <c r="CE42" s="20"/>
      <c r="CF42" s="20"/>
      <c r="CG42" s="20"/>
      <c r="CH42" s="20"/>
      <c r="CI42" s="20"/>
      <c r="CJ42" s="20"/>
      <c r="CK42" s="20"/>
      <c r="CL42" s="20"/>
      <c r="CM42" s="20"/>
    </row>
    <row r="43" ht="6.75" customHeight="1">
      <c r="A43" s="20"/>
      <c r="B43" s="21"/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  <c r="X43" s="20"/>
      <c r="Y43" s="20"/>
      <c r="Z43" s="20"/>
      <c r="AA43" s="20"/>
      <c r="AB43" s="20"/>
      <c r="AC43" s="20"/>
      <c r="AD43" s="20"/>
      <c r="AE43" s="20"/>
      <c r="AF43" s="20"/>
      <c r="AG43" s="20"/>
      <c r="AH43" s="20"/>
      <c r="AI43" s="20"/>
      <c r="AJ43" s="20"/>
      <c r="AK43" s="20"/>
      <c r="AL43" s="20"/>
      <c r="AM43" s="20"/>
      <c r="AN43" s="20"/>
      <c r="AO43" s="20"/>
      <c r="AP43" s="20"/>
      <c r="AQ43" s="20"/>
      <c r="AR43" s="21"/>
      <c r="AS43" s="20"/>
      <c r="AT43" s="20"/>
      <c r="AU43" s="20"/>
      <c r="AV43" s="20"/>
      <c r="AW43" s="20"/>
      <c r="AX43" s="20"/>
      <c r="AY43" s="20"/>
      <c r="AZ43" s="20"/>
      <c r="BA43" s="20"/>
      <c r="BB43" s="20"/>
      <c r="BC43" s="20"/>
      <c r="BD43" s="20"/>
      <c r="BE43" s="20"/>
      <c r="BF43" s="20"/>
      <c r="BG43" s="20"/>
      <c r="BH43" s="20"/>
      <c r="BI43" s="20"/>
      <c r="BJ43" s="20"/>
      <c r="BK43" s="20"/>
      <c r="BL43" s="20"/>
      <c r="BM43" s="20"/>
      <c r="BN43" s="20"/>
      <c r="BO43" s="20"/>
      <c r="BP43" s="20"/>
      <c r="BQ43" s="20"/>
      <c r="BR43" s="20"/>
      <c r="BS43" s="20"/>
      <c r="BT43" s="20"/>
      <c r="BU43" s="20"/>
      <c r="BV43" s="20"/>
      <c r="BW43" s="20"/>
      <c r="BX43" s="20"/>
      <c r="BY43" s="20"/>
      <c r="BZ43" s="20"/>
      <c r="CA43" s="20"/>
      <c r="CB43" s="20"/>
      <c r="CC43" s="20"/>
      <c r="CD43" s="20"/>
      <c r="CE43" s="20"/>
      <c r="CF43" s="20"/>
      <c r="CG43" s="20"/>
      <c r="CH43" s="20"/>
      <c r="CI43" s="20"/>
      <c r="CJ43" s="20"/>
      <c r="CK43" s="20"/>
      <c r="CL43" s="20"/>
      <c r="CM43" s="20"/>
    </row>
    <row r="44" ht="12.0" customHeight="1">
      <c r="A44" s="43"/>
      <c r="B44" s="44"/>
      <c r="C44" s="15" t="s">
        <v>13</v>
      </c>
      <c r="D44" s="43"/>
      <c r="E44" s="43"/>
      <c r="F44" s="43"/>
      <c r="G44" s="43"/>
      <c r="H44" s="43"/>
      <c r="I44" s="43"/>
      <c r="J44" s="43"/>
      <c r="K44" s="43"/>
      <c r="L44" s="43" t="str">
        <f t="shared" ref="L44:L45" si="1">K5</f>
        <v>2025/15</v>
      </c>
      <c r="M44" s="43"/>
      <c r="N44" s="43"/>
      <c r="O44" s="43"/>
      <c r="P44" s="43"/>
      <c r="Q44" s="43"/>
      <c r="R44" s="43"/>
      <c r="S44" s="43"/>
      <c r="T44" s="43"/>
      <c r="U44" s="43"/>
      <c r="V44" s="43"/>
      <c r="W44" s="43"/>
      <c r="X44" s="43"/>
      <c r="Y44" s="43"/>
      <c r="Z44" s="43"/>
      <c r="AA44" s="43"/>
      <c r="AB44" s="43"/>
      <c r="AC44" s="43"/>
      <c r="AD44" s="43"/>
      <c r="AE44" s="43"/>
      <c r="AF44" s="43"/>
      <c r="AG44" s="43"/>
      <c r="AH44" s="43"/>
      <c r="AI44" s="43"/>
      <c r="AJ44" s="43"/>
      <c r="AK44" s="43"/>
      <c r="AL44" s="43"/>
      <c r="AM44" s="43"/>
      <c r="AN44" s="43"/>
      <c r="AO44" s="43"/>
      <c r="AP44" s="43"/>
      <c r="AQ44" s="43"/>
      <c r="AR44" s="44"/>
      <c r="AS44" s="43"/>
      <c r="AT44" s="43"/>
      <c r="AU44" s="43"/>
      <c r="AV44" s="43"/>
      <c r="AW44" s="43"/>
      <c r="AX44" s="43"/>
      <c r="AY44" s="43"/>
      <c r="AZ44" s="43"/>
      <c r="BA44" s="43"/>
      <c r="BB44" s="43"/>
      <c r="BC44" s="43"/>
      <c r="BD44" s="43"/>
      <c r="BE44" s="43"/>
      <c r="BF44" s="43"/>
      <c r="BG44" s="43"/>
      <c r="BH44" s="43"/>
      <c r="BI44" s="43"/>
      <c r="BJ44" s="43"/>
      <c r="BK44" s="43"/>
      <c r="BL44" s="43"/>
      <c r="BM44" s="43"/>
      <c r="BN44" s="43"/>
      <c r="BO44" s="43"/>
      <c r="BP44" s="43"/>
      <c r="BQ44" s="43"/>
      <c r="BR44" s="43"/>
      <c r="BS44" s="43"/>
      <c r="BT44" s="43"/>
      <c r="BU44" s="43"/>
      <c r="BV44" s="43"/>
      <c r="BW44" s="43"/>
      <c r="BX44" s="43"/>
      <c r="BY44" s="43"/>
      <c r="BZ44" s="43"/>
      <c r="CA44" s="43"/>
      <c r="CB44" s="43"/>
      <c r="CC44" s="43"/>
      <c r="CD44" s="43"/>
      <c r="CE44" s="43"/>
      <c r="CF44" s="43"/>
      <c r="CG44" s="43"/>
      <c r="CH44" s="43"/>
      <c r="CI44" s="43"/>
      <c r="CJ44" s="43"/>
      <c r="CK44" s="43"/>
      <c r="CL44" s="43"/>
      <c r="CM44" s="43"/>
    </row>
    <row r="45" ht="36.75" customHeight="1">
      <c r="A45" s="45"/>
      <c r="B45" s="46"/>
      <c r="C45" s="47" t="s">
        <v>16</v>
      </c>
      <c r="D45" s="45"/>
      <c r="E45" s="45"/>
      <c r="F45" s="45"/>
      <c r="G45" s="45"/>
      <c r="H45" s="45"/>
      <c r="I45" s="45"/>
      <c r="J45" s="45"/>
      <c r="K45" s="45"/>
      <c r="L45" s="48" t="str">
        <f t="shared" si="1"/>
        <v>Rekonstrukce kabinetu - 6. ZŠ Ovčárecká, Kolín</v>
      </c>
      <c r="AP45" s="45"/>
      <c r="AQ45" s="45"/>
      <c r="AR45" s="46"/>
      <c r="AS45" s="45"/>
      <c r="AT45" s="45"/>
      <c r="AU45" s="45"/>
      <c r="AV45" s="45"/>
      <c r="AW45" s="45"/>
      <c r="AX45" s="45"/>
      <c r="AY45" s="45"/>
      <c r="AZ45" s="45"/>
      <c r="BA45" s="45"/>
      <c r="BB45" s="45"/>
      <c r="BC45" s="45"/>
      <c r="BD45" s="45"/>
      <c r="BE45" s="45"/>
      <c r="BF45" s="45"/>
      <c r="BG45" s="45"/>
      <c r="BH45" s="45"/>
      <c r="BI45" s="45"/>
      <c r="BJ45" s="45"/>
      <c r="BK45" s="45"/>
      <c r="BL45" s="45"/>
      <c r="BM45" s="45"/>
      <c r="BN45" s="45"/>
      <c r="BO45" s="45"/>
      <c r="BP45" s="45"/>
      <c r="BQ45" s="45"/>
      <c r="BR45" s="45"/>
      <c r="BS45" s="45"/>
      <c r="BT45" s="45"/>
      <c r="BU45" s="45"/>
      <c r="BV45" s="45"/>
      <c r="BW45" s="45"/>
      <c r="BX45" s="45"/>
      <c r="BY45" s="45"/>
      <c r="BZ45" s="45"/>
      <c r="CA45" s="45"/>
      <c r="CB45" s="45"/>
      <c r="CC45" s="45"/>
      <c r="CD45" s="45"/>
      <c r="CE45" s="45"/>
      <c r="CF45" s="45"/>
      <c r="CG45" s="45"/>
      <c r="CH45" s="45"/>
      <c r="CI45" s="45"/>
      <c r="CJ45" s="45"/>
      <c r="CK45" s="45"/>
      <c r="CL45" s="45"/>
      <c r="CM45" s="45"/>
    </row>
    <row r="46" ht="6.75" customHeight="1">
      <c r="A46" s="20"/>
      <c r="B46" s="21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20"/>
      <c r="AC46" s="20"/>
      <c r="AD46" s="20"/>
      <c r="AE46" s="20"/>
      <c r="AF46" s="20"/>
      <c r="AG46" s="20"/>
      <c r="AH46" s="20"/>
      <c r="AI46" s="20"/>
      <c r="AJ46" s="20"/>
      <c r="AK46" s="20"/>
      <c r="AL46" s="20"/>
      <c r="AM46" s="20"/>
      <c r="AN46" s="20"/>
      <c r="AO46" s="20"/>
      <c r="AP46" s="20"/>
      <c r="AQ46" s="20"/>
      <c r="AR46" s="21"/>
      <c r="AS46" s="20"/>
      <c r="AT46" s="20"/>
      <c r="AU46" s="20"/>
      <c r="AV46" s="20"/>
      <c r="AW46" s="20"/>
      <c r="AX46" s="20"/>
      <c r="AY46" s="20"/>
      <c r="AZ46" s="20"/>
      <c r="BA46" s="20"/>
      <c r="BB46" s="20"/>
      <c r="BC46" s="20"/>
      <c r="BD46" s="20"/>
      <c r="BE46" s="20"/>
      <c r="BF46" s="20"/>
      <c r="BG46" s="20"/>
      <c r="BH46" s="20"/>
      <c r="BI46" s="20"/>
      <c r="BJ46" s="20"/>
      <c r="BK46" s="20"/>
      <c r="BL46" s="20"/>
      <c r="BM46" s="20"/>
      <c r="BN46" s="20"/>
      <c r="BO46" s="20"/>
      <c r="BP46" s="20"/>
      <c r="BQ46" s="20"/>
      <c r="BR46" s="20"/>
      <c r="BS46" s="20"/>
      <c r="BT46" s="20"/>
      <c r="BU46" s="20"/>
      <c r="BV46" s="20"/>
      <c r="BW46" s="20"/>
      <c r="BX46" s="20"/>
      <c r="BY46" s="20"/>
      <c r="BZ46" s="20"/>
      <c r="CA46" s="20"/>
      <c r="CB46" s="20"/>
      <c r="CC46" s="20"/>
      <c r="CD46" s="20"/>
      <c r="CE46" s="20"/>
      <c r="CF46" s="20"/>
      <c r="CG46" s="20"/>
      <c r="CH46" s="20"/>
      <c r="CI46" s="20"/>
      <c r="CJ46" s="20"/>
      <c r="CK46" s="20"/>
      <c r="CL46" s="20"/>
      <c r="CM46" s="20"/>
    </row>
    <row r="47" ht="12.0" customHeight="1">
      <c r="A47" s="20"/>
      <c r="B47" s="21"/>
      <c r="C47" s="15" t="s">
        <v>21</v>
      </c>
      <c r="D47" s="20"/>
      <c r="E47" s="20"/>
      <c r="F47" s="20"/>
      <c r="G47" s="20"/>
      <c r="H47" s="20"/>
      <c r="I47" s="20"/>
      <c r="J47" s="20"/>
      <c r="K47" s="20"/>
      <c r="L47" s="49" t="str">
        <f>IF(K8="","",K8)</f>
        <v>Ovčárecká 374</v>
      </c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0"/>
      <c r="AE47" s="20"/>
      <c r="AF47" s="20"/>
      <c r="AG47" s="20"/>
      <c r="AH47" s="20"/>
      <c r="AI47" s="15" t="s">
        <v>23</v>
      </c>
      <c r="AJ47" s="20"/>
      <c r="AK47" s="20"/>
      <c r="AL47" s="20"/>
      <c r="AM47" s="50" t="str">
        <f>IF(AN8= "","",AN8)</f>
        <v>21. 10. 2025</v>
      </c>
      <c r="AO47" s="20"/>
      <c r="AP47" s="20"/>
      <c r="AQ47" s="20"/>
      <c r="AR47" s="21"/>
      <c r="AS47" s="20"/>
      <c r="AT47" s="20"/>
      <c r="AU47" s="20"/>
      <c r="AV47" s="20"/>
      <c r="AW47" s="20"/>
      <c r="AX47" s="20"/>
      <c r="AY47" s="20"/>
      <c r="AZ47" s="20"/>
      <c r="BA47" s="20"/>
      <c r="BB47" s="20"/>
      <c r="BC47" s="20"/>
      <c r="BD47" s="20"/>
      <c r="BE47" s="20"/>
      <c r="BF47" s="20"/>
      <c r="BG47" s="20"/>
      <c r="BH47" s="20"/>
      <c r="BI47" s="20"/>
      <c r="BJ47" s="20"/>
      <c r="BK47" s="20"/>
      <c r="BL47" s="20"/>
      <c r="BM47" s="20"/>
      <c r="BN47" s="20"/>
      <c r="BO47" s="20"/>
      <c r="BP47" s="20"/>
      <c r="BQ47" s="20"/>
      <c r="BR47" s="20"/>
      <c r="BS47" s="20"/>
      <c r="BT47" s="20"/>
      <c r="BU47" s="20"/>
      <c r="BV47" s="20"/>
      <c r="BW47" s="20"/>
      <c r="BX47" s="20"/>
      <c r="BY47" s="20"/>
      <c r="BZ47" s="20"/>
      <c r="CA47" s="20"/>
      <c r="CB47" s="20"/>
      <c r="CC47" s="20"/>
      <c r="CD47" s="20"/>
      <c r="CE47" s="20"/>
      <c r="CF47" s="20"/>
      <c r="CG47" s="20"/>
      <c r="CH47" s="20"/>
      <c r="CI47" s="20"/>
      <c r="CJ47" s="20"/>
      <c r="CK47" s="20"/>
      <c r="CL47" s="20"/>
      <c r="CM47" s="20"/>
    </row>
    <row r="48" ht="6.75" customHeight="1">
      <c r="A48" s="20"/>
      <c r="B48" s="21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  <c r="AC48" s="20"/>
      <c r="AD48" s="20"/>
      <c r="AE48" s="20"/>
      <c r="AF48" s="20"/>
      <c r="AG48" s="20"/>
      <c r="AH48" s="20"/>
      <c r="AI48" s="20"/>
      <c r="AJ48" s="20"/>
      <c r="AK48" s="20"/>
      <c r="AL48" s="20"/>
      <c r="AM48" s="20"/>
      <c r="AN48" s="20"/>
      <c r="AO48" s="20"/>
      <c r="AP48" s="20"/>
      <c r="AQ48" s="20"/>
      <c r="AR48" s="21"/>
      <c r="AS48" s="20"/>
      <c r="AT48" s="20"/>
      <c r="AU48" s="20"/>
      <c r="AV48" s="20"/>
      <c r="AW48" s="20"/>
      <c r="AX48" s="20"/>
      <c r="AY48" s="20"/>
      <c r="AZ48" s="20"/>
      <c r="BA48" s="20"/>
      <c r="BB48" s="20"/>
      <c r="BC48" s="20"/>
      <c r="BD48" s="20"/>
      <c r="BE48" s="20"/>
      <c r="BF48" s="20"/>
      <c r="BG48" s="20"/>
      <c r="BH48" s="20"/>
      <c r="BI48" s="20"/>
      <c r="BJ48" s="20"/>
      <c r="BK48" s="20"/>
      <c r="BL48" s="20"/>
      <c r="BM48" s="20"/>
      <c r="BN48" s="20"/>
      <c r="BO48" s="20"/>
      <c r="BP48" s="20"/>
      <c r="BQ48" s="20"/>
      <c r="BR48" s="20"/>
      <c r="BS48" s="20"/>
      <c r="BT48" s="20"/>
      <c r="BU48" s="20"/>
      <c r="BV48" s="20"/>
      <c r="BW48" s="20"/>
      <c r="BX48" s="20"/>
      <c r="BY48" s="20"/>
      <c r="BZ48" s="20"/>
      <c r="CA48" s="20"/>
      <c r="CB48" s="20"/>
      <c r="CC48" s="20"/>
      <c r="CD48" s="20"/>
      <c r="CE48" s="20"/>
      <c r="CF48" s="20"/>
      <c r="CG48" s="20"/>
      <c r="CH48" s="20"/>
      <c r="CI48" s="20"/>
      <c r="CJ48" s="20"/>
      <c r="CK48" s="20"/>
      <c r="CL48" s="20"/>
      <c r="CM48" s="20"/>
    </row>
    <row r="49" ht="15.0" customHeight="1">
      <c r="A49" s="20"/>
      <c r="B49" s="21"/>
      <c r="C49" s="15" t="s">
        <v>25</v>
      </c>
      <c r="D49" s="20"/>
      <c r="E49" s="20"/>
      <c r="F49" s="20"/>
      <c r="G49" s="20"/>
      <c r="H49" s="20"/>
      <c r="I49" s="20"/>
      <c r="J49" s="20"/>
      <c r="K49" s="20"/>
      <c r="L49" s="43" t="str">
        <f>IF(E11= "","",E11)</f>
        <v>Město Kolín</v>
      </c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/>
      <c r="AD49" s="20"/>
      <c r="AE49" s="20"/>
      <c r="AF49" s="20"/>
      <c r="AG49" s="20"/>
      <c r="AH49" s="20"/>
      <c r="AI49" s="15" t="s">
        <v>31</v>
      </c>
      <c r="AJ49" s="20"/>
      <c r="AK49" s="20"/>
      <c r="AL49" s="20"/>
      <c r="AM49" s="51" t="str">
        <f>IF(E17="","",E17)</f>
        <v>Proiectura Dana s.r.o.</v>
      </c>
      <c r="AQ49" s="20"/>
      <c r="AR49" s="21"/>
      <c r="AS49" s="52" t="s">
        <v>53</v>
      </c>
      <c r="AT49" s="53"/>
      <c r="AU49" s="54"/>
      <c r="AV49" s="54"/>
      <c r="AW49" s="54"/>
      <c r="AX49" s="54"/>
      <c r="AY49" s="54"/>
      <c r="AZ49" s="54"/>
      <c r="BA49" s="54"/>
      <c r="BB49" s="54"/>
      <c r="BC49" s="54"/>
      <c r="BD49" s="55"/>
      <c r="BE49" s="20"/>
      <c r="BF49" s="20"/>
      <c r="BG49" s="20"/>
      <c r="BH49" s="20"/>
      <c r="BI49" s="20"/>
      <c r="BJ49" s="20"/>
      <c r="BK49" s="20"/>
      <c r="BL49" s="20"/>
      <c r="BM49" s="20"/>
      <c r="BN49" s="20"/>
      <c r="BO49" s="20"/>
      <c r="BP49" s="20"/>
      <c r="BQ49" s="20"/>
      <c r="BR49" s="20"/>
      <c r="BS49" s="20"/>
      <c r="BT49" s="20"/>
      <c r="BU49" s="20"/>
      <c r="BV49" s="20"/>
      <c r="BW49" s="20"/>
      <c r="BX49" s="20"/>
      <c r="BY49" s="20"/>
      <c r="BZ49" s="20"/>
      <c r="CA49" s="20"/>
      <c r="CB49" s="20"/>
      <c r="CC49" s="20"/>
      <c r="CD49" s="20"/>
      <c r="CE49" s="20"/>
      <c r="CF49" s="20"/>
      <c r="CG49" s="20"/>
      <c r="CH49" s="20"/>
      <c r="CI49" s="20"/>
      <c r="CJ49" s="20"/>
      <c r="CK49" s="20"/>
      <c r="CL49" s="20"/>
      <c r="CM49" s="20"/>
    </row>
    <row r="50" ht="15.0" customHeight="1">
      <c r="A50" s="20"/>
      <c r="B50" s="21"/>
      <c r="C50" s="15" t="s">
        <v>29</v>
      </c>
      <c r="D50" s="20"/>
      <c r="E50" s="20"/>
      <c r="F50" s="20"/>
      <c r="G50" s="20"/>
      <c r="H50" s="20"/>
      <c r="I50" s="20"/>
      <c r="J50" s="20"/>
      <c r="K50" s="20"/>
      <c r="L50" s="43" t="str">
        <f>IF(E14= "Vyplň údaj","",E14)</f>
        <v/>
      </c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  <c r="AC50" s="20"/>
      <c r="AD50" s="20"/>
      <c r="AE50" s="20"/>
      <c r="AF50" s="20"/>
      <c r="AG50" s="20"/>
      <c r="AH50" s="20"/>
      <c r="AI50" s="15" t="s">
        <v>35</v>
      </c>
      <c r="AJ50" s="20"/>
      <c r="AK50" s="20"/>
      <c r="AL50" s="20"/>
      <c r="AM50" s="51" t="str">
        <f>IF(E20="","",E20)</f>
        <v>Proiectura Dana s.r.o.</v>
      </c>
      <c r="AQ50" s="20"/>
      <c r="AR50" s="21"/>
      <c r="AS50" s="56"/>
      <c r="AU50" s="20"/>
      <c r="AV50" s="20"/>
      <c r="AW50" s="20"/>
      <c r="AX50" s="20"/>
      <c r="AY50" s="20"/>
      <c r="AZ50" s="20"/>
      <c r="BA50" s="20"/>
      <c r="BB50" s="20"/>
      <c r="BC50" s="20"/>
      <c r="BD50" s="57"/>
      <c r="BE50" s="20"/>
      <c r="BF50" s="20"/>
      <c r="BG50" s="20"/>
      <c r="BH50" s="20"/>
      <c r="BI50" s="20"/>
      <c r="BJ50" s="20"/>
      <c r="BK50" s="20"/>
      <c r="BL50" s="20"/>
      <c r="BM50" s="20"/>
      <c r="BN50" s="20"/>
      <c r="BO50" s="20"/>
      <c r="BP50" s="20"/>
      <c r="BQ50" s="20"/>
      <c r="BR50" s="20"/>
      <c r="BS50" s="20"/>
      <c r="BT50" s="20"/>
      <c r="BU50" s="20"/>
      <c r="BV50" s="20"/>
      <c r="BW50" s="20"/>
      <c r="BX50" s="20"/>
      <c r="BY50" s="20"/>
      <c r="BZ50" s="20"/>
      <c r="CA50" s="20"/>
      <c r="CB50" s="20"/>
      <c r="CC50" s="20"/>
      <c r="CD50" s="20"/>
      <c r="CE50" s="20"/>
      <c r="CF50" s="20"/>
      <c r="CG50" s="20"/>
      <c r="CH50" s="20"/>
      <c r="CI50" s="20"/>
      <c r="CJ50" s="20"/>
      <c r="CK50" s="20"/>
      <c r="CL50" s="20"/>
      <c r="CM50" s="20"/>
    </row>
    <row r="51" ht="10.5" customHeight="1">
      <c r="A51" s="20"/>
      <c r="B51" s="21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20"/>
      <c r="AC51" s="20"/>
      <c r="AD51" s="20"/>
      <c r="AE51" s="20"/>
      <c r="AF51" s="20"/>
      <c r="AG51" s="20"/>
      <c r="AH51" s="20"/>
      <c r="AI51" s="20"/>
      <c r="AJ51" s="20"/>
      <c r="AK51" s="20"/>
      <c r="AL51" s="20"/>
      <c r="AM51" s="20"/>
      <c r="AN51" s="20"/>
      <c r="AO51" s="20"/>
      <c r="AP51" s="20"/>
      <c r="AQ51" s="20"/>
      <c r="AR51" s="21"/>
      <c r="AS51" s="56"/>
      <c r="AU51" s="20"/>
      <c r="AV51" s="20"/>
      <c r="AW51" s="20"/>
      <c r="AX51" s="20"/>
      <c r="AY51" s="20"/>
      <c r="AZ51" s="20"/>
      <c r="BA51" s="20"/>
      <c r="BB51" s="20"/>
      <c r="BC51" s="20"/>
      <c r="BD51" s="57"/>
      <c r="BE51" s="20"/>
      <c r="BF51" s="20"/>
      <c r="BG51" s="20"/>
      <c r="BH51" s="20"/>
      <c r="BI51" s="20"/>
      <c r="BJ51" s="20"/>
      <c r="BK51" s="20"/>
      <c r="BL51" s="20"/>
      <c r="BM51" s="20"/>
      <c r="BN51" s="20"/>
      <c r="BO51" s="20"/>
      <c r="BP51" s="20"/>
      <c r="BQ51" s="20"/>
      <c r="BR51" s="20"/>
      <c r="BS51" s="20"/>
      <c r="BT51" s="20"/>
      <c r="BU51" s="20"/>
      <c r="BV51" s="20"/>
      <c r="BW51" s="20"/>
      <c r="BX51" s="20"/>
      <c r="BY51" s="20"/>
      <c r="BZ51" s="20"/>
      <c r="CA51" s="20"/>
      <c r="CB51" s="20"/>
      <c r="CC51" s="20"/>
      <c r="CD51" s="20"/>
      <c r="CE51" s="20"/>
      <c r="CF51" s="20"/>
      <c r="CG51" s="20"/>
      <c r="CH51" s="20"/>
      <c r="CI51" s="20"/>
      <c r="CJ51" s="20"/>
      <c r="CK51" s="20"/>
      <c r="CL51" s="20"/>
      <c r="CM51" s="20"/>
    </row>
    <row r="52" ht="29.25" customHeight="1">
      <c r="A52" s="20"/>
      <c r="B52" s="21"/>
      <c r="C52" s="58" t="s">
        <v>54</v>
      </c>
      <c r="D52" s="36"/>
      <c r="E52" s="36"/>
      <c r="F52" s="36"/>
      <c r="G52" s="36"/>
      <c r="H52" s="59"/>
      <c r="I52" s="60" t="s">
        <v>55</v>
      </c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61" t="s">
        <v>56</v>
      </c>
      <c r="AH52" s="36"/>
      <c r="AI52" s="36"/>
      <c r="AJ52" s="36"/>
      <c r="AK52" s="36"/>
      <c r="AL52" s="36"/>
      <c r="AM52" s="36"/>
      <c r="AN52" s="60" t="s">
        <v>57</v>
      </c>
      <c r="AO52" s="36"/>
      <c r="AP52" s="36"/>
      <c r="AQ52" s="62" t="s">
        <v>58</v>
      </c>
      <c r="AR52" s="21"/>
      <c r="AS52" s="63" t="s">
        <v>59</v>
      </c>
      <c r="AT52" s="64" t="s">
        <v>60</v>
      </c>
      <c r="AU52" s="64" t="s">
        <v>61</v>
      </c>
      <c r="AV52" s="64" t="s">
        <v>62</v>
      </c>
      <c r="AW52" s="64" t="s">
        <v>63</v>
      </c>
      <c r="AX52" s="64" t="s">
        <v>64</v>
      </c>
      <c r="AY52" s="64" t="s">
        <v>65</v>
      </c>
      <c r="AZ52" s="64" t="s">
        <v>66</v>
      </c>
      <c r="BA52" s="64" t="s">
        <v>67</v>
      </c>
      <c r="BB52" s="64" t="s">
        <v>68</v>
      </c>
      <c r="BC52" s="64" t="s">
        <v>69</v>
      </c>
      <c r="BD52" s="65" t="s">
        <v>70</v>
      </c>
      <c r="BE52" s="20"/>
      <c r="BF52" s="20"/>
      <c r="BG52" s="20"/>
      <c r="BH52" s="20"/>
      <c r="BI52" s="20"/>
      <c r="BJ52" s="20"/>
      <c r="BK52" s="20"/>
      <c r="BL52" s="20"/>
      <c r="BM52" s="20"/>
      <c r="BN52" s="20"/>
      <c r="BO52" s="20"/>
      <c r="BP52" s="20"/>
      <c r="BQ52" s="20"/>
      <c r="BR52" s="20"/>
      <c r="BS52" s="20"/>
      <c r="BT52" s="20"/>
      <c r="BU52" s="20"/>
      <c r="BV52" s="20"/>
      <c r="BW52" s="20"/>
      <c r="BX52" s="20"/>
      <c r="BY52" s="20"/>
      <c r="BZ52" s="20"/>
      <c r="CA52" s="20"/>
      <c r="CB52" s="20"/>
      <c r="CC52" s="20"/>
      <c r="CD52" s="20"/>
      <c r="CE52" s="20"/>
      <c r="CF52" s="20"/>
      <c r="CG52" s="20"/>
      <c r="CH52" s="20"/>
      <c r="CI52" s="20"/>
      <c r="CJ52" s="20"/>
      <c r="CK52" s="20"/>
      <c r="CL52" s="20"/>
      <c r="CM52" s="20"/>
    </row>
    <row r="53" ht="10.5" customHeight="1">
      <c r="A53" s="20"/>
      <c r="B53" s="21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  <c r="AC53" s="20"/>
      <c r="AD53" s="20"/>
      <c r="AE53" s="20"/>
      <c r="AF53" s="20"/>
      <c r="AG53" s="20"/>
      <c r="AH53" s="20"/>
      <c r="AI53" s="20"/>
      <c r="AJ53" s="20"/>
      <c r="AK53" s="20"/>
      <c r="AL53" s="20"/>
      <c r="AM53" s="20"/>
      <c r="AN53" s="20"/>
      <c r="AO53" s="20"/>
      <c r="AP53" s="20"/>
      <c r="AQ53" s="20"/>
      <c r="AR53" s="21"/>
      <c r="AS53" s="66"/>
      <c r="AT53" s="54"/>
      <c r="AU53" s="54"/>
      <c r="AV53" s="54"/>
      <c r="AW53" s="54"/>
      <c r="AX53" s="54"/>
      <c r="AY53" s="54"/>
      <c r="AZ53" s="54"/>
      <c r="BA53" s="54"/>
      <c r="BB53" s="54"/>
      <c r="BC53" s="54"/>
      <c r="BD53" s="55"/>
      <c r="BE53" s="20"/>
      <c r="BF53" s="20"/>
      <c r="BG53" s="20"/>
      <c r="BH53" s="20"/>
      <c r="BI53" s="20"/>
      <c r="BJ53" s="20"/>
      <c r="BK53" s="20"/>
      <c r="BL53" s="20"/>
      <c r="BM53" s="20"/>
      <c r="BN53" s="20"/>
      <c r="BO53" s="20"/>
      <c r="BP53" s="20"/>
      <c r="BQ53" s="20"/>
      <c r="BR53" s="20"/>
      <c r="BS53" s="20"/>
      <c r="BT53" s="20"/>
      <c r="BU53" s="20"/>
      <c r="BV53" s="20"/>
      <c r="BW53" s="20"/>
      <c r="BX53" s="20"/>
      <c r="BY53" s="20"/>
      <c r="BZ53" s="20"/>
      <c r="CA53" s="20"/>
      <c r="CB53" s="20"/>
      <c r="CC53" s="20"/>
      <c r="CD53" s="20"/>
      <c r="CE53" s="20"/>
      <c r="CF53" s="20"/>
      <c r="CG53" s="20"/>
      <c r="CH53" s="20"/>
      <c r="CI53" s="20"/>
      <c r="CJ53" s="20"/>
      <c r="CK53" s="20"/>
      <c r="CL53" s="20"/>
      <c r="CM53" s="20"/>
    </row>
    <row r="54" ht="32.25" customHeight="1">
      <c r="A54" s="67"/>
      <c r="B54" s="68"/>
      <c r="C54" s="69" t="s">
        <v>71</v>
      </c>
      <c r="D54" s="70"/>
      <c r="E54" s="70"/>
      <c r="F54" s="70"/>
      <c r="G54" s="70"/>
      <c r="H54" s="70"/>
      <c r="I54" s="70"/>
      <c r="J54" s="70"/>
      <c r="K54" s="70"/>
      <c r="L54" s="70"/>
      <c r="M54" s="70"/>
      <c r="N54" s="70"/>
      <c r="O54" s="70"/>
      <c r="P54" s="70"/>
      <c r="Q54" s="70"/>
      <c r="R54" s="70"/>
      <c r="S54" s="70"/>
      <c r="T54" s="70"/>
      <c r="U54" s="70"/>
      <c r="V54" s="70"/>
      <c r="W54" s="70"/>
      <c r="X54" s="70"/>
      <c r="Y54" s="70"/>
      <c r="Z54" s="70"/>
      <c r="AA54" s="70"/>
      <c r="AB54" s="70"/>
      <c r="AC54" s="70"/>
      <c r="AD54" s="70"/>
      <c r="AE54" s="70"/>
      <c r="AF54" s="70"/>
      <c r="AG54" s="71">
        <f>ROUND(SUM(AG55:AG58),2)</f>
        <v>0</v>
      </c>
      <c r="AN54" s="72">
        <f t="shared" ref="AN54:AN58" si="3">SUM(AG54,AT54)</f>
        <v>0</v>
      </c>
      <c r="AQ54" s="73" t="s">
        <v>19</v>
      </c>
      <c r="AR54" s="68"/>
      <c r="AS54" s="74">
        <f>ROUND(SUM(AS55:AS58),2)</f>
        <v>0</v>
      </c>
      <c r="AT54" s="75">
        <f t="shared" ref="AT54:AT58" si="4">ROUND(SUM(AV54:AW54),2)</f>
        <v>0</v>
      </c>
      <c r="AU54" s="76">
        <f>ROUND(SUM(AU55:AU58),5)</f>
        <v>0</v>
      </c>
      <c r="AV54" s="75">
        <f>ROUND(AZ54*L29,2)</f>
        <v>0</v>
      </c>
      <c r="AW54" s="75">
        <f>ROUND(BA54*L30,2)</f>
        <v>0</v>
      </c>
      <c r="AX54" s="75">
        <f>ROUND(BB54*L29,2)</f>
        <v>0</v>
      </c>
      <c r="AY54" s="75">
        <f>ROUND(BC54*L30,2)</f>
        <v>0</v>
      </c>
      <c r="AZ54" s="75">
        <f t="shared" ref="AZ54:BD54" si="2">ROUND(SUM(AZ55:AZ58),2)</f>
        <v>0</v>
      </c>
      <c r="BA54" s="75">
        <f t="shared" si="2"/>
        <v>0</v>
      </c>
      <c r="BB54" s="75">
        <f t="shared" si="2"/>
        <v>0</v>
      </c>
      <c r="BC54" s="75">
        <f t="shared" si="2"/>
        <v>0</v>
      </c>
      <c r="BD54" s="77">
        <f t="shared" si="2"/>
        <v>0</v>
      </c>
      <c r="BE54" s="67"/>
      <c r="BF54" s="67"/>
      <c r="BG54" s="67"/>
      <c r="BH54" s="67"/>
      <c r="BI54" s="67"/>
      <c r="BJ54" s="67"/>
      <c r="BK54" s="67"/>
      <c r="BL54" s="67"/>
      <c r="BM54" s="67"/>
      <c r="BN54" s="67"/>
      <c r="BO54" s="67"/>
      <c r="BP54" s="67"/>
      <c r="BQ54" s="67"/>
      <c r="BR54" s="67"/>
      <c r="BS54" s="78" t="s">
        <v>72</v>
      </c>
      <c r="BT54" s="78" t="s">
        <v>73</v>
      </c>
      <c r="BU54" s="79" t="s">
        <v>74</v>
      </c>
      <c r="BV54" s="78" t="s">
        <v>75</v>
      </c>
      <c r="BW54" s="78" t="s">
        <v>5</v>
      </c>
      <c r="BX54" s="78" t="s">
        <v>76</v>
      </c>
      <c r="BY54" s="67"/>
      <c r="BZ54" s="67"/>
      <c r="CA54" s="67"/>
      <c r="CB54" s="67"/>
      <c r="CC54" s="67"/>
      <c r="CD54" s="67"/>
      <c r="CE54" s="67"/>
      <c r="CF54" s="67"/>
      <c r="CG54" s="67"/>
      <c r="CH54" s="67"/>
      <c r="CI54" s="67"/>
      <c r="CJ54" s="67"/>
      <c r="CK54" s="67"/>
      <c r="CL54" s="78" t="s">
        <v>19</v>
      </c>
      <c r="CM54" s="67"/>
    </row>
    <row r="55" ht="16.5" customHeight="1">
      <c r="A55" s="80" t="s">
        <v>77</v>
      </c>
      <c r="B55" s="81"/>
      <c r="C55" s="82"/>
      <c r="D55" s="83" t="s">
        <v>78</v>
      </c>
      <c r="I55" s="84"/>
      <c r="J55" s="83" t="s">
        <v>79</v>
      </c>
      <c r="AG55" s="85">
        <f>'01 - Bourání'!J30</f>
        <v>0</v>
      </c>
      <c r="AN55" s="85">
        <f t="shared" si="3"/>
        <v>0</v>
      </c>
      <c r="AQ55" s="86" t="s">
        <v>80</v>
      </c>
      <c r="AR55" s="81"/>
      <c r="AS55" s="87">
        <v>0.0</v>
      </c>
      <c r="AT55" s="88">
        <f t="shared" si="4"/>
        <v>0</v>
      </c>
      <c r="AU55" s="89">
        <f>'01 - Bourání'!P93</f>
        <v>0</v>
      </c>
      <c r="AV55" s="88">
        <f>'01 - Bourání'!J33</f>
        <v>0</v>
      </c>
      <c r="AW55" s="88">
        <f>'01 - Bourání'!J34</f>
        <v>0</v>
      </c>
      <c r="AX55" s="88">
        <f>'01 - Bourání'!J35</f>
        <v>0</v>
      </c>
      <c r="AY55" s="88">
        <f>'01 - Bourání'!J36</f>
        <v>0</v>
      </c>
      <c r="AZ55" s="88">
        <f>'01 - Bourání'!F33</f>
        <v>0</v>
      </c>
      <c r="BA55" s="88">
        <f>'01 - Bourání'!F34</f>
        <v>0</v>
      </c>
      <c r="BB55" s="88">
        <f>'01 - Bourání'!F35</f>
        <v>0</v>
      </c>
      <c r="BC55" s="88">
        <f>'01 - Bourání'!F36</f>
        <v>0</v>
      </c>
      <c r="BD55" s="90">
        <f>'01 - Bourání'!F37</f>
        <v>0</v>
      </c>
      <c r="BE55" s="91"/>
      <c r="BF55" s="91"/>
      <c r="BG55" s="91"/>
      <c r="BH55" s="91"/>
      <c r="BI55" s="91"/>
      <c r="BJ55" s="91"/>
      <c r="BK55" s="91"/>
      <c r="BL55" s="91"/>
      <c r="BM55" s="91"/>
      <c r="BN55" s="91"/>
      <c r="BO55" s="91"/>
      <c r="BP55" s="91"/>
      <c r="BQ55" s="91"/>
      <c r="BR55" s="91"/>
      <c r="BS55" s="91"/>
      <c r="BT55" s="92" t="s">
        <v>81</v>
      </c>
      <c r="BU55" s="91"/>
      <c r="BV55" s="92" t="s">
        <v>75</v>
      </c>
      <c r="BW55" s="92" t="s">
        <v>82</v>
      </c>
      <c r="BX55" s="92" t="s">
        <v>5</v>
      </c>
      <c r="BY55" s="91"/>
      <c r="BZ55" s="91"/>
      <c r="CA55" s="91"/>
      <c r="CB55" s="91"/>
      <c r="CC55" s="91"/>
      <c r="CD55" s="91"/>
      <c r="CE55" s="91"/>
      <c r="CF55" s="91"/>
      <c r="CG55" s="91"/>
      <c r="CH55" s="91"/>
      <c r="CI55" s="91"/>
      <c r="CJ55" s="91"/>
      <c r="CK55" s="91"/>
      <c r="CL55" s="92" t="s">
        <v>19</v>
      </c>
      <c r="CM55" s="92" t="s">
        <v>83</v>
      </c>
    </row>
    <row r="56" ht="16.5" customHeight="1">
      <c r="A56" s="80" t="s">
        <v>77</v>
      </c>
      <c r="B56" s="81"/>
      <c r="C56" s="82"/>
      <c r="D56" s="83" t="s">
        <v>84</v>
      </c>
      <c r="I56" s="84"/>
      <c r="J56" s="83" t="s">
        <v>85</v>
      </c>
      <c r="AG56" s="85">
        <f>'02 - Nové konstrukce'!J30</f>
        <v>0</v>
      </c>
      <c r="AN56" s="85">
        <f t="shared" si="3"/>
        <v>0</v>
      </c>
      <c r="AQ56" s="86" t="s">
        <v>80</v>
      </c>
      <c r="AR56" s="81"/>
      <c r="AS56" s="87">
        <v>0.0</v>
      </c>
      <c r="AT56" s="88">
        <f t="shared" si="4"/>
        <v>0</v>
      </c>
      <c r="AU56" s="89">
        <f>'02 - Nové konstrukce'!P95</f>
        <v>0</v>
      </c>
      <c r="AV56" s="88">
        <f>'02 - Nové konstrukce'!J33</f>
        <v>0</v>
      </c>
      <c r="AW56" s="88">
        <f>'02 - Nové konstrukce'!J34</f>
        <v>0</v>
      </c>
      <c r="AX56" s="88">
        <f>'02 - Nové konstrukce'!J35</f>
        <v>0</v>
      </c>
      <c r="AY56" s="88">
        <f>'02 - Nové konstrukce'!J36</f>
        <v>0</v>
      </c>
      <c r="AZ56" s="88">
        <f>'02 - Nové konstrukce'!F33</f>
        <v>0</v>
      </c>
      <c r="BA56" s="88">
        <f>'02 - Nové konstrukce'!F34</f>
        <v>0</v>
      </c>
      <c r="BB56" s="88">
        <f>'02 - Nové konstrukce'!F35</f>
        <v>0</v>
      </c>
      <c r="BC56" s="88">
        <f>'02 - Nové konstrukce'!F36</f>
        <v>0</v>
      </c>
      <c r="BD56" s="90">
        <f>'02 - Nové konstrukce'!F37</f>
        <v>0</v>
      </c>
      <c r="BE56" s="91"/>
      <c r="BF56" s="91"/>
      <c r="BG56" s="91"/>
      <c r="BH56" s="91"/>
      <c r="BI56" s="91"/>
      <c r="BJ56" s="91"/>
      <c r="BK56" s="91"/>
      <c r="BL56" s="91"/>
      <c r="BM56" s="91"/>
      <c r="BN56" s="91"/>
      <c r="BO56" s="91"/>
      <c r="BP56" s="91"/>
      <c r="BQ56" s="91"/>
      <c r="BR56" s="91"/>
      <c r="BS56" s="91"/>
      <c r="BT56" s="92" t="s">
        <v>81</v>
      </c>
      <c r="BU56" s="91"/>
      <c r="BV56" s="92" t="s">
        <v>75</v>
      </c>
      <c r="BW56" s="92" t="s">
        <v>86</v>
      </c>
      <c r="BX56" s="92" t="s">
        <v>5</v>
      </c>
      <c r="BY56" s="91"/>
      <c r="BZ56" s="91"/>
      <c r="CA56" s="91"/>
      <c r="CB56" s="91"/>
      <c r="CC56" s="91"/>
      <c r="CD56" s="91"/>
      <c r="CE56" s="91"/>
      <c r="CF56" s="91"/>
      <c r="CG56" s="91"/>
      <c r="CH56" s="91"/>
      <c r="CI56" s="91"/>
      <c r="CJ56" s="91"/>
      <c r="CK56" s="91"/>
      <c r="CL56" s="92" t="s">
        <v>19</v>
      </c>
      <c r="CM56" s="92" t="s">
        <v>83</v>
      </c>
    </row>
    <row r="57" ht="16.5" customHeight="1">
      <c r="A57" s="80" t="s">
        <v>77</v>
      </c>
      <c r="B57" s="81"/>
      <c r="C57" s="82"/>
      <c r="D57" s="83" t="s">
        <v>87</v>
      </c>
      <c r="I57" s="84"/>
      <c r="J57" s="83" t="s">
        <v>88</v>
      </c>
      <c r="AG57" s="85">
        <f>'03 - Zařizovací prvky a m...'!J30</f>
        <v>0</v>
      </c>
      <c r="AN57" s="85">
        <f t="shared" si="3"/>
        <v>0</v>
      </c>
      <c r="AQ57" s="86" t="s">
        <v>80</v>
      </c>
      <c r="AR57" s="81"/>
      <c r="AS57" s="87">
        <v>0.0</v>
      </c>
      <c r="AT57" s="88">
        <f t="shared" si="4"/>
        <v>0</v>
      </c>
      <c r="AU57" s="89">
        <f>'03 - Zařizovací prvky a m...'!P81</f>
        <v>0</v>
      </c>
      <c r="AV57" s="88">
        <f>'03 - Zařizovací prvky a m...'!J33</f>
        <v>0</v>
      </c>
      <c r="AW57" s="88">
        <f>'03 - Zařizovací prvky a m...'!J34</f>
        <v>0</v>
      </c>
      <c r="AX57" s="88">
        <f>'03 - Zařizovací prvky a m...'!J35</f>
        <v>0</v>
      </c>
      <c r="AY57" s="88">
        <f>'03 - Zařizovací prvky a m...'!J36</f>
        <v>0</v>
      </c>
      <c r="AZ57" s="88">
        <f>'03 - Zařizovací prvky a m...'!F33</f>
        <v>0</v>
      </c>
      <c r="BA57" s="88">
        <f>'03 - Zařizovací prvky a m...'!F34</f>
        <v>0</v>
      </c>
      <c r="BB57" s="88">
        <f>'03 - Zařizovací prvky a m...'!F35</f>
        <v>0</v>
      </c>
      <c r="BC57" s="88">
        <f>'03 - Zařizovací prvky a m...'!F36</f>
        <v>0</v>
      </c>
      <c r="BD57" s="90">
        <f>'03 - Zařizovací prvky a m...'!F37</f>
        <v>0</v>
      </c>
      <c r="BE57" s="91"/>
      <c r="BF57" s="91"/>
      <c r="BG57" s="91"/>
      <c r="BH57" s="91"/>
      <c r="BI57" s="91"/>
      <c r="BJ57" s="91"/>
      <c r="BK57" s="91"/>
      <c r="BL57" s="91"/>
      <c r="BM57" s="91"/>
      <c r="BN57" s="91"/>
      <c r="BO57" s="91"/>
      <c r="BP57" s="91"/>
      <c r="BQ57" s="91"/>
      <c r="BR57" s="91"/>
      <c r="BS57" s="91"/>
      <c r="BT57" s="92" t="s">
        <v>81</v>
      </c>
      <c r="BU57" s="91"/>
      <c r="BV57" s="92" t="s">
        <v>75</v>
      </c>
      <c r="BW57" s="92" t="s">
        <v>89</v>
      </c>
      <c r="BX57" s="92" t="s">
        <v>5</v>
      </c>
      <c r="BY57" s="91"/>
      <c r="BZ57" s="91"/>
      <c r="CA57" s="91"/>
      <c r="CB57" s="91"/>
      <c r="CC57" s="91"/>
      <c r="CD57" s="91"/>
      <c r="CE57" s="91"/>
      <c r="CF57" s="91"/>
      <c r="CG57" s="91"/>
      <c r="CH57" s="91"/>
      <c r="CI57" s="91"/>
      <c r="CJ57" s="91"/>
      <c r="CK57" s="91"/>
      <c r="CL57" s="92" t="s">
        <v>19</v>
      </c>
      <c r="CM57" s="92" t="s">
        <v>83</v>
      </c>
    </row>
    <row r="58" ht="16.5" customHeight="1">
      <c r="A58" s="80" t="s">
        <v>77</v>
      </c>
      <c r="B58" s="81"/>
      <c r="C58" s="82"/>
      <c r="D58" s="83" t="s">
        <v>90</v>
      </c>
      <c r="I58" s="84"/>
      <c r="J58" s="83" t="s">
        <v>91</v>
      </c>
      <c r="AG58" s="85">
        <f>'04 - VRN'!J30</f>
        <v>0</v>
      </c>
      <c r="AN58" s="85">
        <f t="shared" si="3"/>
        <v>0</v>
      </c>
      <c r="AQ58" s="86" t="s">
        <v>80</v>
      </c>
      <c r="AR58" s="81"/>
      <c r="AS58" s="93">
        <v>0.0</v>
      </c>
      <c r="AT58" s="94">
        <f t="shared" si="4"/>
        <v>0</v>
      </c>
      <c r="AU58" s="95">
        <f>'04 - VRN'!P85</f>
        <v>0</v>
      </c>
      <c r="AV58" s="94">
        <f>'04 - VRN'!J33</f>
        <v>0</v>
      </c>
      <c r="AW58" s="94">
        <f>'04 - VRN'!J34</f>
        <v>0</v>
      </c>
      <c r="AX58" s="94">
        <f>'04 - VRN'!J35</f>
        <v>0</v>
      </c>
      <c r="AY58" s="94">
        <f>'04 - VRN'!J36</f>
        <v>0</v>
      </c>
      <c r="AZ58" s="94">
        <f>'04 - VRN'!F33</f>
        <v>0</v>
      </c>
      <c r="BA58" s="94">
        <f>'04 - VRN'!F34</f>
        <v>0</v>
      </c>
      <c r="BB58" s="94">
        <f>'04 - VRN'!F35</f>
        <v>0</v>
      </c>
      <c r="BC58" s="94">
        <f>'04 - VRN'!F36</f>
        <v>0</v>
      </c>
      <c r="BD58" s="96">
        <f>'04 - VRN'!F37</f>
        <v>0</v>
      </c>
      <c r="BE58" s="91"/>
      <c r="BF58" s="91"/>
      <c r="BG58" s="91"/>
      <c r="BH58" s="91"/>
      <c r="BI58" s="91"/>
      <c r="BJ58" s="91"/>
      <c r="BK58" s="91"/>
      <c r="BL58" s="91"/>
      <c r="BM58" s="91"/>
      <c r="BN58" s="91"/>
      <c r="BO58" s="91"/>
      <c r="BP58" s="91"/>
      <c r="BQ58" s="91"/>
      <c r="BR58" s="91"/>
      <c r="BS58" s="91"/>
      <c r="BT58" s="92" t="s">
        <v>81</v>
      </c>
      <c r="BU58" s="91"/>
      <c r="BV58" s="92" t="s">
        <v>75</v>
      </c>
      <c r="BW58" s="92" t="s">
        <v>92</v>
      </c>
      <c r="BX58" s="92" t="s">
        <v>5</v>
      </c>
      <c r="BY58" s="91"/>
      <c r="BZ58" s="91"/>
      <c r="CA58" s="91"/>
      <c r="CB58" s="91"/>
      <c r="CC58" s="91"/>
      <c r="CD58" s="91"/>
      <c r="CE58" s="91"/>
      <c r="CF58" s="91"/>
      <c r="CG58" s="91"/>
      <c r="CH58" s="91"/>
      <c r="CI58" s="91"/>
      <c r="CJ58" s="91"/>
      <c r="CK58" s="91"/>
      <c r="CL58" s="92" t="s">
        <v>19</v>
      </c>
      <c r="CM58" s="92" t="s">
        <v>83</v>
      </c>
    </row>
    <row r="59" ht="30.0" customHeight="1">
      <c r="A59" s="20"/>
      <c r="B59" s="21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20"/>
      <c r="AA59" s="20"/>
      <c r="AB59" s="20"/>
      <c r="AC59" s="20"/>
      <c r="AD59" s="20"/>
      <c r="AE59" s="20"/>
      <c r="AF59" s="20"/>
      <c r="AG59" s="20"/>
      <c r="AH59" s="20"/>
      <c r="AI59" s="20"/>
      <c r="AJ59" s="20"/>
      <c r="AK59" s="20"/>
      <c r="AL59" s="20"/>
      <c r="AM59" s="20"/>
      <c r="AN59" s="20"/>
      <c r="AO59" s="20"/>
      <c r="AP59" s="20"/>
      <c r="AQ59" s="20"/>
      <c r="AR59" s="21"/>
      <c r="AS59" s="20"/>
      <c r="AT59" s="20"/>
      <c r="AU59" s="20"/>
      <c r="AV59" s="20"/>
      <c r="AW59" s="20"/>
      <c r="AX59" s="20"/>
      <c r="AY59" s="20"/>
      <c r="AZ59" s="20"/>
      <c r="BA59" s="20"/>
      <c r="BB59" s="20"/>
      <c r="BC59" s="20"/>
      <c r="BD59" s="20"/>
      <c r="BE59" s="20"/>
      <c r="BF59" s="20"/>
      <c r="BG59" s="20"/>
      <c r="BH59" s="20"/>
      <c r="BI59" s="20"/>
      <c r="BJ59" s="20"/>
      <c r="BK59" s="20"/>
      <c r="BL59" s="20"/>
      <c r="BM59" s="20"/>
      <c r="BN59" s="20"/>
      <c r="BO59" s="20"/>
      <c r="BP59" s="20"/>
      <c r="BQ59" s="20"/>
      <c r="BR59" s="20"/>
      <c r="BS59" s="20"/>
      <c r="BT59" s="20"/>
      <c r="BU59" s="20"/>
      <c r="BV59" s="20"/>
      <c r="BW59" s="20"/>
      <c r="BX59" s="20"/>
      <c r="BY59" s="20"/>
      <c r="BZ59" s="20"/>
      <c r="CA59" s="20"/>
      <c r="CB59" s="20"/>
      <c r="CC59" s="20"/>
      <c r="CD59" s="20"/>
      <c r="CE59" s="20"/>
      <c r="CF59" s="20"/>
      <c r="CG59" s="20"/>
      <c r="CH59" s="20"/>
      <c r="CI59" s="20"/>
      <c r="CJ59" s="20"/>
      <c r="CK59" s="20"/>
      <c r="CL59" s="20"/>
      <c r="CM59" s="20"/>
    </row>
    <row r="60" ht="6.75" customHeight="1">
      <c r="A60" s="20"/>
      <c r="B60" s="39"/>
      <c r="C60" s="40"/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  <c r="AF60" s="40"/>
      <c r="AG60" s="40"/>
      <c r="AH60" s="40"/>
      <c r="AI60" s="40"/>
      <c r="AJ60" s="40"/>
      <c r="AK60" s="40"/>
      <c r="AL60" s="40"/>
      <c r="AM60" s="40"/>
      <c r="AN60" s="40"/>
      <c r="AO60" s="40"/>
      <c r="AP60" s="40"/>
      <c r="AQ60" s="40"/>
      <c r="AR60" s="21"/>
      <c r="AS60" s="20"/>
      <c r="AT60" s="20"/>
      <c r="AU60" s="20"/>
      <c r="AV60" s="20"/>
      <c r="AW60" s="20"/>
      <c r="AX60" s="20"/>
      <c r="AY60" s="20"/>
      <c r="AZ60" s="20"/>
      <c r="BA60" s="20"/>
      <c r="BB60" s="20"/>
      <c r="BC60" s="20"/>
      <c r="BD60" s="20"/>
      <c r="BE60" s="20"/>
      <c r="BF60" s="20"/>
      <c r="BG60" s="20"/>
      <c r="BH60" s="20"/>
      <c r="BI60" s="20"/>
      <c r="BJ60" s="20"/>
      <c r="BK60" s="20"/>
      <c r="BL60" s="20"/>
      <c r="BM60" s="20"/>
      <c r="BN60" s="20"/>
      <c r="BO60" s="20"/>
      <c r="BP60" s="20"/>
      <c r="BQ60" s="20"/>
      <c r="BR60" s="20"/>
      <c r="BS60" s="20"/>
      <c r="BT60" s="20"/>
      <c r="BU60" s="20"/>
      <c r="BV60" s="20"/>
      <c r="BW60" s="20"/>
      <c r="BX60" s="20"/>
      <c r="BY60" s="20"/>
      <c r="BZ60" s="20"/>
      <c r="CA60" s="20"/>
      <c r="CB60" s="20"/>
      <c r="CC60" s="20"/>
      <c r="CD60" s="20"/>
      <c r="CE60" s="20"/>
      <c r="CF60" s="20"/>
      <c r="CG60" s="20"/>
      <c r="CH60" s="20"/>
      <c r="CI60" s="20"/>
      <c r="CJ60" s="20"/>
      <c r="CK60" s="20"/>
      <c r="CL60" s="20"/>
      <c r="CM60" s="20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2"/>
      <c r="CH626" s="2"/>
      <c r="CI626" s="2"/>
      <c r="CJ626" s="2"/>
      <c r="CK626" s="2"/>
      <c r="CL626" s="2"/>
      <c r="CM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2"/>
      <c r="CH627" s="2"/>
      <c r="CI627" s="2"/>
      <c r="CJ627" s="2"/>
      <c r="CK627" s="2"/>
      <c r="CL627" s="2"/>
      <c r="CM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2"/>
      <c r="CH628" s="2"/>
      <c r="CI628" s="2"/>
      <c r="CJ628" s="2"/>
      <c r="CK628" s="2"/>
      <c r="CL628" s="2"/>
      <c r="CM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  <c r="CD630" s="2"/>
      <c r="CE630" s="2"/>
      <c r="CF630" s="2"/>
      <c r="CG630" s="2"/>
      <c r="CH630" s="2"/>
      <c r="CI630" s="2"/>
      <c r="CJ630" s="2"/>
      <c r="CK630" s="2"/>
      <c r="CL630" s="2"/>
      <c r="CM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  <c r="CD631" s="2"/>
      <c r="CE631" s="2"/>
      <c r="CF631" s="2"/>
      <c r="CG631" s="2"/>
      <c r="CH631" s="2"/>
      <c r="CI631" s="2"/>
      <c r="CJ631" s="2"/>
      <c r="CK631" s="2"/>
      <c r="CL631" s="2"/>
      <c r="CM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2"/>
      <c r="CH634" s="2"/>
      <c r="CI634" s="2"/>
      <c r="CJ634" s="2"/>
      <c r="CK634" s="2"/>
      <c r="CL634" s="2"/>
      <c r="CM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2"/>
      <c r="CH635" s="2"/>
      <c r="CI635" s="2"/>
      <c r="CJ635" s="2"/>
      <c r="CK635" s="2"/>
      <c r="CL635" s="2"/>
      <c r="CM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  <c r="CD636" s="2"/>
      <c r="CE636" s="2"/>
      <c r="CF636" s="2"/>
      <c r="CG636" s="2"/>
      <c r="CH636" s="2"/>
      <c r="CI636" s="2"/>
      <c r="CJ636" s="2"/>
      <c r="CK636" s="2"/>
      <c r="CL636" s="2"/>
      <c r="CM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  <c r="CD639" s="2"/>
      <c r="CE639" s="2"/>
      <c r="CF639" s="2"/>
      <c r="CG639" s="2"/>
      <c r="CH639" s="2"/>
      <c r="CI639" s="2"/>
      <c r="CJ639" s="2"/>
      <c r="CK639" s="2"/>
      <c r="CL639" s="2"/>
      <c r="CM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2"/>
      <c r="CH641" s="2"/>
      <c r="CI641" s="2"/>
      <c r="CJ641" s="2"/>
      <c r="CK641" s="2"/>
      <c r="CL641" s="2"/>
      <c r="CM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  <c r="CD642" s="2"/>
      <c r="CE642" s="2"/>
      <c r="CF642" s="2"/>
      <c r="CG642" s="2"/>
      <c r="CH642" s="2"/>
      <c r="CI642" s="2"/>
      <c r="CJ642" s="2"/>
      <c r="CK642" s="2"/>
      <c r="CL642" s="2"/>
      <c r="CM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S643" s="2"/>
      <c r="BT643" s="2"/>
      <c r="BU643" s="2"/>
      <c r="BV643" s="2"/>
      <c r="BW643" s="2"/>
      <c r="BX643" s="2"/>
      <c r="BY643" s="2"/>
      <c r="BZ643" s="2"/>
      <c r="CA643" s="2"/>
      <c r="CB643" s="2"/>
      <c r="CC643" s="2"/>
      <c r="CD643" s="2"/>
      <c r="CE643" s="2"/>
      <c r="CF643" s="2"/>
      <c r="CG643" s="2"/>
      <c r="CH643" s="2"/>
      <c r="CI643" s="2"/>
      <c r="CJ643" s="2"/>
      <c r="CK643" s="2"/>
      <c r="CL643" s="2"/>
      <c r="CM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  <c r="CD644" s="2"/>
      <c r="CE644" s="2"/>
      <c r="CF644" s="2"/>
      <c r="CG644" s="2"/>
      <c r="CH644" s="2"/>
      <c r="CI644" s="2"/>
      <c r="CJ644" s="2"/>
      <c r="CK644" s="2"/>
      <c r="CL644" s="2"/>
      <c r="CM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2"/>
      <c r="CH645" s="2"/>
      <c r="CI645" s="2"/>
      <c r="CJ645" s="2"/>
      <c r="CK645" s="2"/>
      <c r="CL645" s="2"/>
      <c r="CM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  <c r="CD646" s="2"/>
      <c r="CE646" s="2"/>
      <c r="CF646" s="2"/>
      <c r="CG646" s="2"/>
      <c r="CH646" s="2"/>
      <c r="CI646" s="2"/>
      <c r="CJ646" s="2"/>
      <c r="CK646" s="2"/>
      <c r="CL646" s="2"/>
      <c r="CM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  <c r="CD647" s="2"/>
      <c r="CE647" s="2"/>
      <c r="CF647" s="2"/>
      <c r="CG647" s="2"/>
      <c r="CH647" s="2"/>
      <c r="CI647" s="2"/>
      <c r="CJ647" s="2"/>
      <c r="CK647" s="2"/>
      <c r="CL647" s="2"/>
      <c r="CM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S648" s="2"/>
      <c r="BT648" s="2"/>
      <c r="BU648" s="2"/>
      <c r="BV648" s="2"/>
      <c r="BW648" s="2"/>
      <c r="BX648" s="2"/>
      <c r="BY648" s="2"/>
      <c r="BZ648" s="2"/>
      <c r="CA648" s="2"/>
      <c r="CB648" s="2"/>
      <c r="CC648" s="2"/>
      <c r="CD648" s="2"/>
      <c r="CE648" s="2"/>
      <c r="CF648" s="2"/>
      <c r="CG648" s="2"/>
      <c r="CH648" s="2"/>
      <c r="CI648" s="2"/>
      <c r="CJ648" s="2"/>
      <c r="CK648" s="2"/>
      <c r="CL648" s="2"/>
      <c r="CM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S649" s="2"/>
      <c r="BT649" s="2"/>
      <c r="BU649" s="2"/>
      <c r="BV649" s="2"/>
      <c r="BW649" s="2"/>
      <c r="BX649" s="2"/>
      <c r="BY649" s="2"/>
      <c r="BZ649" s="2"/>
      <c r="CA649" s="2"/>
      <c r="CB649" s="2"/>
      <c r="CC649" s="2"/>
      <c r="CD649" s="2"/>
      <c r="CE649" s="2"/>
      <c r="CF649" s="2"/>
      <c r="CG649" s="2"/>
      <c r="CH649" s="2"/>
      <c r="CI649" s="2"/>
      <c r="CJ649" s="2"/>
      <c r="CK649" s="2"/>
      <c r="CL649" s="2"/>
      <c r="CM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S650" s="2"/>
      <c r="BT650" s="2"/>
      <c r="BU650" s="2"/>
      <c r="BV650" s="2"/>
      <c r="BW650" s="2"/>
      <c r="BX650" s="2"/>
      <c r="BY650" s="2"/>
      <c r="BZ650" s="2"/>
      <c r="CA650" s="2"/>
      <c r="CB650" s="2"/>
      <c r="CC650" s="2"/>
      <c r="CD650" s="2"/>
      <c r="CE650" s="2"/>
      <c r="CF650" s="2"/>
      <c r="CG650" s="2"/>
      <c r="CH650" s="2"/>
      <c r="CI650" s="2"/>
      <c r="CJ650" s="2"/>
      <c r="CK650" s="2"/>
      <c r="CL650" s="2"/>
      <c r="CM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S651" s="2"/>
      <c r="BT651" s="2"/>
      <c r="BU651" s="2"/>
      <c r="BV651" s="2"/>
      <c r="BW651" s="2"/>
      <c r="BX651" s="2"/>
      <c r="BY651" s="2"/>
      <c r="BZ651" s="2"/>
      <c r="CA651" s="2"/>
      <c r="CB651" s="2"/>
      <c r="CC651" s="2"/>
      <c r="CD651" s="2"/>
      <c r="CE651" s="2"/>
      <c r="CF651" s="2"/>
      <c r="CG651" s="2"/>
      <c r="CH651" s="2"/>
      <c r="CI651" s="2"/>
      <c r="CJ651" s="2"/>
      <c r="CK651" s="2"/>
      <c r="CL651" s="2"/>
      <c r="CM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S652" s="2"/>
      <c r="BT652" s="2"/>
      <c r="BU652" s="2"/>
      <c r="BV652" s="2"/>
      <c r="BW652" s="2"/>
      <c r="BX652" s="2"/>
      <c r="BY652" s="2"/>
      <c r="BZ652" s="2"/>
      <c r="CA652" s="2"/>
      <c r="CB652" s="2"/>
      <c r="CC652" s="2"/>
      <c r="CD652" s="2"/>
      <c r="CE652" s="2"/>
      <c r="CF652" s="2"/>
      <c r="CG652" s="2"/>
      <c r="CH652" s="2"/>
      <c r="CI652" s="2"/>
      <c r="CJ652" s="2"/>
      <c r="CK652" s="2"/>
      <c r="CL652" s="2"/>
      <c r="CM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S653" s="2"/>
      <c r="BT653" s="2"/>
      <c r="BU653" s="2"/>
      <c r="BV653" s="2"/>
      <c r="BW653" s="2"/>
      <c r="BX653" s="2"/>
      <c r="BY653" s="2"/>
      <c r="BZ653" s="2"/>
      <c r="CA653" s="2"/>
      <c r="CB653" s="2"/>
      <c r="CC653" s="2"/>
      <c r="CD653" s="2"/>
      <c r="CE653" s="2"/>
      <c r="CF653" s="2"/>
      <c r="CG653" s="2"/>
      <c r="CH653" s="2"/>
      <c r="CI653" s="2"/>
      <c r="CJ653" s="2"/>
      <c r="CK653" s="2"/>
      <c r="CL653" s="2"/>
      <c r="CM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S654" s="2"/>
      <c r="BT654" s="2"/>
      <c r="BU654" s="2"/>
      <c r="BV654" s="2"/>
      <c r="BW654" s="2"/>
      <c r="BX654" s="2"/>
      <c r="BY654" s="2"/>
      <c r="BZ654" s="2"/>
      <c r="CA654" s="2"/>
      <c r="CB654" s="2"/>
      <c r="CC654" s="2"/>
      <c r="CD654" s="2"/>
      <c r="CE654" s="2"/>
      <c r="CF654" s="2"/>
      <c r="CG654" s="2"/>
      <c r="CH654" s="2"/>
      <c r="CI654" s="2"/>
      <c r="CJ654" s="2"/>
      <c r="CK654" s="2"/>
      <c r="CL654" s="2"/>
      <c r="CM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S655" s="2"/>
      <c r="BT655" s="2"/>
      <c r="BU655" s="2"/>
      <c r="BV655" s="2"/>
      <c r="BW655" s="2"/>
      <c r="BX655" s="2"/>
      <c r="BY655" s="2"/>
      <c r="BZ655" s="2"/>
      <c r="CA655" s="2"/>
      <c r="CB655" s="2"/>
      <c r="CC655" s="2"/>
      <c r="CD655" s="2"/>
      <c r="CE655" s="2"/>
      <c r="CF655" s="2"/>
      <c r="CG655" s="2"/>
      <c r="CH655" s="2"/>
      <c r="CI655" s="2"/>
      <c r="CJ655" s="2"/>
      <c r="CK655" s="2"/>
      <c r="CL655" s="2"/>
      <c r="CM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S656" s="2"/>
      <c r="BT656" s="2"/>
      <c r="BU656" s="2"/>
      <c r="BV656" s="2"/>
      <c r="BW656" s="2"/>
      <c r="BX656" s="2"/>
      <c r="BY656" s="2"/>
      <c r="BZ656" s="2"/>
      <c r="CA656" s="2"/>
      <c r="CB656" s="2"/>
      <c r="CC656" s="2"/>
      <c r="CD656" s="2"/>
      <c r="CE656" s="2"/>
      <c r="CF656" s="2"/>
      <c r="CG656" s="2"/>
      <c r="CH656" s="2"/>
      <c r="CI656" s="2"/>
      <c r="CJ656" s="2"/>
      <c r="CK656" s="2"/>
      <c r="CL656" s="2"/>
      <c r="CM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S657" s="2"/>
      <c r="BT657" s="2"/>
      <c r="BU657" s="2"/>
      <c r="BV657" s="2"/>
      <c r="BW657" s="2"/>
      <c r="BX657" s="2"/>
      <c r="BY657" s="2"/>
      <c r="BZ657" s="2"/>
      <c r="CA657" s="2"/>
      <c r="CB657" s="2"/>
      <c r="CC657" s="2"/>
      <c r="CD657" s="2"/>
      <c r="CE657" s="2"/>
      <c r="CF657" s="2"/>
      <c r="CG657" s="2"/>
      <c r="CH657" s="2"/>
      <c r="CI657" s="2"/>
      <c r="CJ657" s="2"/>
      <c r="CK657" s="2"/>
      <c r="CL657" s="2"/>
      <c r="CM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S658" s="2"/>
      <c r="BT658" s="2"/>
      <c r="BU658" s="2"/>
      <c r="BV658" s="2"/>
      <c r="BW658" s="2"/>
      <c r="BX658" s="2"/>
      <c r="BY658" s="2"/>
      <c r="BZ658" s="2"/>
      <c r="CA658" s="2"/>
      <c r="CB658" s="2"/>
      <c r="CC658" s="2"/>
      <c r="CD658" s="2"/>
      <c r="CE658" s="2"/>
      <c r="CF658" s="2"/>
      <c r="CG658" s="2"/>
      <c r="CH658" s="2"/>
      <c r="CI658" s="2"/>
      <c r="CJ658" s="2"/>
      <c r="CK658" s="2"/>
      <c r="CL658" s="2"/>
      <c r="CM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S659" s="2"/>
      <c r="BT659" s="2"/>
      <c r="BU659" s="2"/>
      <c r="BV659" s="2"/>
      <c r="BW659" s="2"/>
      <c r="BX659" s="2"/>
      <c r="BY659" s="2"/>
      <c r="BZ659" s="2"/>
      <c r="CA659" s="2"/>
      <c r="CB659" s="2"/>
      <c r="CC659" s="2"/>
      <c r="CD659" s="2"/>
      <c r="CE659" s="2"/>
      <c r="CF659" s="2"/>
      <c r="CG659" s="2"/>
      <c r="CH659" s="2"/>
      <c r="CI659" s="2"/>
      <c r="CJ659" s="2"/>
      <c r="CK659" s="2"/>
      <c r="CL659" s="2"/>
      <c r="CM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S660" s="2"/>
      <c r="BT660" s="2"/>
      <c r="BU660" s="2"/>
      <c r="BV660" s="2"/>
      <c r="BW660" s="2"/>
      <c r="BX660" s="2"/>
      <c r="BY660" s="2"/>
      <c r="BZ660" s="2"/>
      <c r="CA660" s="2"/>
      <c r="CB660" s="2"/>
      <c r="CC660" s="2"/>
      <c r="CD660" s="2"/>
      <c r="CE660" s="2"/>
      <c r="CF660" s="2"/>
      <c r="CG660" s="2"/>
      <c r="CH660" s="2"/>
      <c r="CI660" s="2"/>
      <c r="CJ660" s="2"/>
      <c r="CK660" s="2"/>
      <c r="CL660" s="2"/>
      <c r="CM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S661" s="2"/>
      <c r="BT661" s="2"/>
      <c r="BU661" s="2"/>
      <c r="BV661" s="2"/>
      <c r="BW661" s="2"/>
      <c r="BX661" s="2"/>
      <c r="BY661" s="2"/>
      <c r="BZ661" s="2"/>
      <c r="CA661" s="2"/>
      <c r="CB661" s="2"/>
      <c r="CC661" s="2"/>
      <c r="CD661" s="2"/>
      <c r="CE661" s="2"/>
      <c r="CF661" s="2"/>
      <c r="CG661" s="2"/>
      <c r="CH661" s="2"/>
      <c r="CI661" s="2"/>
      <c r="CJ661" s="2"/>
      <c r="CK661" s="2"/>
      <c r="CL661" s="2"/>
      <c r="CM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S662" s="2"/>
      <c r="BT662" s="2"/>
      <c r="BU662" s="2"/>
      <c r="BV662" s="2"/>
      <c r="BW662" s="2"/>
      <c r="BX662" s="2"/>
      <c r="BY662" s="2"/>
      <c r="BZ662" s="2"/>
      <c r="CA662" s="2"/>
      <c r="CB662" s="2"/>
      <c r="CC662" s="2"/>
      <c r="CD662" s="2"/>
      <c r="CE662" s="2"/>
      <c r="CF662" s="2"/>
      <c r="CG662" s="2"/>
      <c r="CH662" s="2"/>
      <c r="CI662" s="2"/>
      <c r="CJ662" s="2"/>
      <c r="CK662" s="2"/>
      <c r="CL662" s="2"/>
      <c r="CM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S663" s="2"/>
      <c r="BT663" s="2"/>
      <c r="BU663" s="2"/>
      <c r="BV663" s="2"/>
      <c r="BW663" s="2"/>
      <c r="BX663" s="2"/>
      <c r="BY663" s="2"/>
      <c r="BZ663" s="2"/>
      <c r="CA663" s="2"/>
      <c r="CB663" s="2"/>
      <c r="CC663" s="2"/>
      <c r="CD663" s="2"/>
      <c r="CE663" s="2"/>
      <c r="CF663" s="2"/>
      <c r="CG663" s="2"/>
      <c r="CH663" s="2"/>
      <c r="CI663" s="2"/>
      <c r="CJ663" s="2"/>
      <c r="CK663" s="2"/>
      <c r="CL663" s="2"/>
      <c r="CM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S664" s="2"/>
      <c r="BT664" s="2"/>
      <c r="BU664" s="2"/>
      <c r="BV664" s="2"/>
      <c r="BW664" s="2"/>
      <c r="BX664" s="2"/>
      <c r="BY664" s="2"/>
      <c r="BZ664" s="2"/>
      <c r="CA664" s="2"/>
      <c r="CB664" s="2"/>
      <c r="CC664" s="2"/>
      <c r="CD664" s="2"/>
      <c r="CE664" s="2"/>
      <c r="CF664" s="2"/>
      <c r="CG664" s="2"/>
      <c r="CH664" s="2"/>
      <c r="CI664" s="2"/>
      <c r="CJ664" s="2"/>
      <c r="CK664" s="2"/>
      <c r="CL664" s="2"/>
      <c r="CM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S665" s="2"/>
      <c r="BT665" s="2"/>
      <c r="BU665" s="2"/>
      <c r="BV665" s="2"/>
      <c r="BW665" s="2"/>
      <c r="BX665" s="2"/>
      <c r="BY665" s="2"/>
      <c r="BZ665" s="2"/>
      <c r="CA665" s="2"/>
      <c r="CB665" s="2"/>
      <c r="CC665" s="2"/>
      <c r="CD665" s="2"/>
      <c r="CE665" s="2"/>
      <c r="CF665" s="2"/>
      <c r="CG665" s="2"/>
      <c r="CH665" s="2"/>
      <c r="CI665" s="2"/>
      <c r="CJ665" s="2"/>
      <c r="CK665" s="2"/>
      <c r="CL665" s="2"/>
      <c r="CM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S666" s="2"/>
      <c r="BT666" s="2"/>
      <c r="BU666" s="2"/>
      <c r="BV666" s="2"/>
      <c r="BW666" s="2"/>
      <c r="BX666" s="2"/>
      <c r="BY666" s="2"/>
      <c r="BZ666" s="2"/>
      <c r="CA666" s="2"/>
      <c r="CB666" s="2"/>
      <c r="CC666" s="2"/>
      <c r="CD666" s="2"/>
      <c r="CE666" s="2"/>
      <c r="CF666" s="2"/>
      <c r="CG666" s="2"/>
      <c r="CH666" s="2"/>
      <c r="CI666" s="2"/>
      <c r="CJ666" s="2"/>
      <c r="CK666" s="2"/>
      <c r="CL666" s="2"/>
      <c r="CM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S667" s="2"/>
      <c r="BT667" s="2"/>
      <c r="BU667" s="2"/>
      <c r="BV667" s="2"/>
      <c r="BW667" s="2"/>
      <c r="BX667" s="2"/>
      <c r="BY667" s="2"/>
      <c r="BZ667" s="2"/>
      <c r="CA667" s="2"/>
      <c r="CB667" s="2"/>
      <c r="CC667" s="2"/>
      <c r="CD667" s="2"/>
      <c r="CE667" s="2"/>
      <c r="CF667" s="2"/>
      <c r="CG667" s="2"/>
      <c r="CH667" s="2"/>
      <c r="CI667" s="2"/>
      <c r="CJ667" s="2"/>
      <c r="CK667" s="2"/>
      <c r="CL667" s="2"/>
      <c r="CM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S668" s="2"/>
      <c r="BT668" s="2"/>
      <c r="BU668" s="2"/>
      <c r="BV668" s="2"/>
      <c r="BW668" s="2"/>
      <c r="BX668" s="2"/>
      <c r="BY668" s="2"/>
      <c r="BZ668" s="2"/>
      <c r="CA668" s="2"/>
      <c r="CB668" s="2"/>
      <c r="CC668" s="2"/>
      <c r="CD668" s="2"/>
      <c r="CE668" s="2"/>
      <c r="CF668" s="2"/>
      <c r="CG668" s="2"/>
      <c r="CH668" s="2"/>
      <c r="CI668" s="2"/>
      <c r="CJ668" s="2"/>
      <c r="CK668" s="2"/>
      <c r="CL668" s="2"/>
      <c r="CM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S669" s="2"/>
      <c r="BT669" s="2"/>
      <c r="BU669" s="2"/>
      <c r="BV669" s="2"/>
      <c r="BW669" s="2"/>
      <c r="BX669" s="2"/>
      <c r="BY669" s="2"/>
      <c r="BZ669" s="2"/>
      <c r="CA669" s="2"/>
      <c r="CB669" s="2"/>
      <c r="CC669" s="2"/>
      <c r="CD669" s="2"/>
      <c r="CE669" s="2"/>
      <c r="CF669" s="2"/>
      <c r="CG669" s="2"/>
      <c r="CH669" s="2"/>
      <c r="CI669" s="2"/>
      <c r="CJ669" s="2"/>
      <c r="CK669" s="2"/>
      <c r="CL669" s="2"/>
      <c r="CM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S670" s="2"/>
      <c r="BT670" s="2"/>
      <c r="BU670" s="2"/>
      <c r="BV670" s="2"/>
      <c r="BW670" s="2"/>
      <c r="BX670" s="2"/>
      <c r="BY670" s="2"/>
      <c r="BZ670" s="2"/>
      <c r="CA670" s="2"/>
      <c r="CB670" s="2"/>
      <c r="CC670" s="2"/>
      <c r="CD670" s="2"/>
      <c r="CE670" s="2"/>
      <c r="CF670" s="2"/>
      <c r="CG670" s="2"/>
      <c r="CH670" s="2"/>
      <c r="CI670" s="2"/>
      <c r="CJ670" s="2"/>
      <c r="CK670" s="2"/>
      <c r="CL670" s="2"/>
      <c r="CM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S671" s="2"/>
      <c r="BT671" s="2"/>
      <c r="BU671" s="2"/>
      <c r="BV671" s="2"/>
      <c r="BW671" s="2"/>
      <c r="BX671" s="2"/>
      <c r="BY671" s="2"/>
      <c r="BZ671" s="2"/>
      <c r="CA671" s="2"/>
      <c r="CB671" s="2"/>
      <c r="CC671" s="2"/>
      <c r="CD671" s="2"/>
      <c r="CE671" s="2"/>
      <c r="CF671" s="2"/>
      <c r="CG671" s="2"/>
      <c r="CH671" s="2"/>
      <c r="CI671" s="2"/>
      <c r="CJ671" s="2"/>
      <c r="CK671" s="2"/>
      <c r="CL671" s="2"/>
      <c r="CM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S672" s="2"/>
      <c r="BT672" s="2"/>
      <c r="BU672" s="2"/>
      <c r="BV672" s="2"/>
      <c r="BW672" s="2"/>
      <c r="BX672" s="2"/>
      <c r="BY672" s="2"/>
      <c r="BZ672" s="2"/>
      <c r="CA672" s="2"/>
      <c r="CB672" s="2"/>
      <c r="CC672" s="2"/>
      <c r="CD672" s="2"/>
      <c r="CE672" s="2"/>
      <c r="CF672" s="2"/>
      <c r="CG672" s="2"/>
      <c r="CH672" s="2"/>
      <c r="CI672" s="2"/>
      <c r="CJ672" s="2"/>
      <c r="CK672" s="2"/>
      <c r="CL672" s="2"/>
      <c r="CM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S673" s="2"/>
      <c r="BT673" s="2"/>
      <c r="BU673" s="2"/>
      <c r="BV673" s="2"/>
      <c r="BW673" s="2"/>
      <c r="BX673" s="2"/>
      <c r="BY673" s="2"/>
      <c r="BZ673" s="2"/>
      <c r="CA673" s="2"/>
      <c r="CB673" s="2"/>
      <c r="CC673" s="2"/>
      <c r="CD673" s="2"/>
      <c r="CE673" s="2"/>
      <c r="CF673" s="2"/>
      <c r="CG673" s="2"/>
      <c r="CH673" s="2"/>
      <c r="CI673" s="2"/>
      <c r="CJ673" s="2"/>
      <c r="CK673" s="2"/>
      <c r="CL673" s="2"/>
      <c r="CM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S674" s="2"/>
      <c r="BT674" s="2"/>
      <c r="BU674" s="2"/>
      <c r="BV674" s="2"/>
      <c r="BW674" s="2"/>
      <c r="BX674" s="2"/>
      <c r="BY674" s="2"/>
      <c r="BZ674" s="2"/>
      <c r="CA674" s="2"/>
      <c r="CB674" s="2"/>
      <c r="CC674" s="2"/>
      <c r="CD674" s="2"/>
      <c r="CE674" s="2"/>
      <c r="CF674" s="2"/>
      <c r="CG674" s="2"/>
      <c r="CH674" s="2"/>
      <c r="CI674" s="2"/>
      <c r="CJ674" s="2"/>
      <c r="CK674" s="2"/>
      <c r="CL674" s="2"/>
      <c r="CM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S675" s="2"/>
      <c r="BT675" s="2"/>
      <c r="BU675" s="2"/>
      <c r="BV675" s="2"/>
      <c r="BW675" s="2"/>
      <c r="BX675" s="2"/>
      <c r="BY675" s="2"/>
      <c r="BZ675" s="2"/>
      <c r="CA675" s="2"/>
      <c r="CB675" s="2"/>
      <c r="CC675" s="2"/>
      <c r="CD675" s="2"/>
      <c r="CE675" s="2"/>
      <c r="CF675" s="2"/>
      <c r="CG675" s="2"/>
      <c r="CH675" s="2"/>
      <c r="CI675" s="2"/>
      <c r="CJ675" s="2"/>
      <c r="CK675" s="2"/>
      <c r="CL675" s="2"/>
      <c r="CM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S676" s="2"/>
      <c r="BT676" s="2"/>
      <c r="BU676" s="2"/>
      <c r="BV676" s="2"/>
      <c r="BW676" s="2"/>
      <c r="BX676" s="2"/>
      <c r="BY676" s="2"/>
      <c r="BZ676" s="2"/>
      <c r="CA676" s="2"/>
      <c r="CB676" s="2"/>
      <c r="CC676" s="2"/>
      <c r="CD676" s="2"/>
      <c r="CE676" s="2"/>
      <c r="CF676" s="2"/>
      <c r="CG676" s="2"/>
      <c r="CH676" s="2"/>
      <c r="CI676" s="2"/>
      <c r="CJ676" s="2"/>
      <c r="CK676" s="2"/>
      <c r="CL676" s="2"/>
      <c r="CM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S677" s="2"/>
      <c r="BT677" s="2"/>
      <c r="BU677" s="2"/>
      <c r="BV677" s="2"/>
      <c r="BW677" s="2"/>
      <c r="BX677" s="2"/>
      <c r="BY677" s="2"/>
      <c r="BZ677" s="2"/>
      <c r="CA677" s="2"/>
      <c r="CB677" s="2"/>
      <c r="CC677" s="2"/>
      <c r="CD677" s="2"/>
      <c r="CE677" s="2"/>
      <c r="CF677" s="2"/>
      <c r="CG677" s="2"/>
      <c r="CH677" s="2"/>
      <c r="CI677" s="2"/>
      <c r="CJ677" s="2"/>
      <c r="CK677" s="2"/>
      <c r="CL677" s="2"/>
      <c r="CM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S678" s="2"/>
      <c r="BT678" s="2"/>
      <c r="BU678" s="2"/>
      <c r="BV678" s="2"/>
      <c r="BW678" s="2"/>
      <c r="BX678" s="2"/>
      <c r="BY678" s="2"/>
      <c r="BZ678" s="2"/>
      <c r="CA678" s="2"/>
      <c r="CB678" s="2"/>
      <c r="CC678" s="2"/>
      <c r="CD678" s="2"/>
      <c r="CE678" s="2"/>
      <c r="CF678" s="2"/>
      <c r="CG678" s="2"/>
      <c r="CH678" s="2"/>
      <c r="CI678" s="2"/>
      <c r="CJ678" s="2"/>
      <c r="CK678" s="2"/>
      <c r="CL678" s="2"/>
      <c r="CM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S679" s="2"/>
      <c r="BT679" s="2"/>
      <c r="BU679" s="2"/>
      <c r="BV679" s="2"/>
      <c r="BW679" s="2"/>
      <c r="BX679" s="2"/>
      <c r="BY679" s="2"/>
      <c r="BZ679" s="2"/>
      <c r="CA679" s="2"/>
      <c r="CB679" s="2"/>
      <c r="CC679" s="2"/>
      <c r="CD679" s="2"/>
      <c r="CE679" s="2"/>
      <c r="CF679" s="2"/>
      <c r="CG679" s="2"/>
      <c r="CH679" s="2"/>
      <c r="CI679" s="2"/>
      <c r="CJ679" s="2"/>
      <c r="CK679" s="2"/>
      <c r="CL679" s="2"/>
      <c r="CM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S680" s="2"/>
      <c r="BT680" s="2"/>
      <c r="BU680" s="2"/>
      <c r="BV680" s="2"/>
      <c r="BW680" s="2"/>
      <c r="BX680" s="2"/>
      <c r="BY680" s="2"/>
      <c r="BZ680" s="2"/>
      <c r="CA680" s="2"/>
      <c r="CB680" s="2"/>
      <c r="CC680" s="2"/>
      <c r="CD680" s="2"/>
      <c r="CE680" s="2"/>
      <c r="CF680" s="2"/>
      <c r="CG680" s="2"/>
      <c r="CH680" s="2"/>
      <c r="CI680" s="2"/>
      <c r="CJ680" s="2"/>
      <c r="CK680" s="2"/>
      <c r="CL680" s="2"/>
      <c r="CM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S681" s="2"/>
      <c r="BT681" s="2"/>
      <c r="BU681" s="2"/>
      <c r="BV681" s="2"/>
      <c r="BW681" s="2"/>
      <c r="BX681" s="2"/>
      <c r="BY681" s="2"/>
      <c r="BZ681" s="2"/>
      <c r="CA681" s="2"/>
      <c r="CB681" s="2"/>
      <c r="CC681" s="2"/>
      <c r="CD681" s="2"/>
      <c r="CE681" s="2"/>
      <c r="CF681" s="2"/>
      <c r="CG681" s="2"/>
      <c r="CH681" s="2"/>
      <c r="CI681" s="2"/>
      <c r="CJ681" s="2"/>
      <c r="CK681" s="2"/>
      <c r="CL681" s="2"/>
      <c r="CM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S682" s="2"/>
      <c r="BT682" s="2"/>
      <c r="BU682" s="2"/>
      <c r="BV682" s="2"/>
      <c r="BW682" s="2"/>
      <c r="BX682" s="2"/>
      <c r="BY682" s="2"/>
      <c r="BZ682" s="2"/>
      <c r="CA682" s="2"/>
      <c r="CB682" s="2"/>
      <c r="CC682" s="2"/>
      <c r="CD682" s="2"/>
      <c r="CE682" s="2"/>
      <c r="CF682" s="2"/>
      <c r="CG682" s="2"/>
      <c r="CH682" s="2"/>
      <c r="CI682" s="2"/>
      <c r="CJ682" s="2"/>
      <c r="CK682" s="2"/>
      <c r="CL682" s="2"/>
      <c r="CM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S683" s="2"/>
      <c r="BT683" s="2"/>
      <c r="BU683" s="2"/>
      <c r="BV683" s="2"/>
      <c r="BW683" s="2"/>
      <c r="BX683" s="2"/>
      <c r="BY683" s="2"/>
      <c r="BZ683" s="2"/>
      <c r="CA683" s="2"/>
      <c r="CB683" s="2"/>
      <c r="CC683" s="2"/>
      <c r="CD683" s="2"/>
      <c r="CE683" s="2"/>
      <c r="CF683" s="2"/>
      <c r="CG683" s="2"/>
      <c r="CH683" s="2"/>
      <c r="CI683" s="2"/>
      <c r="CJ683" s="2"/>
      <c r="CK683" s="2"/>
      <c r="CL683" s="2"/>
      <c r="CM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S684" s="2"/>
      <c r="BT684" s="2"/>
      <c r="BU684" s="2"/>
      <c r="BV684" s="2"/>
      <c r="BW684" s="2"/>
      <c r="BX684" s="2"/>
      <c r="BY684" s="2"/>
      <c r="BZ684" s="2"/>
      <c r="CA684" s="2"/>
      <c r="CB684" s="2"/>
      <c r="CC684" s="2"/>
      <c r="CD684" s="2"/>
      <c r="CE684" s="2"/>
      <c r="CF684" s="2"/>
      <c r="CG684" s="2"/>
      <c r="CH684" s="2"/>
      <c r="CI684" s="2"/>
      <c r="CJ684" s="2"/>
      <c r="CK684" s="2"/>
      <c r="CL684" s="2"/>
      <c r="CM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S685" s="2"/>
      <c r="BT685" s="2"/>
      <c r="BU685" s="2"/>
      <c r="BV685" s="2"/>
      <c r="BW685" s="2"/>
      <c r="BX685" s="2"/>
      <c r="BY685" s="2"/>
      <c r="BZ685" s="2"/>
      <c r="CA685" s="2"/>
      <c r="CB685" s="2"/>
      <c r="CC685" s="2"/>
      <c r="CD685" s="2"/>
      <c r="CE685" s="2"/>
      <c r="CF685" s="2"/>
      <c r="CG685" s="2"/>
      <c r="CH685" s="2"/>
      <c r="CI685" s="2"/>
      <c r="CJ685" s="2"/>
      <c r="CK685" s="2"/>
      <c r="CL685" s="2"/>
      <c r="CM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S686" s="2"/>
      <c r="BT686" s="2"/>
      <c r="BU686" s="2"/>
      <c r="BV686" s="2"/>
      <c r="BW686" s="2"/>
      <c r="BX686" s="2"/>
      <c r="BY686" s="2"/>
      <c r="BZ686" s="2"/>
      <c r="CA686" s="2"/>
      <c r="CB686" s="2"/>
      <c r="CC686" s="2"/>
      <c r="CD686" s="2"/>
      <c r="CE686" s="2"/>
      <c r="CF686" s="2"/>
      <c r="CG686" s="2"/>
      <c r="CH686" s="2"/>
      <c r="CI686" s="2"/>
      <c r="CJ686" s="2"/>
      <c r="CK686" s="2"/>
      <c r="CL686" s="2"/>
      <c r="CM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S687" s="2"/>
      <c r="BT687" s="2"/>
      <c r="BU687" s="2"/>
      <c r="BV687" s="2"/>
      <c r="BW687" s="2"/>
      <c r="BX687" s="2"/>
      <c r="BY687" s="2"/>
      <c r="BZ687" s="2"/>
      <c r="CA687" s="2"/>
      <c r="CB687" s="2"/>
      <c r="CC687" s="2"/>
      <c r="CD687" s="2"/>
      <c r="CE687" s="2"/>
      <c r="CF687" s="2"/>
      <c r="CG687" s="2"/>
      <c r="CH687" s="2"/>
      <c r="CI687" s="2"/>
      <c r="CJ687" s="2"/>
      <c r="CK687" s="2"/>
      <c r="CL687" s="2"/>
      <c r="CM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S688" s="2"/>
      <c r="BT688" s="2"/>
      <c r="BU688" s="2"/>
      <c r="BV688" s="2"/>
      <c r="BW688" s="2"/>
      <c r="BX688" s="2"/>
      <c r="BY688" s="2"/>
      <c r="BZ688" s="2"/>
      <c r="CA688" s="2"/>
      <c r="CB688" s="2"/>
      <c r="CC688" s="2"/>
      <c r="CD688" s="2"/>
      <c r="CE688" s="2"/>
      <c r="CF688" s="2"/>
      <c r="CG688" s="2"/>
      <c r="CH688" s="2"/>
      <c r="CI688" s="2"/>
      <c r="CJ688" s="2"/>
      <c r="CK688" s="2"/>
      <c r="CL688" s="2"/>
      <c r="CM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S689" s="2"/>
      <c r="BT689" s="2"/>
      <c r="BU689" s="2"/>
      <c r="BV689" s="2"/>
      <c r="BW689" s="2"/>
      <c r="BX689" s="2"/>
      <c r="BY689" s="2"/>
      <c r="BZ689" s="2"/>
      <c r="CA689" s="2"/>
      <c r="CB689" s="2"/>
      <c r="CC689" s="2"/>
      <c r="CD689" s="2"/>
      <c r="CE689" s="2"/>
      <c r="CF689" s="2"/>
      <c r="CG689" s="2"/>
      <c r="CH689" s="2"/>
      <c r="CI689" s="2"/>
      <c r="CJ689" s="2"/>
      <c r="CK689" s="2"/>
      <c r="CL689" s="2"/>
      <c r="CM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S690" s="2"/>
      <c r="BT690" s="2"/>
      <c r="BU690" s="2"/>
      <c r="BV690" s="2"/>
      <c r="BW690" s="2"/>
      <c r="BX690" s="2"/>
      <c r="BY690" s="2"/>
      <c r="BZ690" s="2"/>
      <c r="CA690" s="2"/>
      <c r="CB690" s="2"/>
      <c r="CC690" s="2"/>
      <c r="CD690" s="2"/>
      <c r="CE690" s="2"/>
      <c r="CF690" s="2"/>
      <c r="CG690" s="2"/>
      <c r="CH690" s="2"/>
      <c r="CI690" s="2"/>
      <c r="CJ690" s="2"/>
      <c r="CK690" s="2"/>
      <c r="CL690" s="2"/>
      <c r="CM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S691" s="2"/>
      <c r="BT691" s="2"/>
      <c r="BU691" s="2"/>
      <c r="BV691" s="2"/>
      <c r="BW691" s="2"/>
      <c r="BX691" s="2"/>
      <c r="BY691" s="2"/>
      <c r="BZ691" s="2"/>
      <c r="CA691" s="2"/>
      <c r="CB691" s="2"/>
      <c r="CC691" s="2"/>
      <c r="CD691" s="2"/>
      <c r="CE691" s="2"/>
      <c r="CF691" s="2"/>
      <c r="CG691" s="2"/>
      <c r="CH691" s="2"/>
      <c r="CI691" s="2"/>
      <c r="CJ691" s="2"/>
      <c r="CK691" s="2"/>
      <c r="CL691" s="2"/>
      <c r="CM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S692" s="2"/>
      <c r="BT692" s="2"/>
      <c r="BU692" s="2"/>
      <c r="BV692" s="2"/>
      <c r="BW692" s="2"/>
      <c r="BX692" s="2"/>
      <c r="BY692" s="2"/>
      <c r="BZ692" s="2"/>
      <c r="CA692" s="2"/>
      <c r="CB692" s="2"/>
      <c r="CC692" s="2"/>
      <c r="CD692" s="2"/>
      <c r="CE692" s="2"/>
      <c r="CF692" s="2"/>
      <c r="CG692" s="2"/>
      <c r="CH692" s="2"/>
      <c r="CI692" s="2"/>
      <c r="CJ692" s="2"/>
      <c r="CK692" s="2"/>
      <c r="CL692" s="2"/>
      <c r="CM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S693" s="2"/>
      <c r="BT693" s="2"/>
      <c r="BU693" s="2"/>
      <c r="BV693" s="2"/>
      <c r="BW693" s="2"/>
      <c r="BX693" s="2"/>
      <c r="BY693" s="2"/>
      <c r="BZ693" s="2"/>
      <c r="CA693" s="2"/>
      <c r="CB693" s="2"/>
      <c r="CC693" s="2"/>
      <c r="CD693" s="2"/>
      <c r="CE693" s="2"/>
      <c r="CF693" s="2"/>
      <c r="CG693" s="2"/>
      <c r="CH693" s="2"/>
      <c r="CI693" s="2"/>
      <c r="CJ693" s="2"/>
      <c r="CK693" s="2"/>
      <c r="CL693" s="2"/>
      <c r="CM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S694" s="2"/>
      <c r="BT694" s="2"/>
      <c r="BU694" s="2"/>
      <c r="BV694" s="2"/>
      <c r="BW694" s="2"/>
      <c r="BX694" s="2"/>
      <c r="BY694" s="2"/>
      <c r="BZ694" s="2"/>
      <c r="CA694" s="2"/>
      <c r="CB694" s="2"/>
      <c r="CC694" s="2"/>
      <c r="CD694" s="2"/>
      <c r="CE694" s="2"/>
      <c r="CF694" s="2"/>
      <c r="CG694" s="2"/>
      <c r="CH694" s="2"/>
      <c r="CI694" s="2"/>
      <c r="CJ694" s="2"/>
      <c r="CK694" s="2"/>
      <c r="CL694" s="2"/>
      <c r="CM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S695" s="2"/>
      <c r="BT695" s="2"/>
      <c r="BU695" s="2"/>
      <c r="BV695" s="2"/>
      <c r="BW695" s="2"/>
      <c r="BX695" s="2"/>
      <c r="BY695" s="2"/>
      <c r="BZ695" s="2"/>
      <c r="CA695" s="2"/>
      <c r="CB695" s="2"/>
      <c r="CC695" s="2"/>
      <c r="CD695" s="2"/>
      <c r="CE695" s="2"/>
      <c r="CF695" s="2"/>
      <c r="CG695" s="2"/>
      <c r="CH695" s="2"/>
      <c r="CI695" s="2"/>
      <c r="CJ695" s="2"/>
      <c r="CK695" s="2"/>
      <c r="CL695" s="2"/>
      <c r="CM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S696" s="2"/>
      <c r="BT696" s="2"/>
      <c r="BU696" s="2"/>
      <c r="BV696" s="2"/>
      <c r="BW696" s="2"/>
      <c r="BX696" s="2"/>
      <c r="BY696" s="2"/>
      <c r="BZ696" s="2"/>
      <c r="CA696" s="2"/>
      <c r="CB696" s="2"/>
      <c r="CC696" s="2"/>
      <c r="CD696" s="2"/>
      <c r="CE696" s="2"/>
      <c r="CF696" s="2"/>
      <c r="CG696" s="2"/>
      <c r="CH696" s="2"/>
      <c r="CI696" s="2"/>
      <c r="CJ696" s="2"/>
      <c r="CK696" s="2"/>
      <c r="CL696" s="2"/>
      <c r="CM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S697" s="2"/>
      <c r="BT697" s="2"/>
      <c r="BU697" s="2"/>
      <c r="BV697" s="2"/>
      <c r="BW697" s="2"/>
      <c r="BX697" s="2"/>
      <c r="BY697" s="2"/>
      <c r="BZ697" s="2"/>
      <c r="CA697" s="2"/>
      <c r="CB697" s="2"/>
      <c r="CC697" s="2"/>
      <c r="CD697" s="2"/>
      <c r="CE697" s="2"/>
      <c r="CF697" s="2"/>
      <c r="CG697" s="2"/>
      <c r="CH697" s="2"/>
      <c r="CI697" s="2"/>
      <c r="CJ697" s="2"/>
      <c r="CK697" s="2"/>
      <c r="CL697" s="2"/>
      <c r="CM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S698" s="2"/>
      <c r="BT698" s="2"/>
      <c r="BU698" s="2"/>
      <c r="BV698" s="2"/>
      <c r="BW698" s="2"/>
      <c r="BX698" s="2"/>
      <c r="BY698" s="2"/>
      <c r="BZ698" s="2"/>
      <c r="CA698" s="2"/>
      <c r="CB698" s="2"/>
      <c r="CC698" s="2"/>
      <c r="CD698" s="2"/>
      <c r="CE698" s="2"/>
      <c r="CF698" s="2"/>
      <c r="CG698" s="2"/>
      <c r="CH698" s="2"/>
      <c r="CI698" s="2"/>
      <c r="CJ698" s="2"/>
      <c r="CK698" s="2"/>
      <c r="CL698" s="2"/>
      <c r="CM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S699" s="2"/>
      <c r="BT699" s="2"/>
      <c r="BU699" s="2"/>
      <c r="BV699" s="2"/>
      <c r="BW699" s="2"/>
      <c r="BX699" s="2"/>
      <c r="BY699" s="2"/>
      <c r="BZ699" s="2"/>
      <c r="CA699" s="2"/>
      <c r="CB699" s="2"/>
      <c r="CC699" s="2"/>
      <c r="CD699" s="2"/>
      <c r="CE699" s="2"/>
      <c r="CF699" s="2"/>
      <c r="CG699" s="2"/>
      <c r="CH699" s="2"/>
      <c r="CI699" s="2"/>
      <c r="CJ699" s="2"/>
      <c r="CK699" s="2"/>
      <c r="CL699" s="2"/>
      <c r="CM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S700" s="2"/>
      <c r="BT700" s="2"/>
      <c r="BU700" s="2"/>
      <c r="BV700" s="2"/>
      <c r="BW700" s="2"/>
      <c r="BX700" s="2"/>
      <c r="BY700" s="2"/>
      <c r="BZ700" s="2"/>
      <c r="CA700" s="2"/>
      <c r="CB700" s="2"/>
      <c r="CC700" s="2"/>
      <c r="CD700" s="2"/>
      <c r="CE700" s="2"/>
      <c r="CF700" s="2"/>
      <c r="CG700" s="2"/>
      <c r="CH700" s="2"/>
      <c r="CI700" s="2"/>
      <c r="CJ700" s="2"/>
      <c r="CK700" s="2"/>
      <c r="CL700" s="2"/>
      <c r="CM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S701" s="2"/>
      <c r="BT701" s="2"/>
      <c r="BU701" s="2"/>
      <c r="BV701" s="2"/>
      <c r="BW701" s="2"/>
      <c r="BX701" s="2"/>
      <c r="BY701" s="2"/>
      <c r="BZ701" s="2"/>
      <c r="CA701" s="2"/>
      <c r="CB701" s="2"/>
      <c r="CC701" s="2"/>
      <c r="CD701" s="2"/>
      <c r="CE701" s="2"/>
      <c r="CF701" s="2"/>
      <c r="CG701" s="2"/>
      <c r="CH701" s="2"/>
      <c r="CI701" s="2"/>
      <c r="CJ701" s="2"/>
      <c r="CK701" s="2"/>
      <c r="CL701" s="2"/>
      <c r="CM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S702" s="2"/>
      <c r="BT702" s="2"/>
      <c r="BU702" s="2"/>
      <c r="BV702" s="2"/>
      <c r="BW702" s="2"/>
      <c r="BX702" s="2"/>
      <c r="BY702" s="2"/>
      <c r="BZ702" s="2"/>
      <c r="CA702" s="2"/>
      <c r="CB702" s="2"/>
      <c r="CC702" s="2"/>
      <c r="CD702" s="2"/>
      <c r="CE702" s="2"/>
      <c r="CF702" s="2"/>
      <c r="CG702" s="2"/>
      <c r="CH702" s="2"/>
      <c r="CI702" s="2"/>
      <c r="CJ702" s="2"/>
      <c r="CK702" s="2"/>
      <c r="CL702" s="2"/>
      <c r="CM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S703" s="2"/>
      <c r="BT703" s="2"/>
      <c r="BU703" s="2"/>
      <c r="BV703" s="2"/>
      <c r="BW703" s="2"/>
      <c r="BX703" s="2"/>
      <c r="BY703" s="2"/>
      <c r="BZ703" s="2"/>
      <c r="CA703" s="2"/>
      <c r="CB703" s="2"/>
      <c r="CC703" s="2"/>
      <c r="CD703" s="2"/>
      <c r="CE703" s="2"/>
      <c r="CF703" s="2"/>
      <c r="CG703" s="2"/>
      <c r="CH703" s="2"/>
      <c r="CI703" s="2"/>
      <c r="CJ703" s="2"/>
      <c r="CK703" s="2"/>
      <c r="CL703" s="2"/>
      <c r="CM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S704" s="2"/>
      <c r="BT704" s="2"/>
      <c r="BU704" s="2"/>
      <c r="BV704" s="2"/>
      <c r="BW704" s="2"/>
      <c r="BX704" s="2"/>
      <c r="BY704" s="2"/>
      <c r="BZ704" s="2"/>
      <c r="CA704" s="2"/>
      <c r="CB704" s="2"/>
      <c r="CC704" s="2"/>
      <c r="CD704" s="2"/>
      <c r="CE704" s="2"/>
      <c r="CF704" s="2"/>
      <c r="CG704" s="2"/>
      <c r="CH704" s="2"/>
      <c r="CI704" s="2"/>
      <c r="CJ704" s="2"/>
      <c r="CK704" s="2"/>
      <c r="CL704" s="2"/>
      <c r="CM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S705" s="2"/>
      <c r="BT705" s="2"/>
      <c r="BU705" s="2"/>
      <c r="BV705" s="2"/>
      <c r="BW705" s="2"/>
      <c r="BX705" s="2"/>
      <c r="BY705" s="2"/>
      <c r="BZ705" s="2"/>
      <c r="CA705" s="2"/>
      <c r="CB705" s="2"/>
      <c r="CC705" s="2"/>
      <c r="CD705" s="2"/>
      <c r="CE705" s="2"/>
      <c r="CF705" s="2"/>
      <c r="CG705" s="2"/>
      <c r="CH705" s="2"/>
      <c r="CI705" s="2"/>
      <c r="CJ705" s="2"/>
      <c r="CK705" s="2"/>
      <c r="CL705" s="2"/>
      <c r="CM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S706" s="2"/>
      <c r="BT706" s="2"/>
      <c r="BU706" s="2"/>
      <c r="BV706" s="2"/>
      <c r="BW706" s="2"/>
      <c r="BX706" s="2"/>
      <c r="BY706" s="2"/>
      <c r="BZ706" s="2"/>
      <c r="CA706" s="2"/>
      <c r="CB706" s="2"/>
      <c r="CC706" s="2"/>
      <c r="CD706" s="2"/>
      <c r="CE706" s="2"/>
      <c r="CF706" s="2"/>
      <c r="CG706" s="2"/>
      <c r="CH706" s="2"/>
      <c r="CI706" s="2"/>
      <c r="CJ706" s="2"/>
      <c r="CK706" s="2"/>
      <c r="CL706" s="2"/>
      <c r="CM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S707" s="2"/>
      <c r="BT707" s="2"/>
      <c r="BU707" s="2"/>
      <c r="BV707" s="2"/>
      <c r="BW707" s="2"/>
      <c r="BX707" s="2"/>
      <c r="BY707" s="2"/>
      <c r="BZ707" s="2"/>
      <c r="CA707" s="2"/>
      <c r="CB707" s="2"/>
      <c r="CC707" s="2"/>
      <c r="CD707" s="2"/>
      <c r="CE707" s="2"/>
      <c r="CF707" s="2"/>
      <c r="CG707" s="2"/>
      <c r="CH707" s="2"/>
      <c r="CI707" s="2"/>
      <c r="CJ707" s="2"/>
      <c r="CK707" s="2"/>
      <c r="CL707" s="2"/>
      <c r="CM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S708" s="2"/>
      <c r="BT708" s="2"/>
      <c r="BU708" s="2"/>
      <c r="BV708" s="2"/>
      <c r="BW708" s="2"/>
      <c r="BX708" s="2"/>
      <c r="BY708" s="2"/>
      <c r="BZ708" s="2"/>
      <c r="CA708" s="2"/>
      <c r="CB708" s="2"/>
      <c r="CC708" s="2"/>
      <c r="CD708" s="2"/>
      <c r="CE708" s="2"/>
      <c r="CF708" s="2"/>
      <c r="CG708" s="2"/>
      <c r="CH708" s="2"/>
      <c r="CI708" s="2"/>
      <c r="CJ708" s="2"/>
      <c r="CK708" s="2"/>
      <c r="CL708" s="2"/>
      <c r="CM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S709" s="2"/>
      <c r="BT709" s="2"/>
      <c r="BU709" s="2"/>
      <c r="BV709" s="2"/>
      <c r="BW709" s="2"/>
      <c r="BX709" s="2"/>
      <c r="BY709" s="2"/>
      <c r="BZ709" s="2"/>
      <c r="CA709" s="2"/>
      <c r="CB709" s="2"/>
      <c r="CC709" s="2"/>
      <c r="CD709" s="2"/>
      <c r="CE709" s="2"/>
      <c r="CF709" s="2"/>
      <c r="CG709" s="2"/>
      <c r="CH709" s="2"/>
      <c r="CI709" s="2"/>
      <c r="CJ709" s="2"/>
      <c r="CK709" s="2"/>
      <c r="CL709" s="2"/>
      <c r="CM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S710" s="2"/>
      <c r="BT710" s="2"/>
      <c r="BU710" s="2"/>
      <c r="BV710" s="2"/>
      <c r="BW710" s="2"/>
      <c r="BX710" s="2"/>
      <c r="BY710" s="2"/>
      <c r="BZ710" s="2"/>
      <c r="CA710" s="2"/>
      <c r="CB710" s="2"/>
      <c r="CC710" s="2"/>
      <c r="CD710" s="2"/>
      <c r="CE710" s="2"/>
      <c r="CF710" s="2"/>
      <c r="CG710" s="2"/>
      <c r="CH710" s="2"/>
      <c r="CI710" s="2"/>
      <c r="CJ710" s="2"/>
      <c r="CK710" s="2"/>
      <c r="CL710" s="2"/>
      <c r="CM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S711" s="2"/>
      <c r="BT711" s="2"/>
      <c r="BU711" s="2"/>
      <c r="BV711" s="2"/>
      <c r="BW711" s="2"/>
      <c r="BX711" s="2"/>
      <c r="BY711" s="2"/>
      <c r="BZ711" s="2"/>
      <c r="CA711" s="2"/>
      <c r="CB711" s="2"/>
      <c r="CC711" s="2"/>
      <c r="CD711" s="2"/>
      <c r="CE711" s="2"/>
      <c r="CF711" s="2"/>
      <c r="CG711" s="2"/>
      <c r="CH711" s="2"/>
      <c r="CI711" s="2"/>
      <c r="CJ711" s="2"/>
      <c r="CK711" s="2"/>
      <c r="CL711" s="2"/>
      <c r="CM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S712" s="2"/>
      <c r="BT712" s="2"/>
      <c r="BU712" s="2"/>
      <c r="BV712" s="2"/>
      <c r="BW712" s="2"/>
      <c r="BX712" s="2"/>
      <c r="BY712" s="2"/>
      <c r="BZ712" s="2"/>
      <c r="CA712" s="2"/>
      <c r="CB712" s="2"/>
      <c r="CC712" s="2"/>
      <c r="CD712" s="2"/>
      <c r="CE712" s="2"/>
      <c r="CF712" s="2"/>
      <c r="CG712" s="2"/>
      <c r="CH712" s="2"/>
      <c r="CI712" s="2"/>
      <c r="CJ712" s="2"/>
      <c r="CK712" s="2"/>
      <c r="CL712" s="2"/>
      <c r="CM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S713" s="2"/>
      <c r="BT713" s="2"/>
      <c r="BU713" s="2"/>
      <c r="BV713" s="2"/>
      <c r="BW713" s="2"/>
      <c r="BX713" s="2"/>
      <c r="BY713" s="2"/>
      <c r="BZ713" s="2"/>
      <c r="CA713" s="2"/>
      <c r="CB713" s="2"/>
      <c r="CC713" s="2"/>
      <c r="CD713" s="2"/>
      <c r="CE713" s="2"/>
      <c r="CF713" s="2"/>
      <c r="CG713" s="2"/>
      <c r="CH713" s="2"/>
      <c r="CI713" s="2"/>
      <c r="CJ713" s="2"/>
      <c r="CK713" s="2"/>
      <c r="CL713" s="2"/>
      <c r="CM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S714" s="2"/>
      <c r="BT714" s="2"/>
      <c r="BU714" s="2"/>
      <c r="BV714" s="2"/>
      <c r="BW714" s="2"/>
      <c r="BX714" s="2"/>
      <c r="BY714" s="2"/>
      <c r="BZ714" s="2"/>
      <c r="CA714" s="2"/>
      <c r="CB714" s="2"/>
      <c r="CC714" s="2"/>
      <c r="CD714" s="2"/>
      <c r="CE714" s="2"/>
      <c r="CF714" s="2"/>
      <c r="CG714" s="2"/>
      <c r="CH714" s="2"/>
      <c r="CI714" s="2"/>
      <c r="CJ714" s="2"/>
      <c r="CK714" s="2"/>
      <c r="CL714" s="2"/>
      <c r="CM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S715" s="2"/>
      <c r="BT715" s="2"/>
      <c r="BU715" s="2"/>
      <c r="BV715" s="2"/>
      <c r="BW715" s="2"/>
      <c r="BX715" s="2"/>
      <c r="BY715" s="2"/>
      <c r="BZ715" s="2"/>
      <c r="CA715" s="2"/>
      <c r="CB715" s="2"/>
      <c r="CC715" s="2"/>
      <c r="CD715" s="2"/>
      <c r="CE715" s="2"/>
      <c r="CF715" s="2"/>
      <c r="CG715" s="2"/>
      <c r="CH715" s="2"/>
      <c r="CI715" s="2"/>
      <c r="CJ715" s="2"/>
      <c r="CK715" s="2"/>
      <c r="CL715" s="2"/>
      <c r="CM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S716" s="2"/>
      <c r="BT716" s="2"/>
      <c r="BU716" s="2"/>
      <c r="BV716" s="2"/>
      <c r="BW716" s="2"/>
      <c r="BX716" s="2"/>
      <c r="BY716" s="2"/>
      <c r="BZ716" s="2"/>
      <c r="CA716" s="2"/>
      <c r="CB716" s="2"/>
      <c r="CC716" s="2"/>
      <c r="CD716" s="2"/>
      <c r="CE716" s="2"/>
      <c r="CF716" s="2"/>
      <c r="CG716" s="2"/>
      <c r="CH716" s="2"/>
      <c r="CI716" s="2"/>
      <c r="CJ716" s="2"/>
      <c r="CK716" s="2"/>
      <c r="CL716" s="2"/>
      <c r="CM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S717" s="2"/>
      <c r="BT717" s="2"/>
      <c r="BU717" s="2"/>
      <c r="BV717" s="2"/>
      <c r="BW717" s="2"/>
      <c r="BX717" s="2"/>
      <c r="BY717" s="2"/>
      <c r="BZ717" s="2"/>
      <c r="CA717" s="2"/>
      <c r="CB717" s="2"/>
      <c r="CC717" s="2"/>
      <c r="CD717" s="2"/>
      <c r="CE717" s="2"/>
      <c r="CF717" s="2"/>
      <c r="CG717" s="2"/>
      <c r="CH717" s="2"/>
      <c r="CI717" s="2"/>
      <c r="CJ717" s="2"/>
      <c r="CK717" s="2"/>
      <c r="CL717" s="2"/>
      <c r="CM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S718" s="2"/>
      <c r="BT718" s="2"/>
      <c r="BU718" s="2"/>
      <c r="BV718" s="2"/>
      <c r="BW718" s="2"/>
      <c r="BX718" s="2"/>
      <c r="BY718" s="2"/>
      <c r="BZ718" s="2"/>
      <c r="CA718" s="2"/>
      <c r="CB718" s="2"/>
      <c r="CC718" s="2"/>
      <c r="CD718" s="2"/>
      <c r="CE718" s="2"/>
      <c r="CF718" s="2"/>
      <c r="CG718" s="2"/>
      <c r="CH718" s="2"/>
      <c r="CI718" s="2"/>
      <c r="CJ718" s="2"/>
      <c r="CK718" s="2"/>
      <c r="CL718" s="2"/>
      <c r="CM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S719" s="2"/>
      <c r="BT719" s="2"/>
      <c r="BU719" s="2"/>
      <c r="BV719" s="2"/>
      <c r="BW719" s="2"/>
      <c r="BX719" s="2"/>
      <c r="BY719" s="2"/>
      <c r="BZ719" s="2"/>
      <c r="CA719" s="2"/>
      <c r="CB719" s="2"/>
      <c r="CC719" s="2"/>
      <c r="CD719" s="2"/>
      <c r="CE719" s="2"/>
      <c r="CF719" s="2"/>
      <c r="CG719" s="2"/>
      <c r="CH719" s="2"/>
      <c r="CI719" s="2"/>
      <c r="CJ719" s="2"/>
      <c r="CK719" s="2"/>
      <c r="CL719" s="2"/>
      <c r="CM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S720" s="2"/>
      <c r="BT720" s="2"/>
      <c r="BU720" s="2"/>
      <c r="BV720" s="2"/>
      <c r="BW720" s="2"/>
      <c r="BX720" s="2"/>
      <c r="BY720" s="2"/>
      <c r="BZ720" s="2"/>
      <c r="CA720" s="2"/>
      <c r="CB720" s="2"/>
      <c r="CC720" s="2"/>
      <c r="CD720" s="2"/>
      <c r="CE720" s="2"/>
      <c r="CF720" s="2"/>
      <c r="CG720" s="2"/>
      <c r="CH720" s="2"/>
      <c r="CI720" s="2"/>
      <c r="CJ720" s="2"/>
      <c r="CK720" s="2"/>
      <c r="CL720" s="2"/>
      <c r="CM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S721" s="2"/>
      <c r="BT721" s="2"/>
      <c r="BU721" s="2"/>
      <c r="BV721" s="2"/>
      <c r="BW721" s="2"/>
      <c r="BX721" s="2"/>
      <c r="BY721" s="2"/>
      <c r="BZ721" s="2"/>
      <c r="CA721" s="2"/>
      <c r="CB721" s="2"/>
      <c r="CC721" s="2"/>
      <c r="CD721" s="2"/>
      <c r="CE721" s="2"/>
      <c r="CF721" s="2"/>
      <c r="CG721" s="2"/>
      <c r="CH721" s="2"/>
      <c r="CI721" s="2"/>
      <c r="CJ721" s="2"/>
      <c r="CK721" s="2"/>
      <c r="CL721" s="2"/>
      <c r="CM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S722" s="2"/>
      <c r="BT722" s="2"/>
      <c r="BU722" s="2"/>
      <c r="BV722" s="2"/>
      <c r="BW722" s="2"/>
      <c r="BX722" s="2"/>
      <c r="BY722" s="2"/>
      <c r="BZ722" s="2"/>
      <c r="CA722" s="2"/>
      <c r="CB722" s="2"/>
      <c r="CC722" s="2"/>
      <c r="CD722" s="2"/>
      <c r="CE722" s="2"/>
      <c r="CF722" s="2"/>
      <c r="CG722" s="2"/>
      <c r="CH722" s="2"/>
      <c r="CI722" s="2"/>
      <c r="CJ722" s="2"/>
      <c r="CK722" s="2"/>
      <c r="CL722" s="2"/>
      <c r="CM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S723" s="2"/>
      <c r="BT723" s="2"/>
      <c r="BU723" s="2"/>
      <c r="BV723" s="2"/>
      <c r="BW723" s="2"/>
      <c r="BX723" s="2"/>
      <c r="BY723" s="2"/>
      <c r="BZ723" s="2"/>
      <c r="CA723" s="2"/>
      <c r="CB723" s="2"/>
      <c r="CC723" s="2"/>
      <c r="CD723" s="2"/>
      <c r="CE723" s="2"/>
      <c r="CF723" s="2"/>
      <c r="CG723" s="2"/>
      <c r="CH723" s="2"/>
      <c r="CI723" s="2"/>
      <c r="CJ723" s="2"/>
      <c r="CK723" s="2"/>
      <c r="CL723" s="2"/>
      <c r="CM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S724" s="2"/>
      <c r="BT724" s="2"/>
      <c r="BU724" s="2"/>
      <c r="BV724" s="2"/>
      <c r="BW724" s="2"/>
      <c r="BX724" s="2"/>
      <c r="BY724" s="2"/>
      <c r="BZ724" s="2"/>
      <c r="CA724" s="2"/>
      <c r="CB724" s="2"/>
      <c r="CC724" s="2"/>
      <c r="CD724" s="2"/>
      <c r="CE724" s="2"/>
      <c r="CF724" s="2"/>
      <c r="CG724" s="2"/>
      <c r="CH724" s="2"/>
      <c r="CI724" s="2"/>
      <c r="CJ724" s="2"/>
      <c r="CK724" s="2"/>
      <c r="CL724" s="2"/>
      <c r="CM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S725" s="2"/>
      <c r="BT725" s="2"/>
      <c r="BU725" s="2"/>
      <c r="BV725" s="2"/>
      <c r="BW725" s="2"/>
      <c r="BX725" s="2"/>
      <c r="BY725" s="2"/>
      <c r="BZ725" s="2"/>
      <c r="CA725" s="2"/>
      <c r="CB725" s="2"/>
      <c r="CC725" s="2"/>
      <c r="CD725" s="2"/>
      <c r="CE725" s="2"/>
      <c r="CF725" s="2"/>
      <c r="CG725" s="2"/>
      <c r="CH725" s="2"/>
      <c r="CI725" s="2"/>
      <c r="CJ725" s="2"/>
      <c r="CK725" s="2"/>
      <c r="CL725" s="2"/>
      <c r="CM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S726" s="2"/>
      <c r="BT726" s="2"/>
      <c r="BU726" s="2"/>
      <c r="BV726" s="2"/>
      <c r="BW726" s="2"/>
      <c r="BX726" s="2"/>
      <c r="BY726" s="2"/>
      <c r="BZ726" s="2"/>
      <c r="CA726" s="2"/>
      <c r="CB726" s="2"/>
      <c r="CC726" s="2"/>
      <c r="CD726" s="2"/>
      <c r="CE726" s="2"/>
      <c r="CF726" s="2"/>
      <c r="CG726" s="2"/>
      <c r="CH726" s="2"/>
      <c r="CI726" s="2"/>
      <c r="CJ726" s="2"/>
      <c r="CK726" s="2"/>
      <c r="CL726" s="2"/>
      <c r="CM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S727" s="2"/>
      <c r="BT727" s="2"/>
      <c r="BU727" s="2"/>
      <c r="BV727" s="2"/>
      <c r="BW727" s="2"/>
      <c r="BX727" s="2"/>
      <c r="BY727" s="2"/>
      <c r="BZ727" s="2"/>
      <c r="CA727" s="2"/>
      <c r="CB727" s="2"/>
      <c r="CC727" s="2"/>
      <c r="CD727" s="2"/>
      <c r="CE727" s="2"/>
      <c r="CF727" s="2"/>
      <c r="CG727" s="2"/>
      <c r="CH727" s="2"/>
      <c r="CI727" s="2"/>
      <c r="CJ727" s="2"/>
      <c r="CK727" s="2"/>
      <c r="CL727" s="2"/>
      <c r="CM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S728" s="2"/>
      <c r="BT728" s="2"/>
      <c r="BU728" s="2"/>
      <c r="BV728" s="2"/>
      <c r="BW728" s="2"/>
      <c r="BX728" s="2"/>
      <c r="BY728" s="2"/>
      <c r="BZ728" s="2"/>
      <c r="CA728" s="2"/>
      <c r="CB728" s="2"/>
      <c r="CC728" s="2"/>
      <c r="CD728" s="2"/>
      <c r="CE728" s="2"/>
      <c r="CF728" s="2"/>
      <c r="CG728" s="2"/>
      <c r="CH728" s="2"/>
      <c r="CI728" s="2"/>
      <c r="CJ728" s="2"/>
      <c r="CK728" s="2"/>
      <c r="CL728" s="2"/>
      <c r="CM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S729" s="2"/>
      <c r="BT729" s="2"/>
      <c r="BU729" s="2"/>
      <c r="BV729" s="2"/>
      <c r="BW729" s="2"/>
      <c r="BX729" s="2"/>
      <c r="BY729" s="2"/>
      <c r="BZ729" s="2"/>
      <c r="CA729" s="2"/>
      <c r="CB729" s="2"/>
      <c r="CC729" s="2"/>
      <c r="CD729" s="2"/>
      <c r="CE729" s="2"/>
      <c r="CF729" s="2"/>
      <c r="CG729" s="2"/>
      <c r="CH729" s="2"/>
      <c r="CI729" s="2"/>
      <c r="CJ729" s="2"/>
      <c r="CK729" s="2"/>
      <c r="CL729" s="2"/>
      <c r="CM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S730" s="2"/>
      <c r="BT730" s="2"/>
      <c r="BU730" s="2"/>
      <c r="BV730" s="2"/>
      <c r="BW730" s="2"/>
      <c r="BX730" s="2"/>
      <c r="BY730" s="2"/>
      <c r="BZ730" s="2"/>
      <c r="CA730" s="2"/>
      <c r="CB730" s="2"/>
      <c r="CC730" s="2"/>
      <c r="CD730" s="2"/>
      <c r="CE730" s="2"/>
      <c r="CF730" s="2"/>
      <c r="CG730" s="2"/>
      <c r="CH730" s="2"/>
      <c r="CI730" s="2"/>
      <c r="CJ730" s="2"/>
      <c r="CK730" s="2"/>
      <c r="CL730" s="2"/>
      <c r="CM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  <c r="CD731" s="2"/>
      <c r="CE731" s="2"/>
      <c r="CF731" s="2"/>
      <c r="CG731" s="2"/>
      <c r="CH731" s="2"/>
      <c r="CI731" s="2"/>
      <c r="CJ731" s="2"/>
      <c r="CK731" s="2"/>
      <c r="CL731" s="2"/>
      <c r="CM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S732" s="2"/>
      <c r="BT732" s="2"/>
      <c r="BU732" s="2"/>
      <c r="BV732" s="2"/>
      <c r="BW732" s="2"/>
      <c r="BX732" s="2"/>
      <c r="BY732" s="2"/>
      <c r="BZ732" s="2"/>
      <c r="CA732" s="2"/>
      <c r="CB732" s="2"/>
      <c r="CC732" s="2"/>
      <c r="CD732" s="2"/>
      <c r="CE732" s="2"/>
      <c r="CF732" s="2"/>
      <c r="CG732" s="2"/>
      <c r="CH732" s="2"/>
      <c r="CI732" s="2"/>
      <c r="CJ732" s="2"/>
      <c r="CK732" s="2"/>
      <c r="CL732" s="2"/>
      <c r="CM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S733" s="2"/>
      <c r="BT733" s="2"/>
      <c r="BU733" s="2"/>
      <c r="BV733" s="2"/>
      <c r="BW733" s="2"/>
      <c r="BX733" s="2"/>
      <c r="BY733" s="2"/>
      <c r="BZ733" s="2"/>
      <c r="CA733" s="2"/>
      <c r="CB733" s="2"/>
      <c r="CC733" s="2"/>
      <c r="CD733" s="2"/>
      <c r="CE733" s="2"/>
      <c r="CF733" s="2"/>
      <c r="CG733" s="2"/>
      <c r="CH733" s="2"/>
      <c r="CI733" s="2"/>
      <c r="CJ733" s="2"/>
      <c r="CK733" s="2"/>
      <c r="CL733" s="2"/>
      <c r="CM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S734" s="2"/>
      <c r="BT734" s="2"/>
      <c r="BU734" s="2"/>
      <c r="BV734" s="2"/>
      <c r="BW734" s="2"/>
      <c r="BX734" s="2"/>
      <c r="BY734" s="2"/>
      <c r="BZ734" s="2"/>
      <c r="CA734" s="2"/>
      <c r="CB734" s="2"/>
      <c r="CC734" s="2"/>
      <c r="CD734" s="2"/>
      <c r="CE734" s="2"/>
      <c r="CF734" s="2"/>
      <c r="CG734" s="2"/>
      <c r="CH734" s="2"/>
      <c r="CI734" s="2"/>
      <c r="CJ734" s="2"/>
      <c r="CK734" s="2"/>
      <c r="CL734" s="2"/>
      <c r="CM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S735" s="2"/>
      <c r="BT735" s="2"/>
      <c r="BU735" s="2"/>
      <c r="BV735" s="2"/>
      <c r="BW735" s="2"/>
      <c r="BX735" s="2"/>
      <c r="BY735" s="2"/>
      <c r="BZ735" s="2"/>
      <c r="CA735" s="2"/>
      <c r="CB735" s="2"/>
      <c r="CC735" s="2"/>
      <c r="CD735" s="2"/>
      <c r="CE735" s="2"/>
      <c r="CF735" s="2"/>
      <c r="CG735" s="2"/>
      <c r="CH735" s="2"/>
      <c r="CI735" s="2"/>
      <c r="CJ735" s="2"/>
      <c r="CK735" s="2"/>
      <c r="CL735" s="2"/>
      <c r="CM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S736" s="2"/>
      <c r="BT736" s="2"/>
      <c r="BU736" s="2"/>
      <c r="BV736" s="2"/>
      <c r="BW736" s="2"/>
      <c r="BX736" s="2"/>
      <c r="BY736" s="2"/>
      <c r="BZ736" s="2"/>
      <c r="CA736" s="2"/>
      <c r="CB736" s="2"/>
      <c r="CC736" s="2"/>
      <c r="CD736" s="2"/>
      <c r="CE736" s="2"/>
      <c r="CF736" s="2"/>
      <c r="CG736" s="2"/>
      <c r="CH736" s="2"/>
      <c r="CI736" s="2"/>
      <c r="CJ736" s="2"/>
      <c r="CK736" s="2"/>
      <c r="CL736" s="2"/>
      <c r="CM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S737" s="2"/>
      <c r="BT737" s="2"/>
      <c r="BU737" s="2"/>
      <c r="BV737" s="2"/>
      <c r="BW737" s="2"/>
      <c r="BX737" s="2"/>
      <c r="BY737" s="2"/>
      <c r="BZ737" s="2"/>
      <c r="CA737" s="2"/>
      <c r="CB737" s="2"/>
      <c r="CC737" s="2"/>
      <c r="CD737" s="2"/>
      <c r="CE737" s="2"/>
      <c r="CF737" s="2"/>
      <c r="CG737" s="2"/>
      <c r="CH737" s="2"/>
      <c r="CI737" s="2"/>
      <c r="CJ737" s="2"/>
      <c r="CK737" s="2"/>
      <c r="CL737" s="2"/>
      <c r="CM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S738" s="2"/>
      <c r="BT738" s="2"/>
      <c r="BU738" s="2"/>
      <c r="BV738" s="2"/>
      <c r="BW738" s="2"/>
      <c r="BX738" s="2"/>
      <c r="BY738" s="2"/>
      <c r="BZ738" s="2"/>
      <c r="CA738" s="2"/>
      <c r="CB738" s="2"/>
      <c r="CC738" s="2"/>
      <c r="CD738" s="2"/>
      <c r="CE738" s="2"/>
      <c r="CF738" s="2"/>
      <c r="CG738" s="2"/>
      <c r="CH738" s="2"/>
      <c r="CI738" s="2"/>
      <c r="CJ738" s="2"/>
      <c r="CK738" s="2"/>
      <c r="CL738" s="2"/>
      <c r="CM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S739" s="2"/>
      <c r="BT739" s="2"/>
      <c r="BU739" s="2"/>
      <c r="BV739" s="2"/>
      <c r="BW739" s="2"/>
      <c r="BX739" s="2"/>
      <c r="BY739" s="2"/>
      <c r="BZ739" s="2"/>
      <c r="CA739" s="2"/>
      <c r="CB739" s="2"/>
      <c r="CC739" s="2"/>
      <c r="CD739" s="2"/>
      <c r="CE739" s="2"/>
      <c r="CF739" s="2"/>
      <c r="CG739" s="2"/>
      <c r="CH739" s="2"/>
      <c r="CI739" s="2"/>
      <c r="CJ739" s="2"/>
      <c r="CK739" s="2"/>
      <c r="CL739" s="2"/>
      <c r="CM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S740" s="2"/>
      <c r="BT740" s="2"/>
      <c r="BU740" s="2"/>
      <c r="BV740" s="2"/>
      <c r="BW740" s="2"/>
      <c r="BX740" s="2"/>
      <c r="BY740" s="2"/>
      <c r="BZ740" s="2"/>
      <c r="CA740" s="2"/>
      <c r="CB740" s="2"/>
      <c r="CC740" s="2"/>
      <c r="CD740" s="2"/>
      <c r="CE740" s="2"/>
      <c r="CF740" s="2"/>
      <c r="CG740" s="2"/>
      <c r="CH740" s="2"/>
      <c r="CI740" s="2"/>
      <c r="CJ740" s="2"/>
      <c r="CK740" s="2"/>
      <c r="CL740" s="2"/>
      <c r="CM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S741" s="2"/>
      <c r="BT741" s="2"/>
      <c r="BU741" s="2"/>
      <c r="BV741" s="2"/>
      <c r="BW741" s="2"/>
      <c r="BX741" s="2"/>
      <c r="BY741" s="2"/>
      <c r="BZ741" s="2"/>
      <c r="CA741" s="2"/>
      <c r="CB741" s="2"/>
      <c r="CC741" s="2"/>
      <c r="CD741" s="2"/>
      <c r="CE741" s="2"/>
      <c r="CF741" s="2"/>
      <c r="CG741" s="2"/>
      <c r="CH741" s="2"/>
      <c r="CI741" s="2"/>
      <c r="CJ741" s="2"/>
      <c r="CK741" s="2"/>
      <c r="CL741" s="2"/>
      <c r="CM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S742" s="2"/>
      <c r="BT742" s="2"/>
      <c r="BU742" s="2"/>
      <c r="BV742" s="2"/>
      <c r="BW742" s="2"/>
      <c r="BX742" s="2"/>
      <c r="BY742" s="2"/>
      <c r="BZ742" s="2"/>
      <c r="CA742" s="2"/>
      <c r="CB742" s="2"/>
      <c r="CC742" s="2"/>
      <c r="CD742" s="2"/>
      <c r="CE742" s="2"/>
      <c r="CF742" s="2"/>
      <c r="CG742" s="2"/>
      <c r="CH742" s="2"/>
      <c r="CI742" s="2"/>
      <c r="CJ742" s="2"/>
      <c r="CK742" s="2"/>
      <c r="CL742" s="2"/>
      <c r="CM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S743" s="2"/>
      <c r="BT743" s="2"/>
      <c r="BU743" s="2"/>
      <c r="BV743" s="2"/>
      <c r="BW743" s="2"/>
      <c r="BX743" s="2"/>
      <c r="BY743" s="2"/>
      <c r="BZ743" s="2"/>
      <c r="CA743" s="2"/>
      <c r="CB743" s="2"/>
      <c r="CC743" s="2"/>
      <c r="CD743" s="2"/>
      <c r="CE743" s="2"/>
      <c r="CF743" s="2"/>
      <c r="CG743" s="2"/>
      <c r="CH743" s="2"/>
      <c r="CI743" s="2"/>
      <c r="CJ743" s="2"/>
      <c r="CK743" s="2"/>
      <c r="CL743" s="2"/>
      <c r="CM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S744" s="2"/>
      <c r="BT744" s="2"/>
      <c r="BU744" s="2"/>
      <c r="BV744" s="2"/>
      <c r="BW744" s="2"/>
      <c r="BX744" s="2"/>
      <c r="BY744" s="2"/>
      <c r="BZ744" s="2"/>
      <c r="CA744" s="2"/>
      <c r="CB744" s="2"/>
      <c r="CC744" s="2"/>
      <c r="CD744" s="2"/>
      <c r="CE744" s="2"/>
      <c r="CF744" s="2"/>
      <c r="CG744" s="2"/>
      <c r="CH744" s="2"/>
      <c r="CI744" s="2"/>
      <c r="CJ744" s="2"/>
      <c r="CK744" s="2"/>
      <c r="CL744" s="2"/>
      <c r="CM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S745" s="2"/>
      <c r="BT745" s="2"/>
      <c r="BU745" s="2"/>
      <c r="BV745" s="2"/>
      <c r="BW745" s="2"/>
      <c r="BX745" s="2"/>
      <c r="BY745" s="2"/>
      <c r="BZ745" s="2"/>
      <c r="CA745" s="2"/>
      <c r="CB745" s="2"/>
      <c r="CC745" s="2"/>
      <c r="CD745" s="2"/>
      <c r="CE745" s="2"/>
      <c r="CF745" s="2"/>
      <c r="CG745" s="2"/>
      <c r="CH745" s="2"/>
      <c r="CI745" s="2"/>
      <c r="CJ745" s="2"/>
      <c r="CK745" s="2"/>
      <c r="CL745" s="2"/>
      <c r="CM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S746" s="2"/>
      <c r="BT746" s="2"/>
      <c r="BU746" s="2"/>
      <c r="BV746" s="2"/>
      <c r="BW746" s="2"/>
      <c r="BX746" s="2"/>
      <c r="BY746" s="2"/>
      <c r="BZ746" s="2"/>
      <c r="CA746" s="2"/>
      <c r="CB746" s="2"/>
      <c r="CC746" s="2"/>
      <c r="CD746" s="2"/>
      <c r="CE746" s="2"/>
      <c r="CF746" s="2"/>
      <c r="CG746" s="2"/>
      <c r="CH746" s="2"/>
      <c r="CI746" s="2"/>
      <c r="CJ746" s="2"/>
      <c r="CK746" s="2"/>
      <c r="CL746" s="2"/>
      <c r="CM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S747" s="2"/>
      <c r="BT747" s="2"/>
      <c r="BU747" s="2"/>
      <c r="BV747" s="2"/>
      <c r="BW747" s="2"/>
      <c r="BX747" s="2"/>
      <c r="BY747" s="2"/>
      <c r="BZ747" s="2"/>
      <c r="CA747" s="2"/>
      <c r="CB747" s="2"/>
      <c r="CC747" s="2"/>
      <c r="CD747" s="2"/>
      <c r="CE747" s="2"/>
      <c r="CF747" s="2"/>
      <c r="CG747" s="2"/>
      <c r="CH747" s="2"/>
      <c r="CI747" s="2"/>
      <c r="CJ747" s="2"/>
      <c r="CK747" s="2"/>
      <c r="CL747" s="2"/>
      <c r="CM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S748" s="2"/>
      <c r="BT748" s="2"/>
      <c r="BU748" s="2"/>
      <c r="BV748" s="2"/>
      <c r="BW748" s="2"/>
      <c r="BX748" s="2"/>
      <c r="BY748" s="2"/>
      <c r="BZ748" s="2"/>
      <c r="CA748" s="2"/>
      <c r="CB748" s="2"/>
      <c r="CC748" s="2"/>
      <c r="CD748" s="2"/>
      <c r="CE748" s="2"/>
      <c r="CF748" s="2"/>
      <c r="CG748" s="2"/>
      <c r="CH748" s="2"/>
      <c r="CI748" s="2"/>
      <c r="CJ748" s="2"/>
      <c r="CK748" s="2"/>
      <c r="CL748" s="2"/>
      <c r="CM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S749" s="2"/>
      <c r="BT749" s="2"/>
      <c r="BU749" s="2"/>
      <c r="BV749" s="2"/>
      <c r="BW749" s="2"/>
      <c r="BX749" s="2"/>
      <c r="BY749" s="2"/>
      <c r="BZ749" s="2"/>
      <c r="CA749" s="2"/>
      <c r="CB749" s="2"/>
      <c r="CC749" s="2"/>
      <c r="CD749" s="2"/>
      <c r="CE749" s="2"/>
      <c r="CF749" s="2"/>
      <c r="CG749" s="2"/>
      <c r="CH749" s="2"/>
      <c r="CI749" s="2"/>
      <c r="CJ749" s="2"/>
      <c r="CK749" s="2"/>
      <c r="CL749" s="2"/>
      <c r="CM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S750" s="2"/>
      <c r="BT750" s="2"/>
      <c r="BU750" s="2"/>
      <c r="BV750" s="2"/>
      <c r="BW750" s="2"/>
      <c r="BX750" s="2"/>
      <c r="BY750" s="2"/>
      <c r="BZ750" s="2"/>
      <c r="CA750" s="2"/>
      <c r="CB750" s="2"/>
      <c r="CC750" s="2"/>
      <c r="CD750" s="2"/>
      <c r="CE750" s="2"/>
      <c r="CF750" s="2"/>
      <c r="CG750" s="2"/>
      <c r="CH750" s="2"/>
      <c r="CI750" s="2"/>
      <c r="CJ750" s="2"/>
      <c r="CK750" s="2"/>
      <c r="CL750" s="2"/>
      <c r="CM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S751" s="2"/>
      <c r="BT751" s="2"/>
      <c r="BU751" s="2"/>
      <c r="BV751" s="2"/>
      <c r="BW751" s="2"/>
      <c r="BX751" s="2"/>
      <c r="BY751" s="2"/>
      <c r="BZ751" s="2"/>
      <c r="CA751" s="2"/>
      <c r="CB751" s="2"/>
      <c r="CC751" s="2"/>
      <c r="CD751" s="2"/>
      <c r="CE751" s="2"/>
      <c r="CF751" s="2"/>
      <c r="CG751" s="2"/>
      <c r="CH751" s="2"/>
      <c r="CI751" s="2"/>
      <c r="CJ751" s="2"/>
      <c r="CK751" s="2"/>
      <c r="CL751" s="2"/>
      <c r="CM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S752" s="2"/>
      <c r="BT752" s="2"/>
      <c r="BU752" s="2"/>
      <c r="BV752" s="2"/>
      <c r="BW752" s="2"/>
      <c r="BX752" s="2"/>
      <c r="BY752" s="2"/>
      <c r="BZ752" s="2"/>
      <c r="CA752" s="2"/>
      <c r="CB752" s="2"/>
      <c r="CC752" s="2"/>
      <c r="CD752" s="2"/>
      <c r="CE752" s="2"/>
      <c r="CF752" s="2"/>
      <c r="CG752" s="2"/>
      <c r="CH752" s="2"/>
      <c r="CI752" s="2"/>
      <c r="CJ752" s="2"/>
      <c r="CK752" s="2"/>
      <c r="CL752" s="2"/>
      <c r="CM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S753" s="2"/>
      <c r="BT753" s="2"/>
      <c r="BU753" s="2"/>
      <c r="BV753" s="2"/>
      <c r="BW753" s="2"/>
      <c r="BX753" s="2"/>
      <c r="BY753" s="2"/>
      <c r="BZ753" s="2"/>
      <c r="CA753" s="2"/>
      <c r="CB753" s="2"/>
      <c r="CC753" s="2"/>
      <c r="CD753" s="2"/>
      <c r="CE753" s="2"/>
      <c r="CF753" s="2"/>
      <c r="CG753" s="2"/>
      <c r="CH753" s="2"/>
      <c r="CI753" s="2"/>
      <c r="CJ753" s="2"/>
      <c r="CK753" s="2"/>
      <c r="CL753" s="2"/>
      <c r="CM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S754" s="2"/>
      <c r="BT754" s="2"/>
      <c r="BU754" s="2"/>
      <c r="BV754" s="2"/>
      <c r="BW754" s="2"/>
      <c r="BX754" s="2"/>
      <c r="BY754" s="2"/>
      <c r="BZ754" s="2"/>
      <c r="CA754" s="2"/>
      <c r="CB754" s="2"/>
      <c r="CC754" s="2"/>
      <c r="CD754" s="2"/>
      <c r="CE754" s="2"/>
      <c r="CF754" s="2"/>
      <c r="CG754" s="2"/>
      <c r="CH754" s="2"/>
      <c r="CI754" s="2"/>
      <c r="CJ754" s="2"/>
      <c r="CK754" s="2"/>
      <c r="CL754" s="2"/>
      <c r="CM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S755" s="2"/>
      <c r="BT755" s="2"/>
      <c r="BU755" s="2"/>
      <c r="BV755" s="2"/>
      <c r="BW755" s="2"/>
      <c r="BX755" s="2"/>
      <c r="BY755" s="2"/>
      <c r="BZ755" s="2"/>
      <c r="CA755" s="2"/>
      <c r="CB755" s="2"/>
      <c r="CC755" s="2"/>
      <c r="CD755" s="2"/>
      <c r="CE755" s="2"/>
      <c r="CF755" s="2"/>
      <c r="CG755" s="2"/>
      <c r="CH755" s="2"/>
      <c r="CI755" s="2"/>
      <c r="CJ755" s="2"/>
      <c r="CK755" s="2"/>
      <c r="CL755" s="2"/>
      <c r="CM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S756" s="2"/>
      <c r="BT756" s="2"/>
      <c r="BU756" s="2"/>
      <c r="BV756" s="2"/>
      <c r="BW756" s="2"/>
      <c r="BX756" s="2"/>
      <c r="BY756" s="2"/>
      <c r="BZ756" s="2"/>
      <c r="CA756" s="2"/>
      <c r="CB756" s="2"/>
      <c r="CC756" s="2"/>
      <c r="CD756" s="2"/>
      <c r="CE756" s="2"/>
      <c r="CF756" s="2"/>
      <c r="CG756" s="2"/>
      <c r="CH756" s="2"/>
      <c r="CI756" s="2"/>
      <c r="CJ756" s="2"/>
      <c r="CK756" s="2"/>
      <c r="CL756" s="2"/>
      <c r="CM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S757" s="2"/>
      <c r="BT757" s="2"/>
      <c r="BU757" s="2"/>
      <c r="BV757" s="2"/>
      <c r="BW757" s="2"/>
      <c r="BX757" s="2"/>
      <c r="BY757" s="2"/>
      <c r="BZ757" s="2"/>
      <c r="CA757" s="2"/>
      <c r="CB757" s="2"/>
      <c r="CC757" s="2"/>
      <c r="CD757" s="2"/>
      <c r="CE757" s="2"/>
      <c r="CF757" s="2"/>
      <c r="CG757" s="2"/>
      <c r="CH757" s="2"/>
      <c r="CI757" s="2"/>
      <c r="CJ757" s="2"/>
      <c r="CK757" s="2"/>
      <c r="CL757" s="2"/>
      <c r="CM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S758" s="2"/>
      <c r="BT758" s="2"/>
      <c r="BU758" s="2"/>
      <c r="BV758" s="2"/>
      <c r="BW758" s="2"/>
      <c r="BX758" s="2"/>
      <c r="BY758" s="2"/>
      <c r="BZ758" s="2"/>
      <c r="CA758" s="2"/>
      <c r="CB758" s="2"/>
      <c r="CC758" s="2"/>
      <c r="CD758" s="2"/>
      <c r="CE758" s="2"/>
      <c r="CF758" s="2"/>
      <c r="CG758" s="2"/>
      <c r="CH758" s="2"/>
      <c r="CI758" s="2"/>
      <c r="CJ758" s="2"/>
      <c r="CK758" s="2"/>
      <c r="CL758" s="2"/>
      <c r="CM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S759" s="2"/>
      <c r="BT759" s="2"/>
      <c r="BU759" s="2"/>
      <c r="BV759" s="2"/>
      <c r="BW759" s="2"/>
      <c r="BX759" s="2"/>
      <c r="BY759" s="2"/>
      <c r="BZ759" s="2"/>
      <c r="CA759" s="2"/>
      <c r="CB759" s="2"/>
      <c r="CC759" s="2"/>
      <c r="CD759" s="2"/>
      <c r="CE759" s="2"/>
      <c r="CF759" s="2"/>
      <c r="CG759" s="2"/>
      <c r="CH759" s="2"/>
      <c r="CI759" s="2"/>
      <c r="CJ759" s="2"/>
      <c r="CK759" s="2"/>
      <c r="CL759" s="2"/>
      <c r="CM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S760" s="2"/>
      <c r="BT760" s="2"/>
      <c r="BU760" s="2"/>
      <c r="BV760" s="2"/>
      <c r="BW760" s="2"/>
      <c r="BX760" s="2"/>
      <c r="BY760" s="2"/>
      <c r="BZ760" s="2"/>
      <c r="CA760" s="2"/>
      <c r="CB760" s="2"/>
      <c r="CC760" s="2"/>
      <c r="CD760" s="2"/>
      <c r="CE760" s="2"/>
      <c r="CF760" s="2"/>
      <c r="CG760" s="2"/>
      <c r="CH760" s="2"/>
      <c r="CI760" s="2"/>
      <c r="CJ760" s="2"/>
      <c r="CK760" s="2"/>
      <c r="CL760" s="2"/>
      <c r="CM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S761" s="2"/>
      <c r="BT761" s="2"/>
      <c r="BU761" s="2"/>
      <c r="BV761" s="2"/>
      <c r="BW761" s="2"/>
      <c r="BX761" s="2"/>
      <c r="BY761" s="2"/>
      <c r="BZ761" s="2"/>
      <c r="CA761" s="2"/>
      <c r="CB761" s="2"/>
      <c r="CC761" s="2"/>
      <c r="CD761" s="2"/>
      <c r="CE761" s="2"/>
      <c r="CF761" s="2"/>
      <c r="CG761" s="2"/>
      <c r="CH761" s="2"/>
      <c r="CI761" s="2"/>
      <c r="CJ761" s="2"/>
      <c r="CK761" s="2"/>
      <c r="CL761" s="2"/>
      <c r="CM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S762" s="2"/>
      <c r="BT762" s="2"/>
      <c r="BU762" s="2"/>
      <c r="BV762" s="2"/>
      <c r="BW762" s="2"/>
      <c r="BX762" s="2"/>
      <c r="BY762" s="2"/>
      <c r="BZ762" s="2"/>
      <c r="CA762" s="2"/>
      <c r="CB762" s="2"/>
      <c r="CC762" s="2"/>
      <c r="CD762" s="2"/>
      <c r="CE762" s="2"/>
      <c r="CF762" s="2"/>
      <c r="CG762" s="2"/>
      <c r="CH762" s="2"/>
      <c r="CI762" s="2"/>
      <c r="CJ762" s="2"/>
      <c r="CK762" s="2"/>
      <c r="CL762" s="2"/>
      <c r="CM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S763" s="2"/>
      <c r="BT763" s="2"/>
      <c r="BU763" s="2"/>
      <c r="BV763" s="2"/>
      <c r="BW763" s="2"/>
      <c r="BX763" s="2"/>
      <c r="BY763" s="2"/>
      <c r="BZ763" s="2"/>
      <c r="CA763" s="2"/>
      <c r="CB763" s="2"/>
      <c r="CC763" s="2"/>
      <c r="CD763" s="2"/>
      <c r="CE763" s="2"/>
      <c r="CF763" s="2"/>
      <c r="CG763" s="2"/>
      <c r="CH763" s="2"/>
      <c r="CI763" s="2"/>
      <c r="CJ763" s="2"/>
      <c r="CK763" s="2"/>
      <c r="CL763" s="2"/>
      <c r="CM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S764" s="2"/>
      <c r="BT764" s="2"/>
      <c r="BU764" s="2"/>
      <c r="BV764" s="2"/>
      <c r="BW764" s="2"/>
      <c r="BX764" s="2"/>
      <c r="BY764" s="2"/>
      <c r="BZ764" s="2"/>
      <c r="CA764" s="2"/>
      <c r="CB764" s="2"/>
      <c r="CC764" s="2"/>
      <c r="CD764" s="2"/>
      <c r="CE764" s="2"/>
      <c r="CF764" s="2"/>
      <c r="CG764" s="2"/>
      <c r="CH764" s="2"/>
      <c r="CI764" s="2"/>
      <c r="CJ764" s="2"/>
      <c r="CK764" s="2"/>
      <c r="CL764" s="2"/>
      <c r="CM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S765" s="2"/>
      <c r="BT765" s="2"/>
      <c r="BU765" s="2"/>
      <c r="BV765" s="2"/>
      <c r="BW765" s="2"/>
      <c r="BX765" s="2"/>
      <c r="BY765" s="2"/>
      <c r="BZ765" s="2"/>
      <c r="CA765" s="2"/>
      <c r="CB765" s="2"/>
      <c r="CC765" s="2"/>
      <c r="CD765" s="2"/>
      <c r="CE765" s="2"/>
      <c r="CF765" s="2"/>
      <c r="CG765" s="2"/>
      <c r="CH765" s="2"/>
      <c r="CI765" s="2"/>
      <c r="CJ765" s="2"/>
      <c r="CK765" s="2"/>
      <c r="CL765" s="2"/>
      <c r="CM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S766" s="2"/>
      <c r="BT766" s="2"/>
      <c r="BU766" s="2"/>
      <c r="BV766" s="2"/>
      <c r="BW766" s="2"/>
      <c r="BX766" s="2"/>
      <c r="BY766" s="2"/>
      <c r="BZ766" s="2"/>
      <c r="CA766" s="2"/>
      <c r="CB766" s="2"/>
      <c r="CC766" s="2"/>
      <c r="CD766" s="2"/>
      <c r="CE766" s="2"/>
      <c r="CF766" s="2"/>
      <c r="CG766" s="2"/>
      <c r="CH766" s="2"/>
      <c r="CI766" s="2"/>
      <c r="CJ766" s="2"/>
      <c r="CK766" s="2"/>
      <c r="CL766" s="2"/>
      <c r="CM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S767" s="2"/>
      <c r="BT767" s="2"/>
      <c r="BU767" s="2"/>
      <c r="BV767" s="2"/>
      <c r="BW767" s="2"/>
      <c r="BX767" s="2"/>
      <c r="BY767" s="2"/>
      <c r="BZ767" s="2"/>
      <c r="CA767" s="2"/>
      <c r="CB767" s="2"/>
      <c r="CC767" s="2"/>
      <c r="CD767" s="2"/>
      <c r="CE767" s="2"/>
      <c r="CF767" s="2"/>
      <c r="CG767" s="2"/>
      <c r="CH767" s="2"/>
      <c r="CI767" s="2"/>
      <c r="CJ767" s="2"/>
      <c r="CK767" s="2"/>
      <c r="CL767" s="2"/>
      <c r="CM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S768" s="2"/>
      <c r="BT768" s="2"/>
      <c r="BU768" s="2"/>
      <c r="BV768" s="2"/>
      <c r="BW768" s="2"/>
      <c r="BX768" s="2"/>
      <c r="BY768" s="2"/>
      <c r="BZ768" s="2"/>
      <c r="CA768" s="2"/>
      <c r="CB768" s="2"/>
      <c r="CC768" s="2"/>
      <c r="CD768" s="2"/>
      <c r="CE768" s="2"/>
      <c r="CF768" s="2"/>
      <c r="CG768" s="2"/>
      <c r="CH768" s="2"/>
      <c r="CI768" s="2"/>
      <c r="CJ768" s="2"/>
      <c r="CK768" s="2"/>
      <c r="CL768" s="2"/>
      <c r="CM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S769" s="2"/>
      <c r="BT769" s="2"/>
      <c r="BU769" s="2"/>
      <c r="BV769" s="2"/>
      <c r="BW769" s="2"/>
      <c r="BX769" s="2"/>
      <c r="BY769" s="2"/>
      <c r="BZ769" s="2"/>
      <c r="CA769" s="2"/>
      <c r="CB769" s="2"/>
      <c r="CC769" s="2"/>
      <c r="CD769" s="2"/>
      <c r="CE769" s="2"/>
      <c r="CF769" s="2"/>
      <c r="CG769" s="2"/>
      <c r="CH769" s="2"/>
      <c r="CI769" s="2"/>
      <c r="CJ769" s="2"/>
      <c r="CK769" s="2"/>
      <c r="CL769" s="2"/>
      <c r="CM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S770" s="2"/>
      <c r="BT770" s="2"/>
      <c r="BU770" s="2"/>
      <c r="BV770" s="2"/>
      <c r="BW770" s="2"/>
      <c r="BX770" s="2"/>
      <c r="BY770" s="2"/>
      <c r="BZ770" s="2"/>
      <c r="CA770" s="2"/>
      <c r="CB770" s="2"/>
      <c r="CC770" s="2"/>
      <c r="CD770" s="2"/>
      <c r="CE770" s="2"/>
      <c r="CF770" s="2"/>
      <c r="CG770" s="2"/>
      <c r="CH770" s="2"/>
      <c r="CI770" s="2"/>
      <c r="CJ770" s="2"/>
      <c r="CK770" s="2"/>
      <c r="CL770" s="2"/>
      <c r="CM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S771" s="2"/>
      <c r="BT771" s="2"/>
      <c r="BU771" s="2"/>
      <c r="BV771" s="2"/>
      <c r="BW771" s="2"/>
      <c r="BX771" s="2"/>
      <c r="BY771" s="2"/>
      <c r="BZ771" s="2"/>
      <c r="CA771" s="2"/>
      <c r="CB771" s="2"/>
      <c r="CC771" s="2"/>
      <c r="CD771" s="2"/>
      <c r="CE771" s="2"/>
      <c r="CF771" s="2"/>
      <c r="CG771" s="2"/>
      <c r="CH771" s="2"/>
      <c r="CI771" s="2"/>
      <c r="CJ771" s="2"/>
      <c r="CK771" s="2"/>
      <c r="CL771" s="2"/>
      <c r="CM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S772" s="2"/>
      <c r="BT772" s="2"/>
      <c r="BU772" s="2"/>
      <c r="BV772" s="2"/>
      <c r="BW772" s="2"/>
      <c r="BX772" s="2"/>
      <c r="BY772" s="2"/>
      <c r="BZ772" s="2"/>
      <c r="CA772" s="2"/>
      <c r="CB772" s="2"/>
      <c r="CC772" s="2"/>
      <c r="CD772" s="2"/>
      <c r="CE772" s="2"/>
      <c r="CF772" s="2"/>
      <c r="CG772" s="2"/>
      <c r="CH772" s="2"/>
      <c r="CI772" s="2"/>
      <c r="CJ772" s="2"/>
      <c r="CK772" s="2"/>
      <c r="CL772" s="2"/>
      <c r="CM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S773" s="2"/>
      <c r="BT773" s="2"/>
      <c r="BU773" s="2"/>
      <c r="BV773" s="2"/>
      <c r="BW773" s="2"/>
      <c r="BX773" s="2"/>
      <c r="BY773" s="2"/>
      <c r="BZ773" s="2"/>
      <c r="CA773" s="2"/>
      <c r="CB773" s="2"/>
      <c r="CC773" s="2"/>
      <c r="CD773" s="2"/>
      <c r="CE773" s="2"/>
      <c r="CF773" s="2"/>
      <c r="CG773" s="2"/>
      <c r="CH773" s="2"/>
      <c r="CI773" s="2"/>
      <c r="CJ773" s="2"/>
      <c r="CK773" s="2"/>
      <c r="CL773" s="2"/>
      <c r="CM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S774" s="2"/>
      <c r="BT774" s="2"/>
      <c r="BU774" s="2"/>
      <c r="BV774" s="2"/>
      <c r="BW774" s="2"/>
      <c r="BX774" s="2"/>
      <c r="BY774" s="2"/>
      <c r="BZ774" s="2"/>
      <c r="CA774" s="2"/>
      <c r="CB774" s="2"/>
      <c r="CC774" s="2"/>
      <c r="CD774" s="2"/>
      <c r="CE774" s="2"/>
      <c r="CF774" s="2"/>
      <c r="CG774" s="2"/>
      <c r="CH774" s="2"/>
      <c r="CI774" s="2"/>
      <c r="CJ774" s="2"/>
      <c r="CK774" s="2"/>
      <c r="CL774" s="2"/>
      <c r="CM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S775" s="2"/>
      <c r="BT775" s="2"/>
      <c r="BU775" s="2"/>
      <c r="BV775" s="2"/>
      <c r="BW775" s="2"/>
      <c r="BX775" s="2"/>
      <c r="BY775" s="2"/>
      <c r="BZ775" s="2"/>
      <c r="CA775" s="2"/>
      <c r="CB775" s="2"/>
      <c r="CC775" s="2"/>
      <c r="CD775" s="2"/>
      <c r="CE775" s="2"/>
      <c r="CF775" s="2"/>
      <c r="CG775" s="2"/>
      <c r="CH775" s="2"/>
      <c r="CI775" s="2"/>
      <c r="CJ775" s="2"/>
      <c r="CK775" s="2"/>
      <c r="CL775" s="2"/>
      <c r="CM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S776" s="2"/>
      <c r="BT776" s="2"/>
      <c r="BU776" s="2"/>
      <c r="BV776" s="2"/>
      <c r="BW776" s="2"/>
      <c r="BX776" s="2"/>
      <c r="BY776" s="2"/>
      <c r="BZ776" s="2"/>
      <c r="CA776" s="2"/>
      <c r="CB776" s="2"/>
      <c r="CC776" s="2"/>
      <c r="CD776" s="2"/>
      <c r="CE776" s="2"/>
      <c r="CF776" s="2"/>
      <c r="CG776" s="2"/>
      <c r="CH776" s="2"/>
      <c r="CI776" s="2"/>
      <c r="CJ776" s="2"/>
      <c r="CK776" s="2"/>
      <c r="CL776" s="2"/>
      <c r="CM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S777" s="2"/>
      <c r="BT777" s="2"/>
      <c r="BU777" s="2"/>
      <c r="BV777" s="2"/>
      <c r="BW777" s="2"/>
      <c r="BX777" s="2"/>
      <c r="BY777" s="2"/>
      <c r="BZ777" s="2"/>
      <c r="CA777" s="2"/>
      <c r="CB777" s="2"/>
      <c r="CC777" s="2"/>
      <c r="CD777" s="2"/>
      <c r="CE777" s="2"/>
      <c r="CF777" s="2"/>
      <c r="CG777" s="2"/>
      <c r="CH777" s="2"/>
      <c r="CI777" s="2"/>
      <c r="CJ777" s="2"/>
      <c r="CK777" s="2"/>
      <c r="CL777" s="2"/>
      <c r="CM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S778" s="2"/>
      <c r="BT778" s="2"/>
      <c r="BU778" s="2"/>
      <c r="BV778" s="2"/>
      <c r="BW778" s="2"/>
      <c r="BX778" s="2"/>
      <c r="BY778" s="2"/>
      <c r="BZ778" s="2"/>
      <c r="CA778" s="2"/>
      <c r="CB778" s="2"/>
      <c r="CC778" s="2"/>
      <c r="CD778" s="2"/>
      <c r="CE778" s="2"/>
      <c r="CF778" s="2"/>
      <c r="CG778" s="2"/>
      <c r="CH778" s="2"/>
      <c r="CI778" s="2"/>
      <c r="CJ778" s="2"/>
      <c r="CK778" s="2"/>
      <c r="CL778" s="2"/>
      <c r="CM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S779" s="2"/>
      <c r="BT779" s="2"/>
      <c r="BU779" s="2"/>
      <c r="BV779" s="2"/>
      <c r="BW779" s="2"/>
      <c r="BX779" s="2"/>
      <c r="BY779" s="2"/>
      <c r="BZ779" s="2"/>
      <c r="CA779" s="2"/>
      <c r="CB779" s="2"/>
      <c r="CC779" s="2"/>
      <c r="CD779" s="2"/>
      <c r="CE779" s="2"/>
      <c r="CF779" s="2"/>
      <c r="CG779" s="2"/>
      <c r="CH779" s="2"/>
      <c r="CI779" s="2"/>
      <c r="CJ779" s="2"/>
      <c r="CK779" s="2"/>
      <c r="CL779" s="2"/>
      <c r="CM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S780" s="2"/>
      <c r="BT780" s="2"/>
      <c r="BU780" s="2"/>
      <c r="BV780" s="2"/>
      <c r="BW780" s="2"/>
      <c r="BX780" s="2"/>
      <c r="BY780" s="2"/>
      <c r="BZ780" s="2"/>
      <c r="CA780" s="2"/>
      <c r="CB780" s="2"/>
      <c r="CC780" s="2"/>
      <c r="CD780" s="2"/>
      <c r="CE780" s="2"/>
      <c r="CF780" s="2"/>
      <c r="CG780" s="2"/>
      <c r="CH780" s="2"/>
      <c r="CI780" s="2"/>
      <c r="CJ780" s="2"/>
      <c r="CK780" s="2"/>
      <c r="CL780" s="2"/>
      <c r="CM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S781" s="2"/>
      <c r="BT781" s="2"/>
      <c r="BU781" s="2"/>
      <c r="BV781" s="2"/>
      <c r="BW781" s="2"/>
      <c r="BX781" s="2"/>
      <c r="BY781" s="2"/>
      <c r="BZ781" s="2"/>
      <c r="CA781" s="2"/>
      <c r="CB781" s="2"/>
      <c r="CC781" s="2"/>
      <c r="CD781" s="2"/>
      <c r="CE781" s="2"/>
      <c r="CF781" s="2"/>
      <c r="CG781" s="2"/>
      <c r="CH781" s="2"/>
      <c r="CI781" s="2"/>
      <c r="CJ781" s="2"/>
      <c r="CK781" s="2"/>
      <c r="CL781" s="2"/>
      <c r="CM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S782" s="2"/>
      <c r="BT782" s="2"/>
      <c r="BU782" s="2"/>
      <c r="BV782" s="2"/>
      <c r="BW782" s="2"/>
      <c r="BX782" s="2"/>
      <c r="BY782" s="2"/>
      <c r="BZ782" s="2"/>
      <c r="CA782" s="2"/>
      <c r="CB782" s="2"/>
      <c r="CC782" s="2"/>
      <c r="CD782" s="2"/>
      <c r="CE782" s="2"/>
      <c r="CF782" s="2"/>
      <c r="CG782" s="2"/>
      <c r="CH782" s="2"/>
      <c r="CI782" s="2"/>
      <c r="CJ782" s="2"/>
      <c r="CK782" s="2"/>
      <c r="CL782" s="2"/>
      <c r="CM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S783" s="2"/>
      <c r="BT783" s="2"/>
      <c r="BU783" s="2"/>
      <c r="BV783" s="2"/>
      <c r="BW783" s="2"/>
      <c r="BX783" s="2"/>
      <c r="BY783" s="2"/>
      <c r="BZ783" s="2"/>
      <c r="CA783" s="2"/>
      <c r="CB783" s="2"/>
      <c r="CC783" s="2"/>
      <c r="CD783" s="2"/>
      <c r="CE783" s="2"/>
      <c r="CF783" s="2"/>
      <c r="CG783" s="2"/>
      <c r="CH783" s="2"/>
      <c r="CI783" s="2"/>
      <c r="CJ783" s="2"/>
      <c r="CK783" s="2"/>
      <c r="CL783" s="2"/>
      <c r="CM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S784" s="2"/>
      <c r="BT784" s="2"/>
      <c r="BU784" s="2"/>
      <c r="BV784" s="2"/>
      <c r="BW784" s="2"/>
      <c r="BX784" s="2"/>
      <c r="BY784" s="2"/>
      <c r="BZ784" s="2"/>
      <c r="CA784" s="2"/>
      <c r="CB784" s="2"/>
      <c r="CC784" s="2"/>
      <c r="CD784" s="2"/>
      <c r="CE784" s="2"/>
      <c r="CF784" s="2"/>
      <c r="CG784" s="2"/>
      <c r="CH784" s="2"/>
      <c r="CI784" s="2"/>
      <c r="CJ784" s="2"/>
      <c r="CK784" s="2"/>
      <c r="CL784" s="2"/>
      <c r="CM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S785" s="2"/>
      <c r="BT785" s="2"/>
      <c r="BU785" s="2"/>
      <c r="BV785" s="2"/>
      <c r="BW785" s="2"/>
      <c r="BX785" s="2"/>
      <c r="BY785" s="2"/>
      <c r="BZ785" s="2"/>
      <c r="CA785" s="2"/>
      <c r="CB785" s="2"/>
      <c r="CC785" s="2"/>
      <c r="CD785" s="2"/>
      <c r="CE785" s="2"/>
      <c r="CF785" s="2"/>
      <c r="CG785" s="2"/>
      <c r="CH785" s="2"/>
      <c r="CI785" s="2"/>
      <c r="CJ785" s="2"/>
      <c r="CK785" s="2"/>
      <c r="CL785" s="2"/>
      <c r="CM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S786" s="2"/>
      <c r="BT786" s="2"/>
      <c r="BU786" s="2"/>
      <c r="BV786" s="2"/>
      <c r="BW786" s="2"/>
      <c r="BX786" s="2"/>
      <c r="BY786" s="2"/>
      <c r="BZ786" s="2"/>
      <c r="CA786" s="2"/>
      <c r="CB786" s="2"/>
      <c r="CC786" s="2"/>
      <c r="CD786" s="2"/>
      <c r="CE786" s="2"/>
      <c r="CF786" s="2"/>
      <c r="CG786" s="2"/>
      <c r="CH786" s="2"/>
      <c r="CI786" s="2"/>
      <c r="CJ786" s="2"/>
      <c r="CK786" s="2"/>
      <c r="CL786" s="2"/>
      <c r="CM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S787" s="2"/>
      <c r="BT787" s="2"/>
      <c r="BU787" s="2"/>
      <c r="BV787" s="2"/>
      <c r="BW787" s="2"/>
      <c r="BX787" s="2"/>
      <c r="BY787" s="2"/>
      <c r="BZ787" s="2"/>
      <c r="CA787" s="2"/>
      <c r="CB787" s="2"/>
      <c r="CC787" s="2"/>
      <c r="CD787" s="2"/>
      <c r="CE787" s="2"/>
      <c r="CF787" s="2"/>
      <c r="CG787" s="2"/>
      <c r="CH787" s="2"/>
      <c r="CI787" s="2"/>
      <c r="CJ787" s="2"/>
      <c r="CK787" s="2"/>
      <c r="CL787" s="2"/>
      <c r="CM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S788" s="2"/>
      <c r="BT788" s="2"/>
      <c r="BU788" s="2"/>
      <c r="BV788" s="2"/>
      <c r="BW788" s="2"/>
      <c r="BX788" s="2"/>
      <c r="BY788" s="2"/>
      <c r="BZ788" s="2"/>
      <c r="CA788" s="2"/>
      <c r="CB788" s="2"/>
      <c r="CC788" s="2"/>
      <c r="CD788" s="2"/>
      <c r="CE788" s="2"/>
      <c r="CF788" s="2"/>
      <c r="CG788" s="2"/>
      <c r="CH788" s="2"/>
      <c r="CI788" s="2"/>
      <c r="CJ788" s="2"/>
      <c r="CK788" s="2"/>
      <c r="CL788" s="2"/>
      <c r="CM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S789" s="2"/>
      <c r="BT789" s="2"/>
      <c r="BU789" s="2"/>
      <c r="BV789" s="2"/>
      <c r="BW789" s="2"/>
      <c r="BX789" s="2"/>
      <c r="BY789" s="2"/>
      <c r="BZ789" s="2"/>
      <c r="CA789" s="2"/>
      <c r="CB789" s="2"/>
      <c r="CC789" s="2"/>
      <c r="CD789" s="2"/>
      <c r="CE789" s="2"/>
      <c r="CF789" s="2"/>
      <c r="CG789" s="2"/>
      <c r="CH789" s="2"/>
      <c r="CI789" s="2"/>
      <c r="CJ789" s="2"/>
      <c r="CK789" s="2"/>
      <c r="CL789" s="2"/>
      <c r="CM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S790" s="2"/>
      <c r="BT790" s="2"/>
      <c r="BU790" s="2"/>
      <c r="BV790" s="2"/>
      <c r="BW790" s="2"/>
      <c r="BX790" s="2"/>
      <c r="BY790" s="2"/>
      <c r="BZ790" s="2"/>
      <c r="CA790" s="2"/>
      <c r="CB790" s="2"/>
      <c r="CC790" s="2"/>
      <c r="CD790" s="2"/>
      <c r="CE790" s="2"/>
      <c r="CF790" s="2"/>
      <c r="CG790" s="2"/>
      <c r="CH790" s="2"/>
      <c r="CI790" s="2"/>
      <c r="CJ790" s="2"/>
      <c r="CK790" s="2"/>
      <c r="CL790" s="2"/>
      <c r="CM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S791" s="2"/>
      <c r="BT791" s="2"/>
      <c r="BU791" s="2"/>
      <c r="BV791" s="2"/>
      <c r="BW791" s="2"/>
      <c r="BX791" s="2"/>
      <c r="BY791" s="2"/>
      <c r="BZ791" s="2"/>
      <c r="CA791" s="2"/>
      <c r="CB791" s="2"/>
      <c r="CC791" s="2"/>
      <c r="CD791" s="2"/>
      <c r="CE791" s="2"/>
      <c r="CF791" s="2"/>
      <c r="CG791" s="2"/>
      <c r="CH791" s="2"/>
      <c r="CI791" s="2"/>
      <c r="CJ791" s="2"/>
      <c r="CK791" s="2"/>
      <c r="CL791" s="2"/>
      <c r="CM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S792" s="2"/>
      <c r="BT792" s="2"/>
      <c r="BU792" s="2"/>
      <c r="BV792" s="2"/>
      <c r="BW792" s="2"/>
      <c r="BX792" s="2"/>
      <c r="BY792" s="2"/>
      <c r="BZ792" s="2"/>
      <c r="CA792" s="2"/>
      <c r="CB792" s="2"/>
      <c r="CC792" s="2"/>
      <c r="CD792" s="2"/>
      <c r="CE792" s="2"/>
      <c r="CF792" s="2"/>
      <c r="CG792" s="2"/>
      <c r="CH792" s="2"/>
      <c r="CI792" s="2"/>
      <c r="CJ792" s="2"/>
      <c r="CK792" s="2"/>
      <c r="CL792" s="2"/>
      <c r="CM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S793" s="2"/>
      <c r="BT793" s="2"/>
      <c r="BU793" s="2"/>
      <c r="BV793" s="2"/>
      <c r="BW793" s="2"/>
      <c r="BX793" s="2"/>
      <c r="BY793" s="2"/>
      <c r="BZ793" s="2"/>
      <c r="CA793" s="2"/>
      <c r="CB793" s="2"/>
      <c r="CC793" s="2"/>
      <c r="CD793" s="2"/>
      <c r="CE793" s="2"/>
      <c r="CF793" s="2"/>
      <c r="CG793" s="2"/>
      <c r="CH793" s="2"/>
      <c r="CI793" s="2"/>
      <c r="CJ793" s="2"/>
      <c r="CK793" s="2"/>
      <c r="CL793" s="2"/>
      <c r="CM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S794" s="2"/>
      <c r="BT794" s="2"/>
      <c r="BU794" s="2"/>
      <c r="BV794" s="2"/>
      <c r="BW794" s="2"/>
      <c r="BX794" s="2"/>
      <c r="BY794" s="2"/>
      <c r="BZ794" s="2"/>
      <c r="CA794" s="2"/>
      <c r="CB794" s="2"/>
      <c r="CC794" s="2"/>
      <c r="CD794" s="2"/>
      <c r="CE794" s="2"/>
      <c r="CF794" s="2"/>
      <c r="CG794" s="2"/>
      <c r="CH794" s="2"/>
      <c r="CI794" s="2"/>
      <c r="CJ794" s="2"/>
      <c r="CK794" s="2"/>
      <c r="CL794" s="2"/>
      <c r="CM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S795" s="2"/>
      <c r="BT795" s="2"/>
      <c r="BU795" s="2"/>
      <c r="BV795" s="2"/>
      <c r="BW795" s="2"/>
      <c r="BX795" s="2"/>
      <c r="BY795" s="2"/>
      <c r="BZ795" s="2"/>
      <c r="CA795" s="2"/>
      <c r="CB795" s="2"/>
      <c r="CC795" s="2"/>
      <c r="CD795" s="2"/>
      <c r="CE795" s="2"/>
      <c r="CF795" s="2"/>
      <c r="CG795" s="2"/>
      <c r="CH795" s="2"/>
      <c r="CI795" s="2"/>
      <c r="CJ795" s="2"/>
      <c r="CK795" s="2"/>
      <c r="CL795" s="2"/>
      <c r="CM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S796" s="2"/>
      <c r="BT796" s="2"/>
      <c r="BU796" s="2"/>
      <c r="BV796" s="2"/>
      <c r="BW796" s="2"/>
      <c r="BX796" s="2"/>
      <c r="BY796" s="2"/>
      <c r="BZ796" s="2"/>
      <c r="CA796" s="2"/>
      <c r="CB796" s="2"/>
      <c r="CC796" s="2"/>
      <c r="CD796" s="2"/>
      <c r="CE796" s="2"/>
      <c r="CF796" s="2"/>
      <c r="CG796" s="2"/>
      <c r="CH796" s="2"/>
      <c r="CI796" s="2"/>
      <c r="CJ796" s="2"/>
      <c r="CK796" s="2"/>
      <c r="CL796" s="2"/>
      <c r="CM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S797" s="2"/>
      <c r="BT797" s="2"/>
      <c r="BU797" s="2"/>
      <c r="BV797" s="2"/>
      <c r="BW797" s="2"/>
      <c r="BX797" s="2"/>
      <c r="BY797" s="2"/>
      <c r="BZ797" s="2"/>
      <c r="CA797" s="2"/>
      <c r="CB797" s="2"/>
      <c r="CC797" s="2"/>
      <c r="CD797" s="2"/>
      <c r="CE797" s="2"/>
      <c r="CF797" s="2"/>
      <c r="CG797" s="2"/>
      <c r="CH797" s="2"/>
      <c r="CI797" s="2"/>
      <c r="CJ797" s="2"/>
      <c r="CK797" s="2"/>
      <c r="CL797" s="2"/>
      <c r="CM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S798" s="2"/>
      <c r="BT798" s="2"/>
      <c r="BU798" s="2"/>
      <c r="BV798" s="2"/>
      <c r="BW798" s="2"/>
      <c r="BX798" s="2"/>
      <c r="BY798" s="2"/>
      <c r="BZ798" s="2"/>
      <c r="CA798" s="2"/>
      <c r="CB798" s="2"/>
      <c r="CC798" s="2"/>
      <c r="CD798" s="2"/>
      <c r="CE798" s="2"/>
      <c r="CF798" s="2"/>
      <c r="CG798" s="2"/>
      <c r="CH798" s="2"/>
      <c r="CI798" s="2"/>
      <c r="CJ798" s="2"/>
      <c r="CK798" s="2"/>
      <c r="CL798" s="2"/>
      <c r="CM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S799" s="2"/>
      <c r="BT799" s="2"/>
      <c r="BU799" s="2"/>
      <c r="BV799" s="2"/>
      <c r="BW799" s="2"/>
      <c r="BX799" s="2"/>
      <c r="BY799" s="2"/>
      <c r="BZ799" s="2"/>
      <c r="CA799" s="2"/>
      <c r="CB799" s="2"/>
      <c r="CC799" s="2"/>
      <c r="CD799" s="2"/>
      <c r="CE799" s="2"/>
      <c r="CF799" s="2"/>
      <c r="CG799" s="2"/>
      <c r="CH799" s="2"/>
      <c r="CI799" s="2"/>
      <c r="CJ799" s="2"/>
      <c r="CK799" s="2"/>
      <c r="CL799" s="2"/>
      <c r="CM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S800" s="2"/>
      <c r="BT800" s="2"/>
      <c r="BU800" s="2"/>
      <c r="BV800" s="2"/>
      <c r="BW800" s="2"/>
      <c r="BX800" s="2"/>
      <c r="BY800" s="2"/>
      <c r="BZ800" s="2"/>
      <c r="CA800" s="2"/>
      <c r="CB800" s="2"/>
      <c r="CC800" s="2"/>
      <c r="CD800" s="2"/>
      <c r="CE800" s="2"/>
      <c r="CF800" s="2"/>
      <c r="CG800" s="2"/>
      <c r="CH800" s="2"/>
      <c r="CI800" s="2"/>
      <c r="CJ800" s="2"/>
      <c r="CK800" s="2"/>
      <c r="CL800" s="2"/>
      <c r="CM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S801" s="2"/>
      <c r="BT801" s="2"/>
      <c r="BU801" s="2"/>
      <c r="BV801" s="2"/>
      <c r="BW801" s="2"/>
      <c r="BX801" s="2"/>
      <c r="BY801" s="2"/>
      <c r="BZ801" s="2"/>
      <c r="CA801" s="2"/>
      <c r="CB801" s="2"/>
      <c r="CC801" s="2"/>
      <c r="CD801" s="2"/>
      <c r="CE801" s="2"/>
      <c r="CF801" s="2"/>
      <c r="CG801" s="2"/>
      <c r="CH801" s="2"/>
      <c r="CI801" s="2"/>
      <c r="CJ801" s="2"/>
      <c r="CK801" s="2"/>
      <c r="CL801" s="2"/>
      <c r="CM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S802" s="2"/>
      <c r="BT802" s="2"/>
      <c r="BU802" s="2"/>
      <c r="BV802" s="2"/>
      <c r="BW802" s="2"/>
      <c r="BX802" s="2"/>
      <c r="BY802" s="2"/>
      <c r="BZ802" s="2"/>
      <c r="CA802" s="2"/>
      <c r="CB802" s="2"/>
      <c r="CC802" s="2"/>
      <c r="CD802" s="2"/>
      <c r="CE802" s="2"/>
      <c r="CF802" s="2"/>
      <c r="CG802" s="2"/>
      <c r="CH802" s="2"/>
      <c r="CI802" s="2"/>
      <c r="CJ802" s="2"/>
      <c r="CK802" s="2"/>
      <c r="CL802" s="2"/>
      <c r="CM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S803" s="2"/>
      <c r="BT803" s="2"/>
      <c r="BU803" s="2"/>
      <c r="BV803" s="2"/>
      <c r="BW803" s="2"/>
      <c r="BX803" s="2"/>
      <c r="BY803" s="2"/>
      <c r="BZ803" s="2"/>
      <c r="CA803" s="2"/>
      <c r="CB803" s="2"/>
      <c r="CC803" s="2"/>
      <c r="CD803" s="2"/>
      <c r="CE803" s="2"/>
      <c r="CF803" s="2"/>
      <c r="CG803" s="2"/>
      <c r="CH803" s="2"/>
      <c r="CI803" s="2"/>
      <c r="CJ803" s="2"/>
      <c r="CK803" s="2"/>
      <c r="CL803" s="2"/>
      <c r="CM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S804" s="2"/>
      <c r="BT804" s="2"/>
      <c r="BU804" s="2"/>
      <c r="BV804" s="2"/>
      <c r="BW804" s="2"/>
      <c r="BX804" s="2"/>
      <c r="BY804" s="2"/>
      <c r="BZ804" s="2"/>
      <c r="CA804" s="2"/>
      <c r="CB804" s="2"/>
      <c r="CC804" s="2"/>
      <c r="CD804" s="2"/>
      <c r="CE804" s="2"/>
      <c r="CF804" s="2"/>
      <c r="CG804" s="2"/>
      <c r="CH804" s="2"/>
      <c r="CI804" s="2"/>
      <c r="CJ804" s="2"/>
      <c r="CK804" s="2"/>
      <c r="CL804" s="2"/>
      <c r="CM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S805" s="2"/>
      <c r="BT805" s="2"/>
      <c r="BU805" s="2"/>
      <c r="BV805" s="2"/>
      <c r="BW805" s="2"/>
      <c r="BX805" s="2"/>
      <c r="BY805" s="2"/>
      <c r="BZ805" s="2"/>
      <c r="CA805" s="2"/>
      <c r="CB805" s="2"/>
      <c r="CC805" s="2"/>
      <c r="CD805" s="2"/>
      <c r="CE805" s="2"/>
      <c r="CF805" s="2"/>
      <c r="CG805" s="2"/>
      <c r="CH805" s="2"/>
      <c r="CI805" s="2"/>
      <c r="CJ805" s="2"/>
      <c r="CK805" s="2"/>
      <c r="CL805" s="2"/>
      <c r="CM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S806" s="2"/>
      <c r="BT806" s="2"/>
      <c r="BU806" s="2"/>
      <c r="BV806" s="2"/>
      <c r="BW806" s="2"/>
      <c r="BX806" s="2"/>
      <c r="BY806" s="2"/>
      <c r="BZ806" s="2"/>
      <c r="CA806" s="2"/>
      <c r="CB806" s="2"/>
      <c r="CC806" s="2"/>
      <c r="CD806" s="2"/>
      <c r="CE806" s="2"/>
      <c r="CF806" s="2"/>
      <c r="CG806" s="2"/>
      <c r="CH806" s="2"/>
      <c r="CI806" s="2"/>
      <c r="CJ806" s="2"/>
      <c r="CK806" s="2"/>
      <c r="CL806" s="2"/>
      <c r="CM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S807" s="2"/>
      <c r="BT807" s="2"/>
      <c r="BU807" s="2"/>
      <c r="BV807" s="2"/>
      <c r="BW807" s="2"/>
      <c r="BX807" s="2"/>
      <c r="BY807" s="2"/>
      <c r="BZ807" s="2"/>
      <c r="CA807" s="2"/>
      <c r="CB807" s="2"/>
      <c r="CC807" s="2"/>
      <c r="CD807" s="2"/>
      <c r="CE807" s="2"/>
      <c r="CF807" s="2"/>
      <c r="CG807" s="2"/>
      <c r="CH807" s="2"/>
      <c r="CI807" s="2"/>
      <c r="CJ807" s="2"/>
      <c r="CK807" s="2"/>
      <c r="CL807" s="2"/>
      <c r="CM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  <c r="CD808" s="2"/>
      <c r="CE808" s="2"/>
      <c r="CF808" s="2"/>
      <c r="CG808" s="2"/>
      <c r="CH808" s="2"/>
      <c r="CI808" s="2"/>
      <c r="CJ808" s="2"/>
      <c r="CK808" s="2"/>
      <c r="CL808" s="2"/>
      <c r="CM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S809" s="2"/>
      <c r="BT809" s="2"/>
      <c r="BU809" s="2"/>
      <c r="BV809" s="2"/>
      <c r="BW809" s="2"/>
      <c r="BX809" s="2"/>
      <c r="BY809" s="2"/>
      <c r="BZ809" s="2"/>
      <c r="CA809" s="2"/>
      <c r="CB809" s="2"/>
      <c r="CC809" s="2"/>
      <c r="CD809" s="2"/>
      <c r="CE809" s="2"/>
      <c r="CF809" s="2"/>
      <c r="CG809" s="2"/>
      <c r="CH809" s="2"/>
      <c r="CI809" s="2"/>
      <c r="CJ809" s="2"/>
      <c r="CK809" s="2"/>
      <c r="CL809" s="2"/>
      <c r="CM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S810" s="2"/>
      <c r="BT810" s="2"/>
      <c r="BU810" s="2"/>
      <c r="BV810" s="2"/>
      <c r="BW810" s="2"/>
      <c r="BX810" s="2"/>
      <c r="BY810" s="2"/>
      <c r="BZ810" s="2"/>
      <c r="CA810" s="2"/>
      <c r="CB810" s="2"/>
      <c r="CC810" s="2"/>
      <c r="CD810" s="2"/>
      <c r="CE810" s="2"/>
      <c r="CF810" s="2"/>
      <c r="CG810" s="2"/>
      <c r="CH810" s="2"/>
      <c r="CI810" s="2"/>
      <c r="CJ810" s="2"/>
      <c r="CK810" s="2"/>
      <c r="CL810" s="2"/>
      <c r="CM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  <c r="CD811" s="2"/>
      <c r="CE811" s="2"/>
      <c r="CF811" s="2"/>
      <c r="CG811" s="2"/>
      <c r="CH811" s="2"/>
      <c r="CI811" s="2"/>
      <c r="CJ811" s="2"/>
      <c r="CK811" s="2"/>
      <c r="CL811" s="2"/>
      <c r="CM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S812" s="2"/>
      <c r="BT812" s="2"/>
      <c r="BU812" s="2"/>
      <c r="BV812" s="2"/>
      <c r="BW812" s="2"/>
      <c r="BX812" s="2"/>
      <c r="BY812" s="2"/>
      <c r="BZ812" s="2"/>
      <c r="CA812" s="2"/>
      <c r="CB812" s="2"/>
      <c r="CC812" s="2"/>
      <c r="CD812" s="2"/>
      <c r="CE812" s="2"/>
      <c r="CF812" s="2"/>
      <c r="CG812" s="2"/>
      <c r="CH812" s="2"/>
      <c r="CI812" s="2"/>
      <c r="CJ812" s="2"/>
      <c r="CK812" s="2"/>
      <c r="CL812" s="2"/>
      <c r="CM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  <c r="CD813" s="2"/>
      <c r="CE813" s="2"/>
      <c r="CF813" s="2"/>
      <c r="CG813" s="2"/>
      <c r="CH813" s="2"/>
      <c r="CI813" s="2"/>
      <c r="CJ813" s="2"/>
      <c r="CK813" s="2"/>
      <c r="CL813" s="2"/>
      <c r="CM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  <c r="CD814" s="2"/>
      <c r="CE814" s="2"/>
      <c r="CF814" s="2"/>
      <c r="CG814" s="2"/>
      <c r="CH814" s="2"/>
      <c r="CI814" s="2"/>
      <c r="CJ814" s="2"/>
      <c r="CK814" s="2"/>
      <c r="CL814" s="2"/>
      <c r="CM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  <c r="CD815" s="2"/>
      <c r="CE815" s="2"/>
      <c r="CF815" s="2"/>
      <c r="CG815" s="2"/>
      <c r="CH815" s="2"/>
      <c r="CI815" s="2"/>
      <c r="CJ815" s="2"/>
      <c r="CK815" s="2"/>
      <c r="CL815" s="2"/>
      <c r="CM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S816" s="2"/>
      <c r="BT816" s="2"/>
      <c r="BU816" s="2"/>
      <c r="BV816" s="2"/>
      <c r="BW816" s="2"/>
      <c r="BX816" s="2"/>
      <c r="BY816" s="2"/>
      <c r="BZ816" s="2"/>
      <c r="CA816" s="2"/>
      <c r="CB816" s="2"/>
      <c r="CC816" s="2"/>
      <c r="CD816" s="2"/>
      <c r="CE816" s="2"/>
      <c r="CF816" s="2"/>
      <c r="CG816" s="2"/>
      <c r="CH816" s="2"/>
      <c r="CI816" s="2"/>
      <c r="CJ816" s="2"/>
      <c r="CK816" s="2"/>
      <c r="CL816" s="2"/>
      <c r="CM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S817" s="2"/>
      <c r="BT817" s="2"/>
      <c r="BU817" s="2"/>
      <c r="BV817" s="2"/>
      <c r="BW817" s="2"/>
      <c r="BX817" s="2"/>
      <c r="BY817" s="2"/>
      <c r="BZ817" s="2"/>
      <c r="CA817" s="2"/>
      <c r="CB817" s="2"/>
      <c r="CC817" s="2"/>
      <c r="CD817" s="2"/>
      <c r="CE817" s="2"/>
      <c r="CF817" s="2"/>
      <c r="CG817" s="2"/>
      <c r="CH817" s="2"/>
      <c r="CI817" s="2"/>
      <c r="CJ817" s="2"/>
      <c r="CK817" s="2"/>
      <c r="CL817" s="2"/>
      <c r="CM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S818" s="2"/>
      <c r="BT818" s="2"/>
      <c r="BU818" s="2"/>
      <c r="BV818" s="2"/>
      <c r="BW818" s="2"/>
      <c r="BX818" s="2"/>
      <c r="BY818" s="2"/>
      <c r="BZ818" s="2"/>
      <c r="CA818" s="2"/>
      <c r="CB818" s="2"/>
      <c r="CC818" s="2"/>
      <c r="CD818" s="2"/>
      <c r="CE818" s="2"/>
      <c r="CF818" s="2"/>
      <c r="CG818" s="2"/>
      <c r="CH818" s="2"/>
      <c r="CI818" s="2"/>
      <c r="CJ818" s="2"/>
      <c r="CK818" s="2"/>
      <c r="CL818" s="2"/>
      <c r="CM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S819" s="2"/>
      <c r="BT819" s="2"/>
      <c r="BU819" s="2"/>
      <c r="BV819" s="2"/>
      <c r="BW819" s="2"/>
      <c r="BX819" s="2"/>
      <c r="BY819" s="2"/>
      <c r="BZ819" s="2"/>
      <c r="CA819" s="2"/>
      <c r="CB819" s="2"/>
      <c r="CC819" s="2"/>
      <c r="CD819" s="2"/>
      <c r="CE819" s="2"/>
      <c r="CF819" s="2"/>
      <c r="CG819" s="2"/>
      <c r="CH819" s="2"/>
      <c r="CI819" s="2"/>
      <c r="CJ819" s="2"/>
      <c r="CK819" s="2"/>
      <c r="CL819" s="2"/>
      <c r="CM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S820" s="2"/>
      <c r="BT820" s="2"/>
      <c r="BU820" s="2"/>
      <c r="BV820" s="2"/>
      <c r="BW820" s="2"/>
      <c r="BX820" s="2"/>
      <c r="BY820" s="2"/>
      <c r="BZ820" s="2"/>
      <c r="CA820" s="2"/>
      <c r="CB820" s="2"/>
      <c r="CC820" s="2"/>
      <c r="CD820" s="2"/>
      <c r="CE820" s="2"/>
      <c r="CF820" s="2"/>
      <c r="CG820" s="2"/>
      <c r="CH820" s="2"/>
      <c r="CI820" s="2"/>
      <c r="CJ820" s="2"/>
      <c r="CK820" s="2"/>
      <c r="CL820" s="2"/>
      <c r="CM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S821" s="2"/>
      <c r="BT821" s="2"/>
      <c r="BU821" s="2"/>
      <c r="BV821" s="2"/>
      <c r="BW821" s="2"/>
      <c r="BX821" s="2"/>
      <c r="BY821" s="2"/>
      <c r="BZ821" s="2"/>
      <c r="CA821" s="2"/>
      <c r="CB821" s="2"/>
      <c r="CC821" s="2"/>
      <c r="CD821" s="2"/>
      <c r="CE821" s="2"/>
      <c r="CF821" s="2"/>
      <c r="CG821" s="2"/>
      <c r="CH821" s="2"/>
      <c r="CI821" s="2"/>
      <c r="CJ821" s="2"/>
      <c r="CK821" s="2"/>
      <c r="CL821" s="2"/>
      <c r="CM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S822" s="2"/>
      <c r="BT822" s="2"/>
      <c r="BU822" s="2"/>
      <c r="BV822" s="2"/>
      <c r="BW822" s="2"/>
      <c r="BX822" s="2"/>
      <c r="BY822" s="2"/>
      <c r="BZ822" s="2"/>
      <c r="CA822" s="2"/>
      <c r="CB822" s="2"/>
      <c r="CC822" s="2"/>
      <c r="CD822" s="2"/>
      <c r="CE822" s="2"/>
      <c r="CF822" s="2"/>
      <c r="CG822" s="2"/>
      <c r="CH822" s="2"/>
      <c r="CI822" s="2"/>
      <c r="CJ822" s="2"/>
      <c r="CK822" s="2"/>
      <c r="CL822" s="2"/>
      <c r="CM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S823" s="2"/>
      <c r="BT823" s="2"/>
      <c r="BU823" s="2"/>
      <c r="BV823" s="2"/>
      <c r="BW823" s="2"/>
      <c r="BX823" s="2"/>
      <c r="BY823" s="2"/>
      <c r="BZ823" s="2"/>
      <c r="CA823" s="2"/>
      <c r="CB823" s="2"/>
      <c r="CC823" s="2"/>
      <c r="CD823" s="2"/>
      <c r="CE823" s="2"/>
      <c r="CF823" s="2"/>
      <c r="CG823" s="2"/>
      <c r="CH823" s="2"/>
      <c r="CI823" s="2"/>
      <c r="CJ823" s="2"/>
      <c r="CK823" s="2"/>
      <c r="CL823" s="2"/>
      <c r="CM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S824" s="2"/>
      <c r="BT824" s="2"/>
      <c r="BU824" s="2"/>
      <c r="BV824" s="2"/>
      <c r="BW824" s="2"/>
      <c r="BX824" s="2"/>
      <c r="BY824" s="2"/>
      <c r="BZ824" s="2"/>
      <c r="CA824" s="2"/>
      <c r="CB824" s="2"/>
      <c r="CC824" s="2"/>
      <c r="CD824" s="2"/>
      <c r="CE824" s="2"/>
      <c r="CF824" s="2"/>
      <c r="CG824" s="2"/>
      <c r="CH824" s="2"/>
      <c r="CI824" s="2"/>
      <c r="CJ824" s="2"/>
      <c r="CK824" s="2"/>
      <c r="CL824" s="2"/>
      <c r="CM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S825" s="2"/>
      <c r="BT825" s="2"/>
      <c r="BU825" s="2"/>
      <c r="BV825" s="2"/>
      <c r="BW825" s="2"/>
      <c r="BX825" s="2"/>
      <c r="BY825" s="2"/>
      <c r="BZ825" s="2"/>
      <c r="CA825" s="2"/>
      <c r="CB825" s="2"/>
      <c r="CC825" s="2"/>
      <c r="CD825" s="2"/>
      <c r="CE825" s="2"/>
      <c r="CF825" s="2"/>
      <c r="CG825" s="2"/>
      <c r="CH825" s="2"/>
      <c r="CI825" s="2"/>
      <c r="CJ825" s="2"/>
      <c r="CK825" s="2"/>
      <c r="CL825" s="2"/>
      <c r="CM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S826" s="2"/>
      <c r="BT826" s="2"/>
      <c r="BU826" s="2"/>
      <c r="BV826" s="2"/>
      <c r="BW826" s="2"/>
      <c r="BX826" s="2"/>
      <c r="BY826" s="2"/>
      <c r="BZ826" s="2"/>
      <c r="CA826" s="2"/>
      <c r="CB826" s="2"/>
      <c r="CC826" s="2"/>
      <c r="CD826" s="2"/>
      <c r="CE826" s="2"/>
      <c r="CF826" s="2"/>
      <c r="CG826" s="2"/>
      <c r="CH826" s="2"/>
      <c r="CI826" s="2"/>
      <c r="CJ826" s="2"/>
      <c r="CK826" s="2"/>
      <c r="CL826" s="2"/>
      <c r="CM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S827" s="2"/>
      <c r="BT827" s="2"/>
      <c r="BU827" s="2"/>
      <c r="BV827" s="2"/>
      <c r="BW827" s="2"/>
      <c r="BX827" s="2"/>
      <c r="BY827" s="2"/>
      <c r="BZ827" s="2"/>
      <c r="CA827" s="2"/>
      <c r="CB827" s="2"/>
      <c r="CC827" s="2"/>
      <c r="CD827" s="2"/>
      <c r="CE827" s="2"/>
      <c r="CF827" s="2"/>
      <c r="CG827" s="2"/>
      <c r="CH827" s="2"/>
      <c r="CI827" s="2"/>
      <c r="CJ827" s="2"/>
      <c r="CK827" s="2"/>
      <c r="CL827" s="2"/>
      <c r="CM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S828" s="2"/>
      <c r="BT828" s="2"/>
      <c r="BU828" s="2"/>
      <c r="BV828" s="2"/>
      <c r="BW828" s="2"/>
      <c r="BX828" s="2"/>
      <c r="BY828" s="2"/>
      <c r="BZ828" s="2"/>
      <c r="CA828" s="2"/>
      <c r="CB828" s="2"/>
      <c r="CC828" s="2"/>
      <c r="CD828" s="2"/>
      <c r="CE828" s="2"/>
      <c r="CF828" s="2"/>
      <c r="CG828" s="2"/>
      <c r="CH828" s="2"/>
      <c r="CI828" s="2"/>
      <c r="CJ828" s="2"/>
      <c r="CK828" s="2"/>
      <c r="CL828" s="2"/>
      <c r="CM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  <c r="CD829" s="2"/>
      <c r="CE829" s="2"/>
      <c r="CF829" s="2"/>
      <c r="CG829" s="2"/>
      <c r="CH829" s="2"/>
      <c r="CI829" s="2"/>
      <c r="CJ829" s="2"/>
      <c r="CK829" s="2"/>
      <c r="CL829" s="2"/>
      <c r="CM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S830" s="2"/>
      <c r="BT830" s="2"/>
      <c r="BU830" s="2"/>
      <c r="BV830" s="2"/>
      <c r="BW830" s="2"/>
      <c r="BX830" s="2"/>
      <c r="BY830" s="2"/>
      <c r="BZ830" s="2"/>
      <c r="CA830" s="2"/>
      <c r="CB830" s="2"/>
      <c r="CC830" s="2"/>
      <c r="CD830" s="2"/>
      <c r="CE830" s="2"/>
      <c r="CF830" s="2"/>
      <c r="CG830" s="2"/>
      <c r="CH830" s="2"/>
      <c r="CI830" s="2"/>
      <c r="CJ830" s="2"/>
      <c r="CK830" s="2"/>
      <c r="CL830" s="2"/>
      <c r="CM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S831" s="2"/>
      <c r="BT831" s="2"/>
      <c r="BU831" s="2"/>
      <c r="BV831" s="2"/>
      <c r="BW831" s="2"/>
      <c r="BX831" s="2"/>
      <c r="BY831" s="2"/>
      <c r="BZ831" s="2"/>
      <c r="CA831" s="2"/>
      <c r="CB831" s="2"/>
      <c r="CC831" s="2"/>
      <c r="CD831" s="2"/>
      <c r="CE831" s="2"/>
      <c r="CF831" s="2"/>
      <c r="CG831" s="2"/>
      <c r="CH831" s="2"/>
      <c r="CI831" s="2"/>
      <c r="CJ831" s="2"/>
      <c r="CK831" s="2"/>
      <c r="CL831" s="2"/>
      <c r="CM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S832" s="2"/>
      <c r="BT832" s="2"/>
      <c r="BU832" s="2"/>
      <c r="BV832" s="2"/>
      <c r="BW832" s="2"/>
      <c r="BX832" s="2"/>
      <c r="BY832" s="2"/>
      <c r="BZ832" s="2"/>
      <c r="CA832" s="2"/>
      <c r="CB832" s="2"/>
      <c r="CC832" s="2"/>
      <c r="CD832" s="2"/>
      <c r="CE832" s="2"/>
      <c r="CF832" s="2"/>
      <c r="CG832" s="2"/>
      <c r="CH832" s="2"/>
      <c r="CI832" s="2"/>
      <c r="CJ832" s="2"/>
      <c r="CK832" s="2"/>
      <c r="CL832" s="2"/>
      <c r="CM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S833" s="2"/>
      <c r="BT833" s="2"/>
      <c r="BU833" s="2"/>
      <c r="BV833" s="2"/>
      <c r="BW833" s="2"/>
      <c r="BX833" s="2"/>
      <c r="BY833" s="2"/>
      <c r="BZ833" s="2"/>
      <c r="CA833" s="2"/>
      <c r="CB833" s="2"/>
      <c r="CC833" s="2"/>
      <c r="CD833" s="2"/>
      <c r="CE833" s="2"/>
      <c r="CF833" s="2"/>
      <c r="CG833" s="2"/>
      <c r="CH833" s="2"/>
      <c r="CI833" s="2"/>
      <c r="CJ833" s="2"/>
      <c r="CK833" s="2"/>
      <c r="CL833" s="2"/>
      <c r="CM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S834" s="2"/>
      <c r="BT834" s="2"/>
      <c r="BU834" s="2"/>
      <c r="BV834" s="2"/>
      <c r="BW834" s="2"/>
      <c r="BX834" s="2"/>
      <c r="BY834" s="2"/>
      <c r="BZ834" s="2"/>
      <c r="CA834" s="2"/>
      <c r="CB834" s="2"/>
      <c r="CC834" s="2"/>
      <c r="CD834" s="2"/>
      <c r="CE834" s="2"/>
      <c r="CF834" s="2"/>
      <c r="CG834" s="2"/>
      <c r="CH834" s="2"/>
      <c r="CI834" s="2"/>
      <c r="CJ834" s="2"/>
      <c r="CK834" s="2"/>
      <c r="CL834" s="2"/>
      <c r="CM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S835" s="2"/>
      <c r="BT835" s="2"/>
      <c r="BU835" s="2"/>
      <c r="BV835" s="2"/>
      <c r="BW835" s="2"/>
      <c r="BX835" s="2"/>
      <c r="BY835" s="2"/>
      <c r="BZ835" s="2"/>
      <c r="CA835" s="2"/>
      <c r="CB835" s="2"/>
      <c r="CC835" s="2"/>
      <c r="CD835" s="2"/>
      <c r="CE835" s="2"/>
      <c r="CF835" s="2"/>
      <c r="CG835" s="2"/>
      <c r="CH835" s="2"/>
      <c r="CI835" s="2"/>
      <c r="CJ835" s="2"/>
      <c r="CK835" s="2"/>
      <c r="CL835" s="2"/>
      <c r="CM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S836" s="2"/>
      <c r="BT836" s="2"/>
      <c r="BU836" s="2"/>
      <c r="BV836" s="2"/>
      <c r="BW836" s="2"/>
      <c r="BX836" s="2"/>
      <c r="BY836" s="2"/>
      <c r="BZ836" s="2"/>
      <c r="CA836" s="2"/>
      <c r="CB836" s="2"/>
      <c r="CC836" s="2"/>
      <c r="CD836" s="2"/>
      <c r="CE836" s="2"/>
      <c r="CF836" s="2"/>
      <c r="CG836" s="2"/>
      <c r="CH836" s="2"/>
      <c r="CI836" s="2"/>
      <c r="CJ836" s="2"/>
      <c r="CK836" s="2"/>
      <c r="CL836" s="2"/>
      <c r="CM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S837" s="2"/>
      <c r="BT837" s="2"/>
      <c r="BU837" s="2"/>
      <c r="BV837" s="2"/>
      <c r="BW837" s="2"/>
      <c r="BX837" s="2"/>
      <c r="BY837" s="2"/>
      <c r="BZ837" s="2"/>
      <c r="CA837" s="2"/>
      <c r="CB837" s="2"/>
      <c r="CC837" s="2"/>
      <c r="CD837" s="2"/>
      <c r="CE837" s="2"/>
      <c r="CF837" s="2"/>
      <c r="CG837" s="2"/>
      <c r="CH837" s="2"/>
      <c r="CI837" s="2"/>
      <c r="CJ837" s="2"/>
      <c r="CK837" s="2"/>
      <c r="CL837" s="2"/>
      <c r="CM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S838" s="2"/>
      <c r="BT838" s="2"/>
      <c r="BU838" s="2"/>
      <c r="BV838" s="2"/>
      <c r="BW838" s="2"/>
      <c r="BX838" s="2"/>
      <c r="BY838" s="2"/>
      <c r="BZ838" s="2"/>
      <c r="CA838" s="2"/>
      <c r="CB838" s="2"/>
      <c r="CC838" s="2"/>
      <c r="CD838" s="2"/>
      <c r="CE838" s="2"/>
      <c r="CF838" s="2"/>
      <c r="CG838" s="2"/>
      <c r="CH838" s="2"/>
      <c r="CI838" s="2"/>
      <c r="CJ838" s="2"/>
      <c r="CK838" s="2"/>
      <c r="CL838" s="2"/>
      <c r="CM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S839" s="2"/>
      <c r="BT839" s="2"/>
      <c r="BU839" s="2"/>
      <c r="BV839" s="2"/>
      <c r="BW839" s="2"/>
      <c r="BX839" s="2"/>
      <c r="BY839" s="2"/>
      <c r="BZ839" s="2"/>
      <c r="CA839" s="2"/>
      <c r="CB839" s="2"/>
      <c r="CC839" s="2"/>
      <c r="CD839" s="2"/>
      <c r="CE839" s="2"/>
      <c r="CF839" s="2"/>
      <c r="CG839" s="2"/>
      <c r="CH839" s="2"/>
      <c r="CI839" s="2"/>
      <c r="CJ839" s="2"/>
      <c r="CK839" s="2"/>
      <c r="CL839" s="2"/>
      <c r="CM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S840" s="2"/>
      <c r="BT840" s="2"/>
      <c r="BU840" s="2"/>
      <c r="BV840" s="2"/>
      <c r="BW840" s="2"/>
      <c r="BX840" s="2"/>
      <c r="BY840" s="2"/>
      <c r="BZ840" s="2"/>
      <c r="CA840" s="2"/>
      <c r="CB840" s="2"/>
      <c r="CC840" s="2"/>
      <c r="CD840" s="2"/>
      <c r="CE840" s="2"/>
      <c r="CF840" s="2"/>
      <c r="CG840" s="2"/>
      <c r="CH840" s="2"/>
      <c r="CI840" s="2"/>
      <c r="CJ840" s="2"/>
      <c r="CK840" s="2"/>
      <c r="CL840" s="2"/>
      <c r="CM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S841" s="2"/>
      <c r="BT841" s="2"/>
      <c r="BU841" s="2"/>
      <c r="BV841" s="2"/>
      <c r="BW841" s="2"/>
      <c r="BX841" s="2"/>
      <c r="BY841" s="2"/>
      <c r="BZ841" s="2"/>
      <c r="CA841" s="2"/>
      <c r="CB841" s="2"/>
      <c r="CC841" s="2"/>
      <c r="CD841" s="2"/>
      <c r="CE841" s="2"/>
      <c r="CF841" s="2"/>
      <c r="CG841" s="2"/>
      <c r="CH841" s="2"/>
      <c r="CI841" s="2"/>
      <c r="CJ841" s="2"/>
      <c r="CK841" s="2"/>
      <c r="CL841" s="2"/>
      <c r="CM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S842" s="2"/>
      <c r="BT842" s="2"/>
      <c r="BU842" s="2"/>
      <c r="BV842" s="2"/>
      <c r="BW842" s="2"/>
      <c r="BX842" s="2"/>
      <c r="BY842" s="2"/>
      <c r="BZ842" s="2"/>
      <c r="CA842" s="2"/>
      <c r="CB842" s="2"/>
      <c r="CC842" s="2"/>
      <c r="CD842" s="2"/>
      <c r="CE842" s="2"/>
      <c r="CF842" s="2"/>
      <c r="CG842" s="2"/>
      <c r="CH842" s="2"/>
      <c r="CI842" s="2"/>
      <c r="CJ842" s="2"/>
      <c r="CK842" s="2"/>
      <c r="CL842" s="2"/>
      <c r="CM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S843" s="2"/>
      <c r="BT843" s="2"/>
      <c r="BU843" s="2"/>
      <c r="BV843" s="2"/>
      <c r="BW843" s="2"/>
      <c r="BX843" s="2"/>
      <c r="BY843" s="2"/>
      <c r="BZ843" s="2"/>
      <c r="CA843" s="2"/>
      <c r="CB843" s="2"/>
      <c r="CC843" s="2"/>
      <c r="CD843" s="2"/>
      <c r="CE843" s="2"/>
      <c r="CF843" s="2"/>
      <c r="CG843" s="2"/>
      <c r="CH843" s="2"/>
      <c r="CI843" s="2"/>
      <c r="CJ843" s="2"/>
      <c r="CK843" s="2"/>
      <c r="CL843" s="2"/>
      <c r="CM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S844" s="2"/>
      <c r="BT844" s="2"/>
      <c r="BU844" s="2"/>
      <c r="BV844" s="2"/>
      <c r="BW844" s="2"/>
      <c r="BX844" s="2"/>
      <c r="BY844" s="2"/>
      <c r="BZ844" s="2"/>
      <c r="CA844" s="2"/>
      <c r="CB844" s="2"/>
      <c r="CC844" s="2"/>
      <c r="CD844" s="2"/>
      <c r="CE844" s="2"/>
      <c r="CF844" s="2"/>
      <c r="CG844" s="2"/>
      <c r="CH844" s="2"/>
      <c r="CI844" s="2"/>
      <c r="CJ844" s="2"/>
      <c r="CK844" s="2"/>
      <c r="CL844" s="2"/>
      <c r="CM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S845" s="2"/>
      <c r="BT845" s="2"/>
      <c r="BU845" s="2"/>
      <c r="BV845" s="2"/>
      <c r="BW845" s="2"/>
      <c r="BX845" s="2"/>
      <c r="BY845" s="2"/>
      <c r="BZ845" s="2"/>
      <c r="CA845" s="2"/>
      <c r="CB845" s="2"/>
      <c r="CC845" s="2"/>
      <c r="CD845" s="2"/>
      <c r="CE845" s="2"/>
      <c r="CF845" s="2"/>
      <c r="CG845" s="2"/>
      <c r="CH845" s="2"/>
      <c r="CI845" s="2"/>
      <c r="CJ845" s="2"/>
      <c r="CK845" s="2"/>
      <c r="CL845" s="2"/>
      <c r="CM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S846" s="2"/>
      <c r="BT846" s="2"/>
      <c r="BU846" s="2"/>
      <c r="BV846" s="2"/>
      <c r="BW846" s="2"/>
      <c r="BX846" s="2"/>
      <c r="BY846" s="2"/>
      <c r="BZ846" s="2"/>
      <c r="CA846" s="2"/>
      <c r="CB846" s="2"/>
      <c r="CC846" s="2"/>
      <c r="CD846" s="2"/>
      <c r="CE846" s="2"/>
      <c r="CF846" s="2"/>
      <c r="CG846" s="2"/>
      <c r="CH846" s="2"/>
      <c r="CI846" s="2"/>
      <c r="CJ846" s="2"/>
      <c r="CK846" s="2"/>
      <c r="CL846" s="2"/>
      <c r="CM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S847" s="2"/>
      <c r="BT847" s="2"/>
      <c r="BU847" s="2"/>
      <c r="BV847" s="2"/>
      <c r="BW847" s="2"/>
      <c r="BX847" s="2"/>
      <c r="BY847" s="2"/>
      <c r="BZ847" s="2"/>
      <c r="CA847" s="2"/>
      <c r="CB847" s="2"/>
      <c r="CC847" s="2"/>
      <c r="CD847" s="2"/>
      <c r="CE847" s="2"/>
      <c r="CF847" s="2"/>
      <c r="CG847" s="2"/>
      <c r="CH847" s="2"/>
      <c r="CI847" s="2"/>
      <c r="CJ847" s="2"/>
      <c r="CK847" s="2"/>
      <c r="CL847" s="2"/>
      <c r="CM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S848" s="2"/>
      <c r="BT848" s="2"/>
      <c r="BU848" s="2"/>
      <c r="BV848" s="2"/>
      <c r="BW848" s="2"/>
      <c r="BX848" s="2"/>
      <c r="BY848" s="2"/>
      <c r="BZ848" s="2"/>
      <c r="CA848" s="2"/>
      <c r="CB848" s="2"/>
      <c r="CC848" s="2"/>
      <c r="CD848" s="2"/>
      <c r="CE848" s="2"/>
      <c r="CF848" s="2"/>
      <c r="CG848" s="2"/>
      <c r="CH848" s="2"/>
      <c r="CI848" s="2"/>
      <c r="CJ848" s="2"/>
      <c r="CK848" s="2"/>
      <c r="CL848" s="2"/>
      <c r="CM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S849" s="2"/>
      <c r="BT849" s="2"/>
      <c r="BU849" s="2"/>
      <c r="BV849" s="2"/>
      <c r="BW849" s="2"/>
      <c r="BX849" s="2"/>
      <c r="BY849" s="2"/>
      <c r="BZ849" s="2"/>
      <c r="CA849" s="2"/>
      <c r="CB849" s="2"/>
      <c r="CC849" s="2"/>
      <c r="CD849" s="2"/>
      <c r="CE849" s="2"/>
      <c r="CF849" s="2"/>
      <c r="CG849" s="2"/>
      <c r="CH849" s="2"/>
      <c r="CI849" s="2"/>
      <c r="CJ849" s="2"/>
      <c r="CK849" s="2"/>
      <c r="CL849" s="2"/>
      <c r="CM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S850" s="2"/>
      <c r="BT850" s="2"/>
      <c r="BU850" s="2"/>
      <c r="BV850" s="2"/>
      <c r="BW850" s="2"/>
      <c r="BX850" s="2"/>
      <c r="BY850" s="2"/>
      <c r="BZ850" s="2"/>
      <c r="CA850" s="2"/>
      <c r="CB850" s="2"/>
      <c r="CC850" s="2"/>
      <c r="CD850" s="2"/>
      <c r="CE850" s="2"/>
      <c r="CF850" s="2"/>
      <c r="CG850" s="2"/>
      <c r="CH850" s="2"/>
      <c r="CI850" s="2"/>
      <c r="CJ850" s="2"/>
      <c r="CK850" s="2"/>
      <c r="CL850" s="2"/>
      <c r="CM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S851" s="2"/>
      <c r="BT851" s="2"/>
      <c r="BU851" s="2"/>
      <c r="BV851" s="2"/>
      <c r="BW851" s="2"/>
      <c r="BX851" s="2"/>
      <c r="BY851" s="2"/>
      <c r="BZ851" s="2"/>
      <c r="CA851" s="2"/>
      <c r="CB851" s="2"/>
      <c r="CC851" s="2"/>
      <c r="CD851" s="2"/>
      <c r="CE851" s="2"/>
      <c r="CF851" s="2"/>
      <c r="CG851" s="2"/>
      <c r="CH851" s="2"/>
      <c r="CI851" s="2"/>
      <c r="CJ851" s="2"/>
      <c r="CK851" s="2"/>
      <c r="CL851" s="2"/>
      <c r="CM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S852" s="2"/>
      <c r="BT852" s="2"/>
      <c r="BU852" s="2"/>
      <c r="BV852" s="2"/>
      <c r="BW852" s="2"/>
      <c r="BX852" s="2"/>
      <c r="BY852" s="2"/>
      <c r="BZ852" s="2"/>
      <c r="CA852" s="2"/>
      <c r="CB852" s="2"/>
      <c r="CC852" s="2"/>
      <c r="CD852" s="2"/>
      <c r="CE852" s="2"/>
      <c r="CF852" s="2"/>
      <c r="CG852" s="2"/>
      <c r="CH852" s="2"/>
      <c r="CI852" s="2"/>
      <c r="CJ852" s="2"/>
      <c r="CK852" s="2"/>
      <c r="CL852" s="2"/>
      <c r="CM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S853" s="2"/>
      <c r="BT853" s="2"/>
      <c r="BU853" s="2"/>
      <c r="BV853" s="2"/>
      <c r="BW853" s="2"/>
      <c r="BX853" s="2"/>
      <c r="BY853" s="2"/>
      <c r="BZ853" s="2"/>
      <c r="CA853" s="2"/>
      <c r="CB853" s="2"/>
      <c r="CC853" s="2"/>
      <c r="CD853" s="2"/>
      <c r="CE853" s="2"/>
      <c r="CF853" s="2"/>
      <c r="CG853" s="2"/>
      <c r="CH853" s="2"/>
      <c r="CI853" s="2"/>
      <c r="CJ853" s="2"/>
      <c r="CK853" s="2"/>
      <c r="CL853" s="2"/>
      <c r="CM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S854" s="2"/>
      <c r="BT854" s="2"/>
      <c r="BU854" s="2"/>
      <c r="BV854" s="2"/>
      <c r="BW854" s="2"/>
      <c r="BX854" s="2"/>
      <c r="BY854" s="2"/>
      <c r="BZ854" s="2"/>
      <c r="CA854" s="2"/>
      <c r="CB854" s="2"/>
      <c r="CC854" s="2"/>
      <c r="CD854" s="2"/>
      <c r="CE854" s="2"/>
      <c r="CF854" s="2"/>
      <c r="CG854" s="2"/>
      <c r="CH854" s="2"/>
      <c r="CI854" s="2"/>
      <c r="CJ854" s="2"/>
      <c r="CK854" s="2"/>
      <c r="CL854" s="2"/>
      <c r="CM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S855" s="2"/>
      <c r="BT855" s="2"/>
      <c r="BU855" s="2"/>
      <c r="BV855" s="2"/>
      <c r="BW855" s="2"/>
      <c r="BX855" s="2"/>
      <c r="BY855" s="2"/>
      <c r="BZ855" s="2"/>
      <c r="CA855" s="2"/>
      <c r="CB855" s="2"/>
      <c r="CC855" s="2"/>
      <c r="CD855" s="2"/>
      <c r="CE855" s="2"/>
      <c r="CF855" s="2"/>
      <c r="CG855" s="2"/>
      <c r="CH855" s="2"/>
      <c r="CI855" s="2"/>
      <c r="CJ855" s="2"/>
      <c r="CK855" s="2"/>
      <c r="CL855" s="2"/>
      <c r="CM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S856" s="2"/>
      <c r="BT856" s="2"/>
      <c r="BU856" s="2"/>
      <c r="BV856" s="2"/>
      <c r="BW856" s="2"/>
      <c r="BX856" s="2"/>
      <c r="BY856" s="2"/>
      <c r="BZ856" s="2"/>
      <c r="CA856" s="2"/>
      <c r="CB856" s="2"/>
      <c r="CC856" s="2"/>
      <c r="CD856" s="2"/>
      <c r="CE856" s="2"/>
      <c r="CF856" s="2"/>
      <c r="CG856" s="2"/>
      <c r="CH856" s="2"/>
      <c r="CI856" s="2"/>
      <c r="CJ856" s="2"/>
      <c r="CK856" s="2"/>
      <c r="CL856" s="2"/>
      <c r="CM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S857" s="2"/>
      <c r="BT857" s="2"/>
      <c r="BU857" s="2"/>
      <c r="BV857" s="2"/>
      <c r="BW857" s="2"/>
      <c r="BX857" s="2"/>
      <c r="BY857" s="2"/>
      <c r="BZ857" s="2"/>
      <c r="CA857" s="2"/>
      <c r="CB857" s="2"/>
      <c r="CC857" s="2"/>
      <c r="CD857" s="2"/>
      <c r="CE857" s="2"/>
      <c r="CF857" s="2"/>
      <c r="CG857" s="2"/>
      <c r="CH857" s="2"/>
      <c r="CI857" s="2"/>
      <c r="CJ857" s="2"/>
      <c r="CK857" s="2"/>
      <c r="CL857" s="2"/>
      <c r="CM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S858" s="2"/>
      <c r="BT858" s="2"/>
      <c r="BU858" s="2"/>
      <c r="BV858" s="2"/>
      <c r="BW858" s="2"/>
      <c r="BX858" s="2"/>
      <c r="BY858" s="2"/>
      <c r="BZ858" s="2"/>
      <c r="CA858" s="2"/>
      <c r="CB858" s="2"/>
      <c r="CC858" s="2"/>
      <c r="CD858" s="2"/>
      <c r="CE858" s="2"/>
      <c r="CF858" s="2"/>
      <c r="CG858" s="2"/>
      <c r="CH858" s="2"/>
      <c r="CI858" s="2"/>
      <c r="CJ858" s="2"/>
      <c r="CK858" s="2"/>
      <c r="CL858" s="2"/>
      <c r="CM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S859" s="2"/>
      <c r="BT859" s="2"/>
      <c r="BU859" s="2"/>
      <c r="BV859" s="2"/>
      <c r="BW859" s="2"/>
      <c r="BX859" s="2"/>
      <c r="BY859" s="2"/>
      <c r="BZ859" s="2"/>
      <c r="CA859" s="2"/>
      <c r="CB859" s="2"/>
      <c r="CC859" s="2"/>
      <c r="CD859" s="2"/>
      <c r="CE859" s="2"/>
      <c r="CF859" s="2"/>
      <c r="CG859" s="2"/>
      <c r="CH859" s="2"/>
      <c r="CI859" s="2"/>
      <c r="CJ859" s="2"/>
      <c r="CK859" s="2"/>
      <c r="CL859" s="2"/>
      <c r="CM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S860" s="2"/>
      <c r="BT860" s="2"/>
      <c r="BU860" s="2"/>
      <c r="BV860" s="2"/>
      <c r="BW860" s="2"/>
      <c r="BX860" s="2"/>
      <c r="BY860" s="2"/>
      <c r="BZ860" s="2"/>
      <c r="CA860" s="2"/>
      <c r="CB860" s="2"/>
      <c r="CC860" s="2"/>
      <c r="CD860" s="2"/>
      <c r="CE860" s="2"/>
      <c r="CF860" s="2"/>
      <c r="CG860" s="2"/>
      <c r="CH860" s="2"/>
      <c r="CI860" s="2"/>
      <c r="CJ860" s="2"/>
      <c r="CK860" s="2"/>
      <c r="CL860" s="2"/>
      <c r="CM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S861" s="2"/>
      <c r="BT861" s="2"/>
      <c r="BU861" s="2"/>
      <c r="BV861" s="2"/>
      <c r="BW861" s="2"/>
      <c r="BX861" s="2"/>
      <c r="BY861" s="2"/>
      <c r="BZ861" s="2"/>
      <c r="CA861" s="2"/>
      <c r="CB861" s="2"/>
      <c r="CC861" s="2"/>
      <c r="CD861" s="2"/>
      <c r="CE861" s="2"/>
      <c r="CF861" s="2"/>
      <c r="CG861" s="2"/>
      <c r="CH861" s="2"/>
      <c r="CI861" s="2"/>
      <c r="CJ861" s="2"/>
      <c r="CK861" s="2"/>
      <c r="CL861" s="2"/>
      <c r="CM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S862" s="2"/>
      <c r="BT862" s="2"/>
      <c r="BU862" s="2"/>
      <c r="BV862" s="2"/>
      <c r="BW862" s="2"/>
      <c r="BX862" s="2"/>
      <c r="BY862" s="2"/>
      <c r="BZ862" s="2"/>
      <c r="CA862" s="2"/>
      <c r="CB862" s="2"/>
      <c r="CC862" s="2"/>
      <c r="CD862" s="2"/>
      <c r="CE862" s="2"/>
      <c r="CF862" s="2"/>
      <c r="CG862" s="2"/>
      <c r="CH862" s="2"/>
      <c r="CI862" s="2"/>
      <c r="CJ862" s="2"/>
      <c r="CK862" s="2"/>
      <c r="CL862" s="2"/>
      <c r="CM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S863" s="2"/>
      <c r="BT863" s="2"/>
      <c r="BU863" s="2"/>
      <c r="BV863" s="2"/>
      <c r="BW863" s="2"/>
      <c r="BX863" s="2"/>
      <c r="BY863" s="2"/>
      <c r="BZ863" s="2"/>
      <c r="CA863" s="2"/>
      <c r="CB863" s="2"/>
      <c r="CC863" s="2"/>
      <c r="CD863" s="2"/>
      <c r="CE863" s="2"/>
      <c r="CF863" s="2"/>
      <c r="CG863" s="2"/>
      <c r="CH863" s="2"/>
      <c r="CI863" s="2"/>
      <c r="CJ863" s="2"/>
      <c r="CK863" s="2"/>
      <c r="CL863" s="2"/>
      <c r="CM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S864" s="2"/>
      <c r="BT864" s="2"/>
      <c r="BU864" s="2"/>
      <c r="BV864" s="2"/>
      <c r="BW864" s="2"/>
      <c r="BX864" s="2"/>
      <c r="BY864" s="2"/>
      <c r="BZ864" s="2"/>
      <c r="CA864" s="2"/>
      <c r="CB864" s="2"/>
      <c r="CC864" s="2"/>
      <c r="CD864" s="2"/>
      <c r="CE864" s="2"/>
      <c r="CF864" s="2"/>
      <c r="CG864" s="2"/>
      <c r="CH864" s="2"/>
      <c r="CI864" s="2"/>
      <c r="CJ864" s="2"/>
      <c r="CK864" s="2"/>
      <c r="CL864" s="2"/>
      <c r="CM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S865" s="2"/>
      <c r="BT865" s="2"/>
      <c r="BU865" s="2"/>
      <c r="BV865" s="2"/>
      <c r="BW865" s="2"/>
      <c r="BX865" s="2"/>
      <c r="BY865" s="2"/>
      <c r="BZ865" s="2"/>
      <c r="CA865" s="2"/>
      <c r="CB865" s="2"/>
      <c r="CC865" s="2"/>
      <c r="CD865" s="2"/>
      <c r="CE865" s="2"/>
      <c r="CF865" s="2"/>
      <c r="CG865" s="2"/>
      <c r="CH865" s="2"/>
      <c r="CI865" s="2"/>
      <c r="CJ865" s="2"/>
      <c r="CK865" s="2"/>
      <c r="CL865" s="2"/>
      <c r="CM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S866" s="2"/>
      <c r="BT866" s="2"/>
      <c r="BU866" s="2"/>
      <c r="BV866" s="2"/>
      <c r="BW866" s="2"/>
      <c r="BX866" s="2"/>
      <c r="BY866" s="2"/>
      <c r="BZ866" s="2"/>
      <c r="CA866" s="2"/>
      <c r="CB866" s="2"/>
      <c r="CC866" s="2"/>
      <c r="CD866" s="2"/>
      <c r="CE866" s="2"/>
      <c r="CF866" s="2"/>
      <c r="CG866" s="2"/>
      <c r="CH866" s="2"/>
      <c r="CI866" s="2"/>
      <c r="CJ866" s="2"/>
      <c r="CK866" s="2"/>
      <c r="CL866" s="2"/>
      <c r="CM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S867" s="2"/>
      <c r="BT867" s="2"/>
      <c r="BU867" s="2"/>
      <c r="BV867" s="2"/>
      <c r="BW867" s="2"/>
      <c r="BX867" s="2"/>
      <c r="BY867" s="2"/>
      <c r="BZ867" s="2"/>
      <c r="CA867" s="2"/>
      <c r="CB867" s="2"/>
      <c r="CC867" s="2"/>
      <c r="CD867" s="2"/>
      <c r="CE867" s="2"/>
      <c r="CF867" s="2"/>
      <c r="CG867" s="2"/>
      <c r="CH867" s="2"/>
      <c r="CI867" s="2"/>
      <c r="CJ867" s="2"/>
      <c r="CK867" s="2"/>
      <c r="CL867" s="2"/>
      <c r="CM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S868" s="2"/>
      <c r="BT868" s="2"/>
      <c r="BU868" s="2"/>
      <c r="BV868" s="2"/>
      <c r="BW868" s="2"/>
      <c r="BX868" s="2"/>
      <c r="BY868" s="2"/>
      <c r="BZ868" s="2"/>
      <c r="CA868" s="2"/>
      <c r="CB868" s="2"/>
      <c r="CC868" s="2"/>
      <c r="CD868" s="2"/>
      <c r="CE868" s="2"/>
      <c r="CF868" s="2"/>
      <c r="CG868" s="2"/>
      <c r="CH868" s="2"/>
      <c r="CI868" s="2"/>
      <c r="CJ868" s="2"/>
      <c r="CK868" s="2"/>
      <c r="CL868" s="2"/>
      <c r="CM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S869" s="2"/>
      <c r="BT869" s="2"/>
      <c r="BU869" s="2"/>
      <c r="BV869" s="2"/>
      <c r="BW869" s="2"/>
      <c r="BX869" s="2"/>
      <c r="BY869" s="2"/>
      <c r="BZ869" s="2"/>
      <c r="CA869" s="2"/>
      <c r="CB869" s="2"/>
      <c r="CC869" s="2"/>
      <c r="CD869" s="2"/>
      <c r="CE869" s="2"/>
      <c r="CF869" s="2"/>
      <c r="CG869" s="2"/>
      <c r="CH869" s="2"/>
      <c r="CI869" s="2"/>
      <c r="CJ869" s="2"/>
      <c r="CK869" s="2"/>
      <c r="CL869" s="2"/>
      <c r="CM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S870" s="2"/>
      <c r="BT870" s="2"/>
      <c r="BU870" s="2"/>
      <c r="BV870" s="2"/>
      <c r="BW870" s="2"/>
      <c r="BX870" s="2"/>
      <c r="BY870" s="2"/>
      <c r="BZ870" s="2"/>
      <c r="CA870" s="2"/>
      <c r="CB870" s="2"/>
      <c r="CC870" s="2"/>
      <c r="CD870" s="2"/>
      <c r="CE870" s="2"/>
      <c r="CF870" s="2"/>
      <c r="CG870" s="2"/>
      <c r="CH870" s="2"/>
      <c r="CI870" s="2"/>
      <c r="CJ870" s="2"/>
      <c r="CK870" s="2"/>
      <c r="CL870" s="2"/>
      <c r="CM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S871" s="2"/>
      <c r="BT871" s="2"/>
      <c r="BU871" s="2"/>
      <c r="BV871" s="2"/>
      <c r="BW871" s="2"/>
      <c r="BX871" s="2"/>
      <c r="BY871" s="2"/>
      <c r="BZ871" s="2"/>
      <c r="CA871" s="2"/>
      <c r="CB871" s="2"/>
      <c r="CC871" s="2"/>
      <c r="CD871" s="2"/>
      <c r="CE871" s="2"/>
      <c r="CF871" s="2"/>
      <c r="CG871" s="2"/>
      <c r="CH871" s="2"/>
      <c r="CI871" s="2"/>
      <c r="CJ871" s="2"/>
      <c r="CK871" s="2"/>
      <c r="CL871" s="2"/>
      <c r="CM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S872" s="2"/>
      <c r="BT872" s="2"/>
      <c r="BU872" s="2"/>
      <c r="BV872" s="2"/>
      <c r="BW872" s="2"/>
      <c r="BX872" s="2"/>
      <c r="BY872" s="2"/>
      <c r="BZ872" s="2"/>
      <c r="CA872" s="2"/>
      <c r="CB872" s="2"/>
      <c r="CC872" s="2"/>
      <c r="CD872" s="2"/>
      <c r="CE872" s="2"/>
      <c r="CF872" s="2"/>
      <c r="CG872" s="2"/>
      <c r="CH872" s="2"/>
      <c r="CI872" s="2"/>
      <c r="CJ872" s="2"/>
      <c r="CK872" s="2"/>
      <c r="CL872" s="2"/>
      <c r="CM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S873" s="2"/>
      <c r="BT873" s="2"/>
      <c r="BU873" s="2"/>
      <c r="BV873" s="2"/>
      <c r="BW873" s="2"/>
      <c r="BX873" s="2"/>
      <c r="BY873" s="2"/>
      <c r="BZ873" s="2"/>
      <c r="CA873" s="2"/>
      <c r="CB873" s="2"/>
      <c r="CC873" s="2"/>
      <c r="CD873" s="2"/>
      <c r="CE873" s="2"/>
      <c r="CF873" s="2"/>
      <c r="CG873" s="2"/>
      <c r="CH873" s="2"/>
      <c r="CI873" s="2"/>
      <c r="CJ873" s="2"/>
      <c r="CK873" s="2"/>
      <c r="CL873" s="2"/>
      <c r="CM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S874" s="2"/>
      <c r="BT874" s="2"/>
      <c r="BU874" s="2"/>
      <c r="BV874" s="2"/>
      <c r="BW874" s="2"/>
      <c r="BX874" s="2"/>
      <c r="BY874" s="2"/>
      <c r="BZ874" s="2"/>
      <c r="CA874" s="2"/>
      <c r="CB874" s="2"/>
      <c r="CC874" s="2"/>
      <c r="CD874" s="2"/>
      <c r="CE874" s="2"/>
      <c r="CF874" s="2"/>
      <c r="CG874" s="2"/>
      <c r="CH874" s="2"/>
      <c r="CI874" s="2"/>
      <c r="CJ874" s="2"/>
      <c r="CK874" s="2"/>
      <c r="CL874" s="2"/>
      <c r="CM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S875" s="2"/>
      <c r="BT875" s="2"/>
      <c r="BU875" s="2"/>
      <c r="BV875" s="2"/>
      <c r="BW875" s="2"/>
      <c r="BX875" s="2"/>
      <c r="BY875" s="2"/>
      <c r="BZ875" s="2"/>
      <c r="CA875" s="2"/>
      <c r="CB875" s="2"/>
      <c r="CC875" s="2"/>
      <c r="CD875" s="2"/>
      <c r="CE875" s="2"/>
      <c r="CF875" s="2"/>
      <c r="CG875" s="2"/>
      <c r="CH875" s="2"/>
      <c r="CI875" s="2"/>
      <c r="CJ875" s="2"/>
      <c r="CK875" s="2"/>
      <c r="CL875" s="2"/>
      <c r="CM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S876" s="2"/>
      <c r="BT876" s="2"/>
      <c r="BU876" s="2"/>
      <c r="BV876" s="2"/>
      <c r="BW876" s="2"/>
      <c r="BX876" s="2"/>
      <c r="BY876" s="2"/>
      <c r="BZ876" s="2"/>
      <c r="CA876" s="2"/>
      <c r="CB876" s="2"/>
      <c r="CC876" s="2"/>
      <c r="CD876" s="2"/>
      <c r="CE876" s="2"/>
      <c r="CF876" s="2"/>
      <c r="CG876" s="2"/>
      <c r="CH876" s="2"/>
      <c r="CI876" s="2"/>
      <c r="CJ876" s="2"/>
      <c r="CK876" s="2"/>
      <c r="CL876" s="2"/>
      <c r="CM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S877" s="2"/>
      <c r="BT877" s="2"/>
      <c r="BU877" s="2"/>
      <c r="BV877" s="2"/>
      <c r="BW877" s="2"/>
      <c r="BX877" s="2"/>
      <c r="BY877" s="2"/>
      <c r="BZ877" s="2"/>
      <c r="CA877" s="2"/>
      <c r="CB877" s="2"/>
      <c r="CC877" s="2"/>
      <c r="CD877" s="2"/>
      <c r="CE877" s="2"/>
      <c r="CF877" s="2"/>
      <c r="CG877" s="2"/>
      <c r="CH877" s="2"/>
      <c r="CI877" s="2"/>
      <c r="CJ877" s="2"/>
      <c r="CK877" s="2"/>
      <c r="CL877" s="2"/>
      <c r="CM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S878" s="2"/>
      <c r="BT878" s="2"/>
      <c r="BU878" s="2"/>
      <c r="BV878" s="2"/>
      <c r="BW878" s="2"/>
      <c r="BX878" s="2"/>
      <c r="BY878" s="2"/>
      <c r="BZ878" s="2"/>
      <c r="CA878" s="2"/>
      <c r="CB878" s="2"/>
      <c r="CC878" s="2"/>
      <c r="CD878" s="2"/>
      <c r="CE878" s="2"/>
      <c r="CF878" s="2"/>
      <c r="CG878" s="2"/>
      <c r="CH878" s="2"/>
      <c r="CI878" s="2"/>
      <c r="CJ878" s="2"/>
      <c r="CK878" s="2"/>
      <c r="CL878" s="2"/>
      <c r="CM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S879" s="2"/>
      <c r="BT879" s="2"/>
      <c r="BU879" s="2"/>
      <c r="BV879" s="2"/>
      <c r="BW879" s="2"/>
      <c r="BX879" s="2"/>
      <c r="BY879" s="2"/>
      <c r="BZ879" s="2"/>
      <c r="CA879" s="2"/>
      <c r="CB879" s="2"/>
      <c r="CC879" s="2"/>
      <c r="CD879" s="2"/>
      <c r="CE879" s="2"/>
      <c r="CF879" s="2"/>
      <c r="CG879" s="2"/>
      <c r="CH879" s="2"/>
      <c r="CI879" s="2"/>
      <c r="CJ879" s="2"/>
      <c r="CK879" s="2"/>
      <c r="CL879" s="2"/>
      <c r="CM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S880" s="2"/>
      <c r="BT880" s="2"/>
      <c r="BU880" s="2"/>
      <c r="BV880" s="2"/>
      <c r="BW880" s="2"/>
      <c r="BX880" s="2"/>
      <c r="BY880" s="2"/>
      <c r="BZ880" s="2"/>
      <c r="CA880" s="2"/>
      <c r="CB880" s="2"/>
      <c r="CC880" s="2"/>
      <c r="CD880" s="2"/>
      <c r="CE880" s="2"/>
      <c r="CF880" s="2"/>
      <c r="CG880" s="2"/>
      <c r="CH880" s="2"/>
      <c r="CI880" s="2"/>
      <c r="CJ880" s="2"/>
      <c r="CK880" s="2"/>
      <c r="CL880" s="2"/>
      <c r="CM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S881" s="2"/>
      <c r="BT881" s="2"/>
      <c r="BU881" s="2"/>
      <c r="BV881" s="2"/>
      <c r="BW881" s="2"/>
      <c r="BX881" s="2"/>
      <c r="BY881" s="2"/>
      <c r="BZ881" s="2"/>
      <c r="CA881" s="2"/>
      <c r="CB881" s="2"/>
      <c r="CC881" s="2"/>
      <c r="CD881" s="2"/>
      <c r="CE881" s="2"/>
      <c r="CF881" s="2"/>
      <c r="CG881" s="2"/>
      <c r="CH881" s="2"/>
      <c r="CI881" s="2"/>
      <c r="CJ881" s="2"/>
      <c r="CK881" s="2"/>
      <c r="CL881" s="2"/>
      <c r="CM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S882" s="2"/>
      <c r="BT882" s="2"/>
      <c r="BU882" s="2"/>
      <c r="BV882" s="2"/>
      <c r="BW882" s="2"/>
      <c r="BX882" s="2"/>
      <c r="BY882" s="2"/>
      <c r="BZ882" s="2"/>
      <c r="CA882" s="2"/>
      <c r="CB882" s="2"/>
      <c r="CC882" s="2"/>
      <c r="CD882" s="2"/>
      <c r="CE882" s="2"/>
      <c r="CF882" s="2"/>
      <c r="CG882" s="2"/>
      <c r="CH882" s="2"/>
      <c r="CI882" s="2"/>
      <c r="CJ882" s="2"/>
      <c r="CK882" s="2"/>
      <c r="CL882" s="2"/>
      <c r="CM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S883" s="2"/>
      <c r="BT883" s="2"/>
      <c r="BU883" s="2"/>
      <c r="BV883" s="2"/>
      <c r="BW883" s="2"/>
      <c r="BX883" s="2"/>
      <c r="BY883" s="2"/>
      <c r="BZ883" s="2"/>
      <c r="CA883" s="2"/>
      <c r="CB883" s="2"/>
      <c r="CC883" s="2"/>
      <c r="CD883" s="2"/>
      <c r="CE883" s="2"/>
      <c r="CF883" s="2"/>
      <c r="CG883" s="2"/>
      <c r="CH883" s="2"/>
      <c r="CI883" s="2"/>
      <c r="CJ883" s="2"/>
      <c r="CK883" s="2"/>
      <c r="CL883" s="2"/>
      <c r="CM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S884" s="2"/>
      <c r="BT884" s="2"/>
      <c r="BU884" s="2"/>
      <c r="BV884" s="2"/>
      <c r="BW884" s="2"/>
      <c r="BX884" s="2"/>
      <c r="BY884" s="2"/>
      <c r="BZ884" s="2"/>
      <c r="CA884" s="2"/>
      <c r="CB884" s="2"/>
      <c r="CC884" s="2"/>
      <c r="CD884" s="2"/>
      <c r="CE884" s="2"/>
      <c r="CF884" s="2"/>
      <c r="CG884" s="2"/>
      <c r="CH884" s="2"/>
      <c r="CI884" s="2"/>
      <c r="CJ884" s="2"/>
      <c r="CK884" s="2"/>
      <c r="CL884" s="2"/>
      <c r="CM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S885" s="2"/>
      <c r="BT885" s="2"/>
      <c r="BU885" s="2"/>
      <c r="BV885" s="2"/>
      <c r="BW885" s="2"/>
      <c r="BX885" s="2"/>
      <c r="BY885" s="2"/>
      <c r="BZ885" s="2"/>
      <c r="CA885" s="2"/>
      <c r="CB885" s="2"/>
      <c r="CC885" s="2"/>
      <c r="CD885" s="2"/>
      <c r="CE885" s="2"/>
      <c r="CF885" s="2"/>
      <c r="CG885" s="2"/>
      <c r="CH885" s="2"/>
      <c r="CI885" s="2"/>
      <c r="CJ885" s="2"/>
      <c r="CK885" s="2"/>
      <c r="CL885" s="2"/>
      <c r="CM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S886" s="2"/>
      <c r="BT886" s="2"/>
      <c r="BU886" s="2"/>
      <c r="BV886" s="2"/>
      <c r="BW886" s="2"/>
      <c r="BX886" s="2"/>
      <c r="BY886" s="2"/>
      <c r="BZ886" s="2"/>
      <c r="CA886" s="2"/>
      <c r="CB886" s="2"/>
      <c r="CC886" s="2"/>
      <c r="CD886" s="2"/>
      <c r="CE886" s="2"/>
      <c r="CF886" s="2"/>
      <c r="CG886" s="2"/>
      <c r="CH886" s="2"/>
      <c r="CI886" s="2"/>
      <c r="CJ886" s="2"/>
      <c r="CK886" s="2"/>
      <c r="CL886" s="2"/>
      <c r="CM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S887" s="2"/>
      <c r="BT887" s="2"/>
      <c r="BU887" s="2"/>
      <c r="BV887" s="2"/>
      <c r="BW887" s="2"/>
      <c r="BX887" s="2"/>
      <c r="BY887" s="2"/>
      <c r="BZ887" s="2"/>
      <c r="CA887" s="2"/>
      <c r="CB887" s="2"/>
      <c r="CC887" s="2"/>
      <c r="CD887" s="2"/>
      <c r="CE887" s="2"/>
      <c r="CF887" s="2"/>
      <c r="CG887" s="2"/>
      <c r="CH887" s="2"/>
      <c r="CI887" s="2"/>
      <c r="CJ887" s="2"/>
      <c r="CK887" s="2"/>
      <c r="CL887" s="2"/>
      <c r="CM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S888" s="2"/>
      <c r="BT888" s="2"/>
      <c r="BU888" s="2"/>
      <c r="BV888" s="2"/>
      <c r="BW888" s="2"/>
      <c r="BX888" s="2"/>
      <c r="BY888" s="2"/>
      <c r="BZ888" s="2"/>
      <c r="CA888" s="2"/>
      <c r="CB888" s="2"/>
      <c r="CC888" s="2"/>
      <c r="CD888" s="2"/>
      <c r="CE888" s="2"/>
      <c r="CF888" s="2"/>
      <c r="CG888" s="2"/>
      <c r="CH888" s="2"/>
      <c r="CI888" s="2"/>
      <c r="CJ888" s="2"/>
      <c r="CK888" s="2"/>
      <c r="CL888" s="2"/>
      <c r="CM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  <c r="CD889" s="2"/>
      <c r="CE889" s="2"/>
      <c r="CF889" s="2"/>
      <c r="CG889" s="2"/>
      <c r="CH889" s="2"/>
      <c r="CI889" s="2"/>
      <c r="CJ889" s="2"/>
      <c r="CK889" s="2"/>
      <c r="CL889" s="2"/>
      <c r="CM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S890" s="2"/>
      <c r="BT890" s="2"/>
      <c r="BU890" s="2"/>
      <c r="BV890" s="2"/>
      <c r="BW890" s="2"/>
      <c r="BX890" s="2"/>
      <c r="BY890" s="2"/>
      <c r="BZ890" s="2"/>
      <c r="CA890" s="2"/>
      <c r="CB890" s="2"/>
      <c r="CC890" s="2"/>
      <c r="CD890" s="2"/>
      <c r="CE890" s="2"/>
      <c r="CF890" s="2"/>
      <c r="CG890" s="2"/>
      <c r="CH890" s="2"/>
      <c r="CI890" s="2"/>
      <c r="CJ890" s="2"/>
      <c r="CK890" s="2"/>
      <c r="CL890" s="2"/>
      <c r="CM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  <c r="CD891" s="2"/>
      <c r="CE891" s="2"/>
      <c r="CF891" s="2"/>
      <c r="CG891" s="2"/>
      <c r="CH891" s="2"/>
      <c r="CI891" s="2"/>
      <c r="CJ891" s="2"/>
      <c r="CK891" s="2"/>
      <c r="CL891" s="2"/>
      <c r="CM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S892" s="2"/>
      <c r="BT892" s="2"/>
      <c r="BU892" s="2"/>
      <c r="BV892" s="2"/>
      <c r="BW892" s="2"/>
      <c r="BX892" s="2"/>
      <c r="BY892" s="2"/>
      <c r="BZ892" s="2"/>
      <c r="CA892" s="2"/>
      <c r="CB892" s="2"/>
      <c r="CC892" s="2"/>
      <c r="CD892" s="2"/>
      <c r="CE892" s="2"/>
      <c r="CF892" s="2"/>
      <c r="CG892" s="2"/>
      <c r="CH892" s="2"/>
      <c r="CI892" s="2"/>
      <c r="CJ892" s="2"/>
      <c r="CK892" s="2"/>
      <c r="CL892" s="2"/>
      <c r="CM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S893" s="2"/>
      <c r="BT893" s="2"/>
      <c r="BU893" s="2"/>
      <c r="BV893" s="2"/>
      <c r="BW893" s="2"/>
      <c r="BX893" s="2"/>
      <c r="BY893" s="2"/>
      <c r="BZ893" s="2"/>
      <c r="CA893" s="2"/>
      <c r="CB893" s="2"/>
      <c r="CC893" s="2"/>
      <c r="CD893" s="2"/>
      <c r="CE893" s="2"/>
      <c r="CF893" s="2"/>
      <c r="CG893" s="2"/>
      <c r="CH893" s="2"/>
      <c r="CI893" s="2"/>
      <c r="CJ893" s="2"/>
      <c r="CK893" s="2"/>
      <c r="CL893" s="2"/>
      <c r="CM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S894" s="2"/>
      <c r="BT894" s="2"/>
      <c r="BU894" s="2"/>
      <c r="BV894" s="2"/>
      <c r="BW894" s="2"/>
      <c r="BX894" s="2"/>
      <c r="BY894" s="2"/>
      <c r="BZ894" s="2"/>
      <c r="CA894" s="2"/>
      <c r="CB894" s="2"/>
      <c r="CC894" s="2"/>
      <c r="CD894" s="2"/>
      <c r="CE894" s="2"/>
      <c r="CF894" s="2"/>
      <c r="CG894" s="2"/>
      <c r="CH894" s="2"/>
      <c r="CI894" s="2"/>
      <c r="CJ894" s="2"/>
      <c r="CK894" s="2"/>
      <c r="CL894" s="2"/>
      <c r="CM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S895" s="2"/>
      <c r="BT895" s="2"/>
      <c r="BU895" s="2"/>
      <c r="BV895" s="2"/>
      <c r="BW895" s="2"/>
      <c r="BX895" s="2"/>
      <c r="BY895" s="2"/>
      <c r="BZ895" s="2"/>
      <c r="CA895" s="2"/>
      <c r="CB895" s="2"/>
      <c r="CC895" s="2"/>
      <c r="CD895" s="2"/>
      <c r="CE895" s="2"/>
      <c r="CF895" s="2"/>
      <c r="CG895" s="2"/>
      <c r="CH895" s="2"/>
      <c r="CI895" s="2"/>
      <c r="CJ895" s="2"/>
      <c r="CK895" s="2"/>
      <c r="CL895" s="2"/>
      <c r="CM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S896" s="2"/>
      <c r="BT896" s="2"/>
      <c r="BU896" s="2"/>
      <c r="BV896" s="2"/>
      <c r="BW896" s="2"/>
      <c r="BX896" s="2"/>
      <c r="BY896" s="2"/>
      <c r="BZ896" s="2"/>
      <c r="CA896" s="2"/>
      <c r="CB896" s="2"/>
      <c r="CC896" s="2"/>
      <c r="CD896" s="2"/>
      <c r="CE896" s="2"/>
      <c r="CF896" s="2"/>
      <c r="CG896" s="2"/>
      <c r="CH896" s="2"/>
      <c r="CI896" s="2"/>
      <c r="CJ896" s="2"/>
      <c r="CK896" s="2"/>
      <c r="CL896" s="2"/>
      <c r="CM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S897" s="2"/>
      <c r="BT897" s="2"/>
      <c r="BU897" s="2"/>
      <c r="BV897" s="2"/>
      <c r="BW897" s="2"/>
      <c r="BX897" s="2"/>
      <c r="BY897" s="2"/>
      <c r="BZ897" s="2"/>
      <c r="CA897" s="2"/>
      <c r="CB897" s="2"/>
      <c r="CC897" s="2"/>
      <c r="CD897" s="2"/>
      <c r="CE897" s="2"/>
      <c r="CF897" s="2"/>
      <c r="CG897" s="2"/>
      <c r="CH897" s="2"/>
      <c r="CI897" s="2"/>
      <c r="CJ897" s="2"/>
      <c r="CK897" s="2"/>
      <c r="CL897" s="2"/>
      <c r="CM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S898" s="2"/>
      <c r="BT898" s="2"/>
      <c r="BU898" s="2"/>
      <c r="BV898" s="2"/>
      <c r="BW898" s="2"/>
      <c r="BX898" s="2"/>
      <c r="BY898" s="2"/>
      <c r="BZ898" s="2"/>
      <c r="CA898" s="2"/>
      <c r="CB898" s="2"/>
      <c r="CC898" s="2"/>
      <c r="CD898" s="2"/>
      <c r="CE898" s="2"/>
      <c r="CF898" s="2"/>
      <c r="CG898" s="2"/>
      <c r="CH898" s="2"/>
      <c r="CI898" s="2"/>
      <c r="CJ898" s="2"/>
      <c r="CK898" s="2"/>
      <c r="CL898" s="2"/>
      <c r="CM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S899" s="2"/>
      <c r="BT899" s="2"/>
      <c r="BU899" s="2"/>
      <c r="BV899" s="2"/>
      <c r="BW899" s="2"/>
      <c r="BX899" s="2"/>
      <c r="BY899" s="2"/>
      <c r="BZ899" s="2"/>
      <c r="CA899" s="2"/>
      <c r="CB899" s="2"/>
      <c r="CC899" s="2"/>
      <c r="CD899" s="2"/>
      <c r="CE899" s="2"/>
      <c r="CF899" s="2"/>
      <c r="CG899" s="2"/>
      <c r="CH899" s="2"/>
      <c r="CI899" s="2"/>
      <c r="CJ899" s="2"/>
      <c r="CK899" s="2"/>
      <c r="CL899" s="2"/>
      <c r="CM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S900" s="2"/>
      <c r="BT900" s="2"/>
      <c r="BU900" s="2"/>
      <c r="BV900" s="2"/>
      <c r="BW900" s="2"/>
      <c r="BX900" s="2"/>
      <c r="BY900" s="2"/>
      <c r="BZ900" s="2"/>
      <c r="CA900" s="2"/>
      <c r="CB900" s="2"/>
      <c r="CC900" s="2"/>
      <c r="CD900" s="2"/>
      <c r="CE900" s="2"/>
      <c r="CF900" s="2"/>
      <c r="CG900" s="2"/>
      <c r="CH900" s="2"/>
      <c r="CI900" s="2"/>
      <c r="CJ900" s="2"/>
      <c r="CK900" s="2"/>
      <c r="CL900" s="2"/>
      <c r="CM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S901" s="2"/>
      <c r="BT901" s="2"/>
      <c r="BU901" s="2"/>
      <c r="BV901" s="2"/>
      <c r="BW901" s="2"/>
      <c r="BX901" s="2"/>
      <c r="BY901" s="2"/>
      <c r="BZ901" s="2"/>
      <c r="CA901" s="2"/>
      <c r="CB901" s="2"/>
      <c r="CC901" s="2"/>
      <c r="CD901" s="2"/>
      <c r="CE901" s="2"/>
      <c r="CF901" s="2"/>
      <c r="CG901" s="2"/>
      <c r="CH901" s="2"/>
      <c r="CI901" s="2"/>
      <c r="CJ901" s="2"/>
      <c r="CK901" s="2"/>
      <c r="CL901" s="2"/>
      <c r="CM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S902" s="2"/>
      <c r="BT902" s="2"/>
      <c r="BU902" s="2"/>
      <c r="BV902" s="2"/>
      <c r="BW902" s="2"/>
      <c r="BX902" s="2"/>
      <c r="BY902" s="2"/>
      <c r="BZ902" s="2"/>
      <c r="CA902" s="2"/>
      <c r="CB902" s="2"/>
      <c r="CC902" s="2"/>
      <c r="CD902" s="2"/>
      <c r="CE902" s="2"/>
      <c r="CF902" s="2"/>
      <c r="CG902" s="2"/>
      <c r="CH902" s="2"/>
      <c r="CI902" s="2"/>
      <c r="CJ902" s="2"/>
      <c r="CK902" s="2"/>
      <c r="CL902" s="2"/>
      <c r="CM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S903" s="2"/>
      <c r="BT903" s="2"/>
      <c r="BU903" s="2"/>
      <c r="BV903" s="2"/>
      <c r="BW903" s="2"/>
      <c r="BX903" s="2"/>
      <c r="BY903" s="2"/>
      <c r="BZ903" s="2"/>
      <c r="CA903" s="2"/>
      <c r="CB903" s="2"/>
      <c r="CC903" s="2"/>
      <c r="CD903" s="2"/>
      <c r="CE903" s="2"/>
      <c r="CF903" s="2"/>
      <c r="CG903" s="2"/>
      <c r="CH903" s="2"/>
      <c r="CI903" s="2"/>
      <c r="CJ903" s="2"/>
      <c r="CK903" s="2"/>
      <c r="CL903" s="2"/>
      <c r="CM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S904" s="2"/>
      <c r="BT904" s="2"/>
      <c r="BU904" s="2"/>
      <c r="BV904" s="2"/>
      <c r="BW904" s="2"/>
      <c r="BX904" s="2"/>
      <c r="BY904" s="2"/>
      <c r="BZ904" s="2"/>
      <c r="CA904" s="2"/>
      <c r="CB904" s="2"/>
      <c r="CC904" s="2"/>
      <c r="CD904" s="2"/>
      <c r="CE904" s="2"/>
      <c r="CF904" s="2"/>
      <c r="CG904" s="2"/>
      <c r="CH904" s="2"/>
      <c r="CI904" s="2"/>
      <c r="CJ904" s="2"/>
      <c r="CK904" s="2"/>
      <c r="CL904" s="2"/>
      <c r="CM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S905" s="2"/>
      <c r="BT905" s="2"/>
      <c r="BU905" s="2"/>
      <c r="BV905" s="2"/>
      <c r="BW905" s="2"/>
      <c r="BX905" s="2"/>
      <c r="BY905" s="2"/>
      <c r="BZ905" s="2"/>
      <c r="CA905" s="2"/>
      <c r="CB905" s="2"/>
      <c r="CC905" s="2"/>
      <c r="CD905" s="2"/>
      <c r="CE905" s="2"/>
      <c r="CF905" s="2"/>
      <c r="CG905" s="2"/>
      <c r="CH905" s="2"/>
      <c r="CI905" s="2"/>
      <c r="CJ905" s="2"/>
      <c r="CK905" s="2"/>
      <c r="CL905" s="2"/>
      <c r="CM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S906" s="2"/>
      <c r="BT906" s="2"/>
      <c r="BU906" s="2"/>
      <c r="BV906" s="2"/>
      <c r="BW906" s="2"/>
      <c r="BX906" s="2"/>
      <c r="BY906" s="2"/>
      <c r="BZ906" s="2"/>
      <c r="CA906" s="2"/>
      <c r="CB906" s="2"/>
      <c r="CC906" s="2"/>
      <c r="CD906" s="2"/>
      <c r="CE906" s="2"/>
      <c r="CF906" s="2"/>
      <c r="CG906" s="2"/>
      <c r="CH906" s="2"/>
      <c r="CI906" s="2"/>
      <c r="CJ906" s="2"/>
      <c r="CK906" s="2"/>
      <c r="CL906" s="2"/>
      <c r="CM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S907" s="2"/>
      <c r="BT907" s="2"/>
      <c r="BU907" s="2"/>
      <c r="BV907" s="2"/>
      <c r="BW907" s="2"/>
      <c r="BX907" s="2"/>
      <c r="BY907" s="2"/>
      <c r="BZ907" s="2"/>
      <c r="CA907" s="2"/>
      <c r="CB907" s="2"/>
      <c r="CC907" s="2"/>
      <c r="CD907" s="2"/>
      <c r="CE907" s="2"/>
      <c r="CF907" s="2"/>
      <c r="CG907" s="2"/>
      <c r="CH907" s="2"/>
      <c r="CI907" s="2"/>
      <c r="CJ907" s="2"/>
      <c r="CK907" s="2"/>
      <c r="CL907" s="2"/>
      <c r="CM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S908" s="2"/>
      <c r="BT908" s="2"/>
      <c r="BU908" s="2"/>
      <c r="BV908" s="2"/>
      <c r="BW908" s="2"/>
      <c r="BX908" s="2"/>
      <c r="BY908" s="2"/>
      <c r="BZ908" s="2"/>
      <c r="CA908" s="2"/>
      <c r="CB908" s="2"/>
      <c r="CC908" s="2"/>
      <c r="CD908" s="2"/>
      <c r="CE908" s="2"/>
      <c r="CF908" s="2"/>
      <c r="CG908" s="2"/>
      <c r="CH908" s="2"/>
      <c r="CI908" s="2"/>
      <c r="CJ908" s="2"/>
      <c r="CK908" s="2"/>
      <c r="CL908" s="2"/>
      <c r="CM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S909" s="2"/>
      <c r="BT909" s="2"/>
      <c r="BU909" s="2"/>
      <c r="BV909" s="2"/>
      <c r="BW909" s="2"/>
      <c r="BX909" s="2"/>
      <c r="BY909" s="2"/>
      <c r="BZ909" s="2"/>
      <c r="CA909" s="2"/>
      <c r="CB909" s="2"/>
      <c r="CC909" s="2"/>
      <c r="CD909" s="2"/>
      <c r="CE909" s="2"/>
      <c r="CF909" s="2"/>
      <c r="CG909" s="2"/>
      <c r="CH909" s="2"/>
      <c r="CI909" s="2"/>
      <c r="CJ909" s="2"/>
      <c r="CK909" s="2"/>
      <c r="CL909" s="2"/>
      <c r="CM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S910" s="2"/>
      <c r="BT910" s="2"/>
      <c r="BU910" s="2"/>
      <c r="BV910" s="2"/>
      <c r="BW910" s="2"/>
      <c r="BX910" s="2"/>
      <c r="BY910" s="2"/>
      <c r="BZ910" s="2"/>
      <c r="CA910" s="2"/>
      <c r="CB910" s="2"/>
      <c r="CC910" s="2"/>
      <c r="CD910" s="2"/>
      <c r="CE910" s="2"/>
      <c r="CF910" s="2"/>
      <c r="CG910" s="2"/>
      <c r="CH910" s="2"/>
      <c r="CI910" s="2"/>
      <c r="CJ910" s="2"/>
      <c r="CK910" s="2"/>
      <c r="CL910" s="2"/>
      <c r="CM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S911" s="2"/>
      <c r="BT911" s="2"/>
      <c r="BU911" s="2"/>
      <c r="BV911" s="2"/>
      <c r="BW911" s="2"/>
      <c r="BX911" s="2"/>
      <c r="BY911" s="2"/>
      <c r="BZ911" s="2"/>
      <c r="CA911" s="2"/>
      <c r="CB911" s="2"/>
      <c r="CC911" s="2"/>
      <c r="CD911" s="2"/>
      <c r="CE911" s="2"/>
      <c r="CF911" s="2"/>
      <c r="CG911" s="2"/>
      <c r="CH911" s="2"/>
      <c r="CI911" s="2"/>
      <c r="CJ911" s="2"/>
      <c r="CK911" s="2"/>
      <c r="CL911" s="2"/>
      <c r="CM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S912" s="2"/>
      <c r="BT912" s="2"/>
      <c r="BU912" s="2"/>
      <c r="BV912" s="2"/>
      <c r="BW912" s="2"/>
      <c r="BX912" s="2"/>
      <c r="BY912" s="2"/>
      <c r="BZ912" s="2"/>
      <c r="CA912" s="2"/>
      <c r="CB912" s="2"/>
      <c r="CC912" s="2"/>
      <c r="CD912" s="2"/>
      <c r="CE912" s="2"/>
      <c r="CF912" s="2"/>
      <c r="CG912" s="2"/>
      <c r="CH912" s="2"/>
      <c r="CI912" s="2"/>
      <c r="CJ912" s="2"/>
      <c r="CK912" s="2"/>
      <c r="CL912" s="2"/>
      <c r="CM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S913" s="2"/>
      <c r="BT913" s="2"/>
      <c r="BU913" s="2"/>
      <c r="BV913" s="2"/>
      <c r="BW913" s="2"/>
      <c r="BX913" s="2"/>
      <c r="BY913" s="2"/>
      <c r="BZ913" s="2"/>
      <c r="CA913" s="2"/>
      <c r="CB913" s="2"/>
      <c r="CC913" s="2"/>
      <c r="CD913" s="2"/>
      <c r="CE913" s="2"/>
      <c r="CF913" s="2"/>
      <c r="CG913" s="2"/>
      <c r="CH913" s="2"/>
      <c r="CI913" s="2"/>
      <c r="CJ913" s="2"/>
      <c r="CK913" s="2"/>
      <c r="CL913" s="2"/>
      <c r="CM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S914" s="2"/>
      <c r="BT914" s="2"/>
      <c r="BU914" s="2"/>
      <c r="BV914" s="2"/>
      <c r="BW914" s="2"/>
      <c r="BX914" s="2"/>
      <c r="BY914" s="2"/>
      <c r="BZ914" s="2"/>
      <c r="CA914" s="2"/>
      <c r="CB914" s="2"/>
      <c r="CC914" s="2"/>
      <c r="CD914" s="2"/>
      <c r="CE914" s="2"/>
      <c r="CF914" s="2"/>
      <c r="CG914" s="2"/>
      <c r="CH914" s="2"/>
      <c r="CI914" s="2"/>
      <c r="CJ914" s="2"/>
      <c r="CK914" s="2"/>
      <c r="CL914" s="2"/>
      <c r="CM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S915" s="2"/>
      <c r="BT915" s="2"/>
      <c r="BU915" s="2"/>
      <c r="BV915" s="2"/>
      <c r="BW915" s="2"/>
      <c r="BX915" s="2"/>
      <c r="BY915" s="2"/>
      <c r="BZ915" s="2"/>
      <c r="CA915" s="2"/>
      <c r="CB915" s="2"/>
      <c r="CC915" s="2"/>
      <c r="CD915" s="2"/>
      <c r="CE915" s="2"/>
      <c r="CF915" s="2"/>
      <c r="CG915" s="2"/>
      <c r="CH915" s="2"/>
      <c r="CI915" s="2"/>
      <c r="CJ915" s="2"/>
      <c r="CK915" s="2"/>
      <c r="CL915" s="2"/>
      <c r="CM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S916" s="2"/>
      <c r="BT916" s="2"/>
      <c r="BU916" s="2"/>
      <c r="BV916" s="2"/>
      <c r="BW916" s="2"/>
      <c r="BX916" s="2"/>
      <c r="BY916" s="2"/>
      <c r="BZ916" s="2"/>
      <c r="CA916" s="2"/>
      <c r="CB916" s="2"/>
      <c r="CC916" s="2"/>
      <c r="CD916" s="2"/>
      <c r="CE916" s="2"/>
      <c r="CF916" s="2"/>
      <c r="CG916" s="2"/>
      <c r="CH916" s="2"/>
      <c r="CI916" s="2"/>
      <c r="CJ916" s="2"/>
      <c r="CK916" s="2"/>
      <c r="CL916" s="2"/>
      <c r="CM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S917" s="2"/>
      <c r="BT917" s="2"/>
      <c r="BU917" s="2"/>
      <c r="BV917" s="2"/>
      <c r="BW917" s="2"/>
      <c r="BX917" s="2"/>
      <c r="BY917" s="2"/>
      <c r="BZ917" s="2"/>
      <c r="CA917" s="2"/>
      <c r="CB917" s="2"/>
      <c r="CC917" s="2"/>
      <c r="CD917" s="2"/>
      <c r="CE917" s="2"/>
      <c r="CF917" s="2"/>
      <c r="CG917" s="2"/>
      <c r="CH917" s="2"/>
      <c r="CI917" s="2"/>
      <c r="CJ917" s="2"/>
      <c r="CK917" s="2"/>
      <c r="CL917" s="2"/>
      <c r="CM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S918" s="2"/>
      <c r="BT918" s="2"/>
      <c r="BU918" s="2"/>
      <c r="BV918" s="2"/>
      <c r="BW918" s="2"/>
      <c r="BX918" s="2"/>
      <c r="BY918" s="2"/>
      <c r="BZ918" s="2"/>
      <c r="CA918" s="2"/>
      <c r="CB918" s="2"/>
      <c r="CC918" s="2"/>
      <c r="CD918" s="2"/>
      <c r="CE918" s="2"/>
      <c r="CF918" s="2"/>
      <c r="CG918" s="2"/>
      <c r="CH918" s="2"/>
      <c r="CI918" s="2"/>
      <c r="CJ918" s="2"/>
      <c r="CK918" s="2"/>
      <c r="CL918" s="2"/>
      <c r="CM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S919" s="2"/>
      <c r="BT919" s="2"/>
      <c r="BU919" s="2"/>
      <c r="BV919" s="2"/>
      <c r="BW919" s="2"/>
      <c r="BX919" s="2"/>
      <c r="BY919" s="2"/>
      <c r="BZ919" s="2"/>
      <c r="CA919" s="2"/>
      <c r="CB919" s="2"/>
      <c r="CC919" s="2"/>
      <c r="CD919" s="2"/>
      <c r="CE919" s="2"/>
      <c r="CF919" s="2"/>
      <c r="CG919" s="2"/>
      <c r="CH919" s="2"/>
      <c r="CI919" s="2"/>
      <c r="CJ919" s="2"/>
      <c r="CK919" s="2"/>
      <c r="CL919" s="2"/>
      <c r="CM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S920" s="2"/>
      <c r="BT920" s="2"/>
      <c r="BU920" s="2"/>
      <c r="BV920" s="2"/>
      <c r="BW920" s="2"/>
      <c r="BX920" s="2"/>
      <c r="BY920" s="2"/>
      <c r="BZ920" s="2"/>
      <c r="CA920" s="2"/>
      <c r="CB920" s="2"/>
      <c r="CC920" s="2"/>
      <c r="CD920" s="2"/>
      <c r="CE920" s="2"/>
      <c r="CF920" s="2"/>
      <c r="CG920" s="2"/>
      <c r="CH920" s="2"/>
      <c r="CI920" s="2"/>
      <c r="CJ920" s="2"/>
      <c r="CK920" s="2"/>
      <c r="CL920" s="2"/>
      <c r="CM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S921" s="2"/>
      <c r="BT921" s="2"/>
      <c r="BU921" s="2"/>
      <c r="BV921" s="2"/>
      <c r="BW921" s="2"/>
      <c r="BX921" s="2"/>
      <c r="BY921" s="2"/>
      <c r="BZ921" s="2"/>
      <c r="CA921" s="2"/>
      <c r="CB921" s="2"/>
      <c r="CC921" s="2"/>
      <c r="CD921" s="2"/>
      <c r="CE921" s="2"/>
      <c r="CF921" s="2"/>
      <c r="CG921" s="2"/>
      <c r="CH921" s="2"/>
      <c r="CI921" s="2"/>
      <c r="CJ921" s="2"/>
      <c r="CK921" s="2"/>
      <c r="CL921" s="2"/>
      <c r="CM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S922" s="2"/>
      <c r="BT922" s="2"/>
      <c r="BU922" s="2"/>
      <c r="BV922" s="2"/>
      <c r="BW922" s="2"/>
      <c r="BX922" s="2"/>
      <c r="BY922" s="2"/>
      <c r="BZ922" s="2"/>
      <c r="CA922" s="2"/>
      <c r="CB922" s="2"/>
      <c r="CC922" s="2"/>
      <c r="CD922" s="2"/>
      <c r="CE922" s="2"/>
      <c r="CF922" s="2"/>
      <c r="CG922" s="2"/>
      <c r="CH922" s="2"/>
      <c r="CI922" s="2"/>
      <c r="CJ922" s="2"/>
      <c r="CK922" s="2"/>
      <c r="CL922" s="2"/>
      <c r="CM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S923" s="2"/>
      <c r="BT923" s="2"/>
      <c r="BU923" s="2"/>
      <c r="BV923" s="2"/>
      <c r="BW923" s="2"/>
      <c r="BX923" s="2"/>
      <c r="BY923" s="2"/>
      <c r="BZ923" s="2"/>
      <c r="CA923" s="2"/>
      <c r="CB923" s="2"/>
      <c r="CC923" s="2"/>
      <c r="CD923" s="2"/>
      <c r="CE923" s="2"/>
      <c r="CF923" s="2"/>
      <c r="CG923" s="2"/>
      <c r="CH923" s="2"/>
      <c r="CI923" s="2"/>
      <c r="CJ923" s="2"/>
      <c r="CK923" s="2"/>
      <c r="CL923" s="2"/>
      <c r="CM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S924" s="2"/>
      <c r="BT924" s="2"/>
      <c r="BU924" s="2"/>
      <c r="BV924" s="2"/>
      <c r="BW924" s="2"/>
      <c r="BX924" s="2"/>
      <c r="BY924" s="2"/>
      <c r="BZ924" s="2"/>
      <c r="CA924" s="2"/>
      <c r="CB924" s="2"/>
      <c r="CC924" s="2"/>
      <c r="CD924" s="2"/>
      <c r="CE924" s="2"/>
      <c r="CF924" s="2"/>
      <c r="CG924" s="2"/>
      <c r="CH924" s="2"/>
      <c r="CI924" s="2"/>
      <c r="CJ924" s="2"/>
      <c r="CK924" s="2"/>
      <c r="CL924" s="2"/>
      <c r="CM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S925" s="2"/>
      <c r="BT925" s="2"/>
      <c r="BU925" s="2"/>
      <c r="BV925" s="2"/>
      <c r="BW925" s="2"/>
      <c r="BX925" s="2"/>
      <c r="BY925" s="2"/>
      <c r="BZ925" s="2"/>
      <c r="CA925" s="2"/>
      <c r="CB925" s="2"/>
      <c r="CC925" s="2"/>
      <c r="CD925" s="2"/>
      <c r="CE925" s="2"/>
      <c r="CF925" s="2"/>
      <c r="CG925" s="2"/>
      <c r="CH925" s="2"/>
      <c r="CI925" s="2"/>
      <c r="CJ925" s="2"/>
      <c r="CK925" s="2"/>
      <c r="CL925" s="2"/>
      <c r="CM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S926" s="2"/>
      <c r="BT926" s="2"/>
      <c r="BU926" s="2"/>
      <c r="BV926" s="2"/>
      <c r="BW926" s="2"/>
      <c r="BX926" s="2"/>
      <c r="BY926" s="2"/>
      <c r="BZ926" s="2"/>
      <c r="CA926" s="2"/>
      <c r="CB926" s="2"/>
      <c r="CC926" s="2"/>
      <c r="CD926" s="2"/>
      <c r="CE926" s="2"/>
      <c r="CF926" s="2"/>
      <c r="CG926" s="2"/>
      <c r="CH926" s="2"/>
      <c r="CI926" s="2"/>
      <c r="CJ926" s="2"/>
      <c r="CK926" s="2"/>
      <c r="CL926" s="2"/>
      <c r="CM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S927" s="2"/>
      <c r="BT927" s="2"/>
      <c r="BU927" s="2"/>
      <c r="BV927" s="2"/>
      <c r="BW927" s="2"/>
      <c r="BX927" s="2"/>
      <c r="BY927" s="2"/>
      <c r="BZ927" s="2"/>
      <c r="CA927" s="2"/>
      <c r="CB927" s="2"/>
      <c r="CC927" s="2"/>
      <c r="CD927" s="2"/>
      <c r="CE927" s="2"/>
      <c r="CF927" s="2"/>
      <c r="CG927" s="2"/>
      <c r="CH927" s="2"/>
      <c r="CI927" s="2"/>
      <c r="CJ927" s="2"/>
      <c r="CK927" s="2"/>
      <c r="CL927" s="2"/>
      <c r="CM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S928" s="2"/>
      <c r="BT928" s="2"/>
      <c r="BU928" s="2"/>
      <c r="BV928" s="2"/>
      <c r="BW928" s="2"/>
      <c r="BX928" s="2"/>
      <c r="BY928" s="2"/>
      <c r="BZ928" s="2"/>
      <c r="CA928" s="2"/>
      <c r="CB928" s="2"/>
      <c r="CC928" s="2"/>
      <c r="CD928" s="2"/>
      <c r="CE928" s="2"/>
      <c r="CF928" s="2"/>
      <c r="CG928" s="2"/>
      <c r="CH928" s="2"/>
      <c r="CI928" s="2"/>
      <c r="CJ928" s="2"/>
      <c r="CK928" s="2"/>
      <c r="CL928" s="2"/>
      <c r="CM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S929" s="2"/>
      <c r="BT929" s="2"/>
      <c r="BU929" s="2"/>
      <c r="BV929" s="2"/>
      <c r="BW929" s="2"/>
      <c r="BX929" s="2"/>
      <c r="BY929" s="2"/>
      <c r="BZ929" s="2"/>
      <c r="CA929" s="2"/>
      <c r="CB929" s="2"/>
      <c r="CC929" s="2"/>
      <c r="CD929" s="2"/>
      <c r="CE929" s="2"/>
      <c r="CF929" s="2"/>
      <c r="CG929" s="2"/>
      <c r="CH929" s="2"/>
      <c r="CI929" s="2"/>
      <c r="CJ929" s="2"/>
      <c r="CK929" s="2"/>
      <c r="CL929" s="2"/>
      <c r="CM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S930" s="2"/>
      <c r="BT930" s="2"/>
      <c r="BU930" s="2"/>
      <c r="BV930" s="2"/>
      <c r="BW930" s="2"/>
      <c r="BX930" s="2"/>
      <c r="BY930" s="2"/>
      <c r="BZ930" s="2"/>
      <c r="CA930" s="2"/>
      <c r="CB930" s="2"/>
      <c r="CC930" s="2"/>
      <c r="CD930" s="2"/>
      <c r="CE930" s="2"/>
      <c r="CF930" s="2"/>
      <c r="CG930" s="2"/>
      <c r="CH930" s="2"/>
      <c r="CI930" s="2"/>
      <c r="CJ930" s="2"/>
      <c r="CK930" s="2"/>
      <c r="CL930" s="2"/>
      <c r="CM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S931" s="2"/>
      <c r="BT931" s="2"/>
      <c r="BU931" s="2"/>
      <c r="BV931" s="2"/>
      <c r="BW931" s="2"/>
      <c r="BX931" s="2"/>
      <c r="BY931" s="2"/>
      <c r="BZ931" s="2"/>
      <c r="CA931" s="2"/>
      <c r="CB931" s="2"/>
      <c r="CC931" s="2"/>
      <c r="CD931" s="2"/>
      <c r="CE931" s="2"/>
      <c r="CF931" s="2"/>
      <c r="CG931" s="2"/>
      <c r="CH931" s="2"/>
      <c r="CI931" s="2"/>
      <c r="CJ931" s="2"/>
      <c r="CK931" s="2"/>
      <c r="CL931" s="2"/>
      <c r="CM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S932" s="2"/>
      <c r="BT932" s="2"/>
      <c r="BU932" s="2"/>
      <c r="BV932" s="2"/>
      <c r="BW932" s="2"/>
      <c r="BX932" s="2"/>
      <c r="BY932" s="2"/>
      <c r="BZ932" s="2"/>
      <c r="CA932" s="2"/>
      <c r="CB932" s="2"/>
      <c r="CC932" s="2"/>
      <c r="CD932" s="2"/>
      <c r="CE932" s="2"/>
      <c r="CF932" s="2"/>
      <c r="CG932" s="2"/>
      <c r="CH932" s="2"/>
      <c r="CI932" s="2"/>
      <c r="CJ932" s="2"/>
      <c r="CK932" s="2"/>
      <c r="CL932" s="2"/>
      <c r="CM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S933" s="2"/>
      <c r="BT933" s="2"/>
      <c r="BU933" s="2"/>
      <c r="BV933" s="2"/>
      <c r="BW933" s="2"/>
      <c r="BX933" s="2"/>
      <c r="BY933" s="2"/>
      <c r="BZ933" s="2"/>
      <c r="CA933" s="2"/>
      <c r="CB933" s="2"/>
      <c r="CC933" s="2"/>
      <c r="CD933" s="2"/>
      <c r="CE933" s="2"/>
      <c r="CF933" s="2"/>
      <c r="CG933" s="2"/>
      <c r="CH933" s="2"/>
      <c r="CI933" s="2"/>
      <c r="CJ933" s="2"/>
      <c r="CK933" s="2"/>
      <c r="CL933" s="2"/>
      <c r="CM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S934" s="2"/>
      <c r="BT934" s="2"/>
      <c r="BU934" s="2"/>
      <c r="BV934" s="2"/>
      <c r="BW934" s="2"/>
      <c r="BX934" s="2"/>
      <c r="BY934" s="2"/>
      <c r="BZ934" s="2"/>
      <c r="CA934" s="2"/>
      <c r="CB934" s="2"/>
      <c r="CC934" s="2"/>
      <c r="CD934" s="2"/>
      <c r="CE934" s="2"/>
      <c r="CF934" s="2"/>
      <c r="CG934" s="2"/>
      <c r="CH934" s="2"/>
      <c r="CI934" s="2"/>
      <c r="CJ934" s="2"/>
      <c r="CK934" s="2"/>
      <c r="CL934" s="2"/>
      <c r="CM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S935" s="2"/>
      <c r="BT935" s="2"/>
      <c r="BU935" s="2"/>
      <c r="BV935" s="2"/>
      <c r="BW935" s="2"/>
      <c r="BX935" s="2"/>
      <c r="BY935" s="2"/>
      <c r="BZ935" s="2"/>
      <c r="CA935" s="2"/>
      <c r="CB935" s="2"/>
      <c r="CC935" s="2"/>
      <c r="CD935" s="2"/>
      <c r="CE935" s="2"/>
      <c r="CF935" s="2"/>
      <c r="CG935" s="2"/>
      <c r="CH935" s="2"/>
      <c r="CI935" s="2"/>
      <c r="CJ935" s="2"/>
      <c r="CK935" s="2"/>
      <c r="CL935" s="2"/>
      <c r="CM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S936" s="2"/>
      <c r="BT936" s="2"/>
      <c r="BU936" s="2"/>
      <c r="BV936" s="2"/>
      <c r="BW936" s="2"/>
      <c r="BX936" s="2"/>
      <c r="BY936" s="2"/>
      <c r="BZ936" s="2"/>
      <c r="CA936" s="2"/>
      <c r="CB936" s="2"/>
      <c r="CC936" s="2"/>
      <c r="CD936" s="2"/>
      <c r="CE936" s="2"/>
      <c r="CF936" s="2"/>
      <c r="CG936" s="2"/>
      <c r="CH936" s="2"/>
      <c r="CI936" s="2"/>
      <c r="CJ936" s="2"/>
      <c r="CK936" s="2"/>
      <c r="CL936" s="2"/>
      <c r="CM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S937" s="2"/>
      <c r="BT937" s="2"/>
      <c r="BU937" s="2"/>
      <c r="BV937" s="2"/>
      <c r="BW937" s="2"/>
      <c r="BX937" s="2"/>
      <c r="BY937" s="2"/>
      <c r="BZ937" s="2"/>
      <c r="CA937" s="2"/>
      <c r="CB937" s="2"/>
      <c r="CC937" s="2"/>
      <c r="CD937" s="2"/>
      <c r="CE937" s="2"/>
      <c r="CF937" s="2"/>
      <c r="CG937" s="2"/>
      <c r="CH937" s="2"/>
      <c r="CI937" s="2"/>
      <c r="CJ937" s="2"/>
      <c r="CK937" s="2"/>
      <c r="CL937" s="2"/>
      <c r="CM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S938" s="2"/>
      <c r="BT938" s="2"/>
      <c r="BU938" s="2"/>
      <c r="BV938" s="2"/>
      <c r="BW938" s="2"/>
      <c r="BX938" s="2"/>
      <c r="BY938" s="2"/>
      <c r="BZ938" s="2"/>
      <c r="CA938" s="2"/>
      <c r="CB938" s="2"/>
      <c r="CC938" s="2"/>
      <c r="CD938" s="2"/>
      <c r="CE938" s="2"/>
      <c r="CF938" s="2"/>
      <c r="CG938" s="2"/>
      <c r="CH938" s="2"/>
      <c r="CI938" s="2"/>
      <c r="CJ938" s="2"/>
      <c r="CK938" s="2"/>
      <c r="CL938" s="2"/>
      <c r="CM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S939" s="2"/>
      <c r="BT939" s="2"/>
      <c r="BU939" s="2"/>
      <c r="BV939" s="2"/>
      <c r="BW939" s="2"/>
      <c r="BX939" s="2"/>
      <c r="BY939" s="2"/>
      <c r="BZ939" s="2"/>
      <c r="CA939" s="2"/>
      <c r="CB939" s="2"/>
      <c r="CC939" s="2"/>
      <c r="CD939" s="2"/>
      <c r="CE939" s="2"/>
      <c r="CF939" s="2"/>
      <c r="CG939" s="2"/>
      <c r="CH939" s="2"/>
      <c r="CI939" s="2"/>
      <c r="CJ939" s="2"/>
      <c r="CK939" s="2"/>
      <c r="CL939" s="2"/>
      <c r="CM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S940" s="2"/>
      <c r="BT940" s="2"/>
      <c r="BU940" s="2"/>
      <c r="BV940" s="2"/>
      <c r="BW940" s="2"/>
      <c r="BX940" s="2"/>
      <c r="BY940" s="2"/>
      <c r="BZ940" s="2"/>
      <c r="CA940" s="2"/>
      <c r="CB940" s="2"/>
      <c r="CC940" s="2"/>
      <c r="CD940" s="2"/>
      <c r="CE940" s="2"/>
      <c r="CF940" s="2"/>
      <c r="CG940" s="2"/>
      <c r="CH940" s="2"/>
      <c r="CI940" s="2"/>
      <c r="CJ940" s="2"/>
      <c r="CK940" s="2"/>
      <c r="CL940" s="2"/>
      <c r="CM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S941" s="2"/>
      <c r="BT941" s="2"/>
      <c r="BU941" s="2"/>
      <c r="BV941" s="2"/>
      <c r="BW941" s="2"/>
      <c r="BX941" s="2"/>
      <c r="BY941" s="2"/>
      <c r="BZ941" s="2"/>
      <c r="CA941" s="2"/>
      <c r="CB941" s="2"/>
      <c r="CC941" s="2"/>
      <c r="CD941" s="2"/>
      <c r="CE941" s="2"/>
      <c r="CF941" s="2"/>
      <c r="CG941" s="2"/>
      <c r="CH941" s="2"/>
      <c r="CI941" s="2"/>
      <c r="CJ941" s="2"/>
      <c r="CK941" s="2"/>
      <c r="CL941" s="2"/>
      <c r="CM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S942" s="2"/>
      <c r="BT942" s="2"/>
      <c r="BU942" s="2"/>
      <c r="BV942" s="2"/>
      <c r="BW942" s="2"/>
      <c r="BX942" s="2"/>
      <c r="BY942" s="2"/>
      <c r="BZ942" s="2"/>
      <c r="CA942" s="2"/>
      <c r="CB942" s="2"/>
      <c r="CC942" s="2"/>
      <c r="CD942" s="2"/>
      <c r="CE942" s="2"/>
      <c r="CF942" s="2"/>
      <c r="CG942" s="2"/>
      <c r="CH942" s="2"/>
      <c r="CI942" s="2"/>
      <c r="CJ942" s="2"/>
      <c r="CK942" s="2"/>
      <c r="CL942" s="2"/>
      <c r="CM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S943" s="2"/>
      <c r="BT943" s="2"/>
      <c r="BU943" s="2"/>
      <c r="BV943" s="2"/>
      <c r="BW943" s="2"/>
      <c r="BX943" s="2"/>
      <c r="BY943" s="2"/>
      <c r="BZ943" s="2"/>
      <c r="CA943" s="2"/>
      <c r="CB943" s="2"/>
      <c r="CC943" s="2"/>
      <c r="CD943" s="2"/>
      <c r="CE943" s="2"/>
      <c r="CF943" s="2"/>
      <c r="CG943" s="2"/>
      <c r="CH943" s="2"/>
      <c r="CI943" s="2"/>
      <c r="CJ943" s="2"/>
      <c r="CK943" s="2"/>
      <c r="CL943" s="2"/>
      <c r="CM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S944" s="2"/>
      <c r="BT944" s="2"/>
      <c r="BU944" s="2"/>
      <c r="BV944" s="2"/>
      <c r="BW944" s="2"/>
      <c r="BX944" s="2"/>
      <c r="BY944" s="2"/>
      <c r="BZ944" s="2"/>
      <c r="CA944" s="2"/>
      <c r="CB944" s="2"/>
      <c r="CC944" s="2"/>
      <c r="CD944" s="2"/>
      <c r="CE944" s="2"/>
      <c r="CF944" s="2"/>
      <c r="CG944" s="2"/>
      <c r="CH944" s="2"/>
      <c r="CI944" s="2"/>
      <c r="CJ944" s="2"/>
      <c r="CK944" s="2"/>
      <c r="CL944" s="2"/>
      <c r="CM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S945" s="2"/>
      <c r="BT945" s="2"/>
      <c r="BU945" s="2"/>
      <c r="BV945" s="2"/>
      <c r="BW945" s="2"/>
      <c r="BX945" s="2"/>
      <c r="BY945" s="2"/>
      <c r="BZ945" s="2"/>
      <c r="CA945" s="2"/>
      <c r="CB945" s="2"/>
      <c r="CC945" s="2"/>
      <c r="CD945" s="2"/>
      <c r="CE945" s="2"/>
      <c r="CF945" s="2"/>
      <c r="CG945" s="2"/>
      <c r="CH945" s="2"/>
      <c r="CI945" s="2"/>
      <c r="CJ945" s="2"/>
      <c r="CK945" s="2"/>
      <c r="CL945" s="2"/>
      <c r="CM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S946" s="2"/>
      <c r="BT946" s="2"/>
      <c r="BU946" s="2"/>
      <c r="BV946" s="2"/>
      <c r="BW946" s="2"/>
      <c r="BX946" s="2"/>
      <c r="BY946" s="2"/>
      <c r="BZ946" s="2"/>
      <c r="CA946" s="2"/>
      <c r="CB946" s="2"/>
      <c r="CC946" s="2"/>
      <c r="CD946" s="2"/>
      <c r="CE946" s="2"/>
      <c r="CF946" s="2"/>
      <c r="CG946" s="2"/>
      <c r="CH946" s="2"/>
      <c r="CI946" s="2"/>
      <c r="CJ946" s="2"/>
      <c r="CK946" s="2"/>
      <c r="CL946" s="2"/>
      <c r="CM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S947" s="2"/>
      <c r="BT947" s="2"/>
      <c r="BU947" s="2"/>
      <c r="BV947" s="2"/>
      <c r="BW947" s="2"/>
      <c r="BX947" s="2"/>
      <c r="BY947" s="2"/>
      <c r="BZ947" s="2"/>
      <c r="CA947" s="2"/>
      <c r="CB947" s="2"/>
      <c r="CC947" s="2"/>
      <c r="CD947" s="2"/>
      <c r="CE947" s="2"/>
      <c r="CF947" s="2"/>
      <c r="CG947" s="2"/>
      <c r="CH947" s="2"/>
      <c r="CI947" s="2"/>
      <c r="CJ947" s="2"/>
      <c r="CK947" s="2"/>
      <c r="CL947" s="2"/>
      <c r="CM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S948" s="2"/>
      <c r="BT948" s="2"/>
      <c r="BU948" s="2"/>
      <c r="BV948" s="2"/>
      <c r="BW948" s="2"/>
      <c r="BX948" s="2"/>
      <c r="BY948" s="2"/>
      <c r="BZ948" s="2"/>
      <c r="CA948" s="2"/>
      <c r="CB948" s="2"/>
      <c r="CC948" s="2"/>
      <c r="CD948" s="2"/>
      <c r="CE948" s="2"/>
      <c r="CF948" s="2"/>
      <c r="CG948" s="2"/>
      <c r="CH948" s="2"/>
      <c r="CI948" s="2"/>
      <c r="CJ948" s="2"/>
      <c r="CK948" s="2"/>
      <c r="CL948" s="2"/>
      <c r="CM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S949" s="2"/>
      <c r="BT949" s="2"/>
      <c r="BU949" s="2"/>
      <c r="BV949" s="2"/>
      <c r="BW949" s="2"/>
      <c r="BX949" s="2"/>
      <c r="BY949" s="2"/>
      <c r="BZ949" s="2"/>
      <c r="CA949" s="2"/>
      <c r="CB949" s="2"/>
      <c r="CC949" s="2"/>
      <c r="CD949" s="2"/>
      <c r="CE949" s="2"/>
      <c r="CF949" s="2"/>
      <c r="CG949" s="2"/>
      <c r="CH949" s="2"/>
      <c r="CI949" s="2"/>
      <c r="CJ949" s="2"/>
      <c r="CK949" s="2"/>
      <c r="CL949" s="2"/>
      <c r="CM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S950" s="2"/>
      <c r="BT950" s="2"/>
      <c r="BU950" s="2"/>
      <c r="BV950" s="2"/>
      <c r="BW950" s="2"/>
      <c r="BX950" s="2"/>
      <c r="BY950" s="2"/>
      <c r="BZ950" s="2"/>
      <c r="CA950" s="2"/>
      <c r="CB950" s="2"/>
      <c r="CC950" s="2"/>
      <c r="CD950" s="2"/>
      <c r="CE950" s="2"/>
      <c r="CF950" s="2"/>
      <c r="CG950" s="2"/>
      <c r="CH950" s="2"/>
      <c r="CI950" s="2"/>
      <c r="CJ950" s="2"/>
      <c r="CK950" s="2"/>
      <c r="CL950" s="2"/>
      <c r="CM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S951" s="2"/>
      <c r="BT951" s="2"/>
      <c r="BU951" s="2"/>
      <c r="BV951" s="2"/>
      <c r="BW951" s="2"/>
      <c r="BX951" s="2"/>
      <c r="BY951" s="2"/>
      <c r="BZ951" s="2"/>
      <c r="CA951" s="2"/>
      <c r="CB951" s="2"/>
      <c r="CC951" s="2"/>
      <c r="CD951" s="2"/>
      <c r="CE951" s="2"/>
      <c r="CF951" s="2"/>
      <c r="CG951" s="2"/>
      <c r="CH951" s="2"/>
      <c r="CI951" s="2"/>
      <c r="CJ951" s="2"/>
      <c r="CK951" s="2"/>
      <c r="CL951" s="2"/>
      <c r="CM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S952" s="2"/>
      <c r="BT952" s="2"/>
      <c r="BU952" s="2"/>
      <c r="BV952" s="2"/>
      <c r="BW952" s="2"/>
      <c r="BX952" s="2"/>
      <c r="BY952" s="2"/>
      <c r="BZ952" s="2"/>
      <c r="CA952" s="2"/>
      <c r="CB952" s="2"/>
      <c r="CC952" s="2"/>
      <c r="CD952" s="2"/>
      <c r="CE952" s="2"/>
      <c r="CF952" s="2"/>
      <c r="CG952" s="2"/>
      <c r="CH952" s="2"/>
      <c r="CI952" s="2"/>
      <c r="CJ952" s="2"/>
      <c r="CK952" s="2"/>
      <c r="CL952" s="2"/>
      <c r="CM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S953" s="2"/>
      <c r="BT953" s="2"/>
      <c r="BU953" s="2"/>
      <c r="BV953" s="2"/>
      <c r="BW953" s="2"/>
      <c r="BX953" s="2"/>
      <c r="BY953" s="2"/>
      <c r="BZ953" s="2"/>
      <c r="CA953" s="2"/>
      <c r="CB953" s="2"/>
      <c r="CC953" s="2"/>
      <c r="CD953" s="2"/>
      <c r="CE953" s="2"/>
      <c r="CF953" s="2"/>
      <c r="CG953" s="2"/>
      <c r="CH953" s="2"/>
      <c r="CI953" s="2"/>
      <c r="CJ953" s="2"/>
      <c r="CK953" s="2"/>
      <c r="CL953" s="2"/>
      <c r="CM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S954" s="2"/>
      <c r="BT954" s="2"/>
      <c r="BU954" s="2"/>
      <c r="BV954" s="2"/>
      <c r="BW954" s="2"/>
      <c r="BX954" s="2"/>
      <c r="BY954" s="2"/>
      <c r="BZ954" s="2"/>
      <c r="CA954" s="2"/>
      <c r="CB954" s="2"/>
      <c r="CC954" s="2"/>
      <c r="CD954" s="2"/>
      <c r="CE954" s="2"/>
      <c r="CF954" s="2"/>
      <c r="CG954" s="2"/>
      <c r="CH954" s="2"/>
      <c r="CI954" s="2"/>
      <c r="CJ954" s="2"/>
      <c r="CK954" s="2"/>
      <c r="CL954" s="2"/>
      <c r="CM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S955" s="2"/>
      <c r="BT955" s="2"/>
      <c r="BU955" s="2"/>
      <c r="BV955" s="2"/>
      <c r="BW955" s="2"/>
      <c r="BX955" s="2"/>
      <c r="BY955" s="2"/>
      <c r="BZ955" s="2"/>
      <c r="CA955" s="2"/>
      <c r="CB955" s="2"/>
      <c r="CC955" s="2"/>
      <c r="CD955" s="2"/>
      <c r="CE955" s="2"/>
      <c r="CF955" s="2"/>
      <c r="CG955" s="2"/>
      <c r="CH955" s="2"/>
      <c r="CI955" s="2"/>
      <c r="CJ955" s="2"/>
      <c r="CK955" s="2"/>
      <c r="CL955" s="2"/>
      <c r="CM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S956" s="2"/>
      <c r="BT956" s="2"/>
      <c r="BU956" s="2"/>
      <c r="BV956" s="2"/>
      <c r="BW956" s="2"/>
      <c r="BX956" s="2"/>
      <c r="BY956" s="2"/>
      <c r="BZ956" s="2"/>
      <c r="CA956" s="2"/>
      <c r="CB956" s="2"/>
      <c r="CC956" s="2"/>
      <c r="CD956" s="2"/>
      <c r="CE956" s="2"/>
      <c r="CF956" s="2"/>
      <c r="CG956" s="2"/>
      <c r="CH956" s="2"/>
      <c r="CI956" s="2"/>
      <c r="CJ956" s="2"/>
      <c r="CK956" s="2"/>
      <c r="CL956" s="2"/>
      <c r="CM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S957" s="2"/>
      <c r="BT957" s="2"/>
      <c r="BU957" s="2"/>
      <c r="BV957" s="2"/>
      <c r="BW957" s="2"/>
      <c r="BX957" s="2"/>
      <c r="BY957" s="2"/>
      <c r="BZ957" s="2"/>
      <c r="CA957" s="2"/>
      <c r="CB957" s="2"/>
      <c r="CC957" s="2"/>
      <c r="CD957" s="2"/>
      <c r="CE957" s="2"/>
      <c r="CF957" s="2"/>
      <c r="CG957" s="2"/>
      <c r="CH957" s="2"/>
      <c r="CI957" s="2"/>
      <c r="CJ957" s="2"/>
      <c r="CK957" s="2"/>
      <c r="CL957" s="2"/>
      <c r="CM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S958" s="2"/>
      <c r="BT958" s="2"/>
      <c r="BU958" s="2"/>
      <c r="BV958" s="2"/>
      <c r="BW958" s="2"/>
      <c r="BX958" s="2"/>
      <c r="BY958" s="2"/>
      <c r="BZ958" s="2"/>
      <c r="CA958" s="2"/>
      <c r="CB958" s="2"/>
      <c r="CC958" s="2"/>
      <c r="CD958" s="2"/>
      <c r="CE958" s="2"/>
      <c r="CF958" s="2"/>
      <c r="CG958" s="2"/>
      <c r="CH958" s="2"/>
      <c r="CI958" s="2"/>
      <c r="CJ958" s="2"/>
      <c r="CK958" s="2"/>
      <c r="CL958" s="2"/>
      <c r="CM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S959" s="2"/>
      <c r="BT959" s="2"/>
      <c r="BU959" s="2"/>
      <c r="BV959" s="2"/>
      <c r="BW959" s="2"/>
      <c r="BX959" s="2"/>
      <c r="BY959" s="2"/>
      <c r="BZ959" s="2"/>
      <c r="CA959" s="2"/>
      <c r="CB959" s="2"/>
      <c r="CC959" s="2"/>
      <c r="CD959" s="2"/>
      <c r="CE959" s="2"/>
      <c r="CF959" s="2"/>
      <c r="CG959" s="2"/>
      <c r="CH959" s="2"/>
      <c r="CI959" s="2"/>
      <c r="CJ959" s="2"/>
      <c r="CK959" s="2"/>
      <c r="CL959" s="2"/>
      <c r="CM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S960" s="2"/>
      <c r="BT960" s="2"/>
      <c r="BU960" s="2"/>
      <c r="BV960" s="2"/>
      <c r="BW960" s="2"/>
      <c r="BX960" s="2"/>
      <c r="BY960" s="2"/>
      <c r="BZ960" s="2"/>
      <c r="CA960" s="2"/>
      <c r="CB960" s="2"/>
      <c r="CC960" s="2"/>
      <c r="CD960" s="2"/>
      <c r="CE960" s="2"/>
      <c r="CF960" s="2"/>
      <c r="CG960" s="2"/>
      <c r="CH960" s="2"/>
      <c r="CI960" s="2"/>
      <c r="CJ960" s="2"/>
      <c r="CK960" s="2"/>
      <c r="CL960" s="2"/>
      <c r="CM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S961" s="2"/>
      <c r="BT961" s="2"/>
      <c r="BU961" s="2"/>
      <c r="BV961" s="2"/>
      <c r="BW961" s="2"/>
      <c r="BX961" s="2"/>
      <c r="BY961" s="2"/>
      <c r="BZ961" s="2"/>
      <c r="CA961" s="2"/>
      <c r="CB961" s="2"/>
      <c r="CC961" s="2"/>
      <c r="CD961" s="2"/>
      <c r="CE961" s="2"/>
      <c r="CF961" s="2"/>
      <c r="CG961" s="2"/>
      <c r="CH961" s="2"/>
      <c r="CI961" s="2"/>
      <c r="CJ961" s="2"/>
      <c r="CK961" s="2"/>
      <c r="CL961" s="2"/>
      <c r="CM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S962" s="2"/>
      <c r="BT962" s="2"/>
      <c r="BU962" s="2"/>
      <c r="BV962" s="2"/>
      <c r="BW962" s="2"/>
      <c r="BX962" s="2"/>
      <c r="BY962" s="2"/>
      <c r="BZ962" s="2"/>
      <c r="CA962" s="2"/>
      <c r="CB962" s="2"/>
      <c r="CC962" s="2"/>
      <c r="CD962" s="2"/>
      <c r="CE962" s="2"/>
      <c r="CF962" s="2"/>
      <c r="CG962" s="2"/>
      <c r="CH962" s="2"/>
      <c r="CI962" s="2"/>
      <c r="CJ962" s="2"/>
      <c r="CK962" s="2"/>
      <c r="CL962" s="2"/>
      <c r="CM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S963" s="2"/>
      <c r="BT963" s="2"/>
      <c r="BU963" s="2"/>
      <c r="BV963" s="2"/>
      <c r="BW963" s="2"/>
      <c r="BX963" s="2"/>
      <c r="BY963" s="2"/>
      <c r="BZ963" s="2"/>
      <c r="CA963" s="2"/>
      <c r="CB963" s="2"/>
      <c r="CC963" s="2"/>
      <c r="CD963" s="2"/>
      <c r="CE963" s="2"/>
      <c r="CF963" s="2"/>
      <c r="CG963" s="2"/>
      <c r="CH963" s="2"/>
      <c r="CI963" s="2"/>
      <c r="CJ963" s="2"/>
      <c r="CK963" s="2"/>
      <c r="CL963" s="2"/>
      <c r="CM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S964" s="2"/>
      <c r="BT964" s="2"/>
      <c r="BU964" s="2"/>
      <c r="BV964" s="2"/>
      <c r="BW964" s="2"/>
      <c r="BX964" s="2"/>
      <c r="BY964" s="2"/>
      <c r="BZ964" s="2"/>
      <c r="CA964" s="2"/>
      <c r="CB964" s="2"/>
      <c r="CC964" s="2"/>
      <c r="CD964" s="2"/>
      <c r="CE964" s="2"/>
      <c r="CF964" s="2"/>
      <c r="CG964" s="2"/>
      <c r="CH964" s="2"/>
      <c r="CI964" s="2"/>
      <c r="CJ964" s="2"/>
      <c r="CK964" s="2"/>
      <c r="CL964" s="2"/>
      <c r="CM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S965" s="2"/>
      <c r="BT965" s="2"/>
      <c r="BU965" s="2"/>
      <c r="BV965" s="2"/>
      <c r="BW965" s="2"/>
      <c r="BX965" s="2"/>
      <c r="BY965" s="2"/>
      <c r="BZ965" s="2"/>
      <c r="CA965" s="2"/>
      <c r="CB965" s="2"/>
      <c r="CC965" s="2"/>
      <c r="CD965" s="2"/>
      <c r="CE965" s="2"/>
      <c r="CF965" s="2"/>
      <c r="CG965" s="2"/>
      <c r="CH965" s="2"/>
      <c r="CI965" s="2"/>
      <c r="CJ965" s="2"/>
      <c r="CK965" s="2"/>
      <c r="CL965" s="2"/>
      <c r="CM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S966" s="2"/>
      <c r="BT966" s="2"/>
      <c r="BU966" s="2"/>
      <c r="BV966" s="2"/>
      <c r="BW966" s="2"/>
      <c r="BX966" s="2"/>
      <c r="BY966" s="2"/>
      <c r="BZ966" s="2"/>
      <c r="CA966" s="2"/>
      <c r="CB966" s="2"/>
      <c r="CC966" s="2"/>
      <c r="CD966" s="2"/>
      <c r="CE966" s="2"/>
      <c r="CF966" s="2"/>
      <c r="CG966" s="2"/>
      <c r="CH966" s="2"/>
      <c r="CI966" s="2"/>
      <c r="CJ966" s="2"/>
      <c r="CK966" s="2"/>
      <c r="CL966" s="2"/>
      <c r="CM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S967" s="2"/>
      <c r="BT967" s="2"/>
      <c r="BU967" s="2"/>
      <c r="BV967" s="2"/>
      <c r="BW967" s="2"/>
      <c r="BX967" s="2"/>
      <c r="BY967" s="2"/>
      <c r="BZ967" s="2"/>
      <c r="CA967" s="2"/>
      <c r="CB967" s="2"/>
      <c r="CC967" s="2"/>
      <c r="CD967" s="2"/>
      <c r="CE967" s="2"/>
      <c r="CF967" s="2"/>
      <c r="CG967" s="2"/>
      <c r="CH967" s="2"/>
      <c r="CI967" s="2"/>
      <c r="CJ967" s="2"/>
      <c r="CK967" s="2"/>
      <c r="CL967" s="2"/>
      <c r="CM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S968" s="2"/>
      <c r="BT968" s="2"/>
      <c r="BU968" s="2"/>
      <c r="BV968" s="2"/>
      <c r="BW968" s="2"/>
      <c r="BX968" s="2"/>
      <c r="BY968" s="2"/>
      <c r="BZ968" s="2"/>
      <c r="CA968" s="2"/>
      <c r="CB968" s="2"/>
      <c r="CC968" s="2"/>
      <c r="CD968" s="2"/>
      <c r="CE968" s="2"/>
      <c r="CF968" s="2"/>
      <c r="CG968" s="2"/>
      <c r="CH968" s="2"/>
      <c r="CI968" s="2"/>
      <c r="CJ968" s="2"/>
      <c r="CK968" s="2"/>
      <c r="CL968" s="2"/>
      <c r="CM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S969" s="2"/>
      <c r="BT969" s="2"/>
      <c r="BU969" s="2"/>
      <c r="BV969" s="2"/>
      <c r="BW969" s="2"/>
      <c r="BX969" s="2"/>
      <c r="BY969" s="2"/>
      <c r="BZ969" s="2"/>
      <c r="CA969" s="2"/>
      <c r="CB969" s="2"/>
      <c r="CC969" s="2"/>
      <c r="CD969" s="2"/>
      <c r="CE969" s="2"/>
      <c r="CF969" s="2"/>
      <c r="CG969" s="2"/>
      <c r="CH969" s="2"/>
      <c r="CI969" s="2"/>
      <c r="CJ969" s="2"/>
      <c r="CK969" s="2"/>
      <c r="CL969" s="2"/>
      <c r="CM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S970" s="2"/>
      <c r="BT970" s="2"/>
      <c r="BU970" s="2"/>
      <c r="BV970" s="2"/>
      <c r="BW970" s="2"/>
      <c r="BX970" s="2"/>
      <c r="BY970" s="2"/>
      <c r="BZ970" s="2"/>
      <c r="CA970" s="2"/>
      <c r="CB970" s="2"/>
      <c r="CC970" s="2"/>
      <c r="CD970" s="2"/>
      <c r="CE970" s="2"/>
      <c r="CF970" s="2"/>
      <c r="CG970" s="2"/>
      <c r="CH970" s="2"/>
      <c r="CI970" s="2"/>
      <c r="CJ970" s="2"/>
      <c r="CK970" s="2"/>
      <c r="CL970" s="2"/>
      <c r="CM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S971" s="2"/>
      <c r="BT971" s="2"/>
      <c r="BU971" s="2"/>
      <c r="BV971" s="2"/>
      <c r="BW971" s="2"/>
      <c r="BX971" s="2"/>
      <c r="BY971" s="2"/>
      <c r="BZ971" s="2"/>
      <c r="CA971" s="2"/>
      <c r="CB971" s="2"/>
      <c r="CC971" s="2"/>
      <c r="CD971" s="2"/>
      <c r="CE971" s="2"/>
      <c r="CF971" s="2"/>
      <c r="CG971" s="2"/>
      <c r="CH971" s="2"/>
      <c r="CI971" s="2"/>
      <c r="CJ971" s="2"/>
      <c r="CK971" s="2"/>
      <c r="CL971" s="2"/>
      <c r="CM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S972" s="2"/>
      <c r="BT972" s="2"/>
      <c r="BU972" s="2"/>
      <c r="BV972" s="2"/>
      <c r="BW972" s="2"/>
      <c r="BX972" s="2"/>
      <c r="BY972" s="2"/>
      <c r="BZ972" s="2"/>
      <c r="CA972" s="2"/>
      <c r="CB972" s="2"/>
      <c r="CC972" s="2"/>
      <c r="CD972" s="2"/>
      <c r="CE972" s="2"/>
      <c r="CF972" s="2"/>
      <c r="CG972" s="2"/>
      <c r="CH972" s="2"/>
      <c r="CI972" s="2"/>
      <c r="CJ972" s="2"/>
      <c r="CK972" s="2"/>
      <c r="CL972" s="2"/>
      <c r="CM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S973" s="2"/>
      <c r="BT973" s="2"/>
      <c r="BU973" s="2"/>
      <c r="BV973" s="2"/>
      <c r="BW973" s="2"/>
      <c r="BX973" s="2"/>
      <c r="BY973" s="2"/>
      <c r="BZ973" s="2"/>
      <c r="CA973" s="2"/>
      <c r="CB973" s="2"/>
      <c r="CC973" s="2"/>
      <c r="CD973" s="2"/>
      <c r="CE973" s="2"/>
      <c r="CF973" s="2"/>
      <c r="CG973" s="2"/>
      <c r="CH973" s="2"/>
      <c r="CI973" s="2"/>
      <c r="CJ973" s="2"/>
      <c r="CK973" s="2"/>
      <c r="CL973" s="2"/>
      <c r="CM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S974" s="2"/>
      <c r="BT974" s="2"/>
      <c r="BU974" s="2"/>
      <c r="BV974" s="2"/>
      <c r="BW974" s="2"/>
      <c r="BX974" s="2"/>
      <c r="BY974" s="2"/>
      <c r="BZ974" s="2"/>
      <c r="CA974" s="2"/>
      <c r="CB974" s="2"/>
      <c r="CC974" s="2"/>
      <c r="CD974" s="2"/>
      <c r="CE974" s="2"/>
      <c r="CF974" s="2"/>
      <c r="CG974" s="2"/>
      <c r="CH974" s="2"/>
      <c r="CI974" s="2"/>
      <c r="CJ974" s="2"/>
      <c r="CK974" s="2"/>
      <c r="CL974" s="2"/>
      <c r="CM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S975" s="2"/>
      <c r="BT975" s="2"/>
      <c r="BU975" s="2"/>
      <c r="BV975" s="2"/>
      <c r="BW975" s="2"/>
      <c r="BX975" s="2"/>
      <c r="BY975" s="2"/>
      <c r="BZ975" s="2"/>
      <c r="CA975" s="2"/>
      <c r="CB975" s="2"/>
      <c r="CC975" s="2"/>
      <c r="CD975" s="2"/>
      <c r="CE975" s="2"/>
      <c r="CF975" s="2"/>
      <c r="CG975" s="2"/>
      <c r="CH975" s="2"/>
      <c r="CI975" s="2"/>
      <c r="CJ975" s="2"/>
      <c r="CK975" s="2"/>
      <c r="CL975" s="2"/>
      <c r="CM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S976" s="2"/>
      <c r="BT976" s="2"/>
      <c r="BU976" s="2"/>
      <c r="BV976" s="2"/>
      <c r="BW976" s="2"/>
      <c r="BX976" s="2"/>
      <c r="BY976" s="2"/>
      <c r="BZ976" s="2"/>
      <c r="CA976" s="2"/>
      <c r="CB976" s="2"/>
      <c r="CC976" s="2"/>
      <c r="CD976" s="2"/>
      <c r="CE976" s="2"/>
      <c r="CF976" s="2"/>
      <c r="CG976" s="2"/>
      <c r="CH976" s="2"/>
      <c r="CI976" s="2"/>
      <c r="CJ976" s="2"/>
      <c r="CK976" s="2"/>
      <c r="CL976" s="2"/>
      <c r="CM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S977" s="2"/>
      <c r="BT977" s="2"/>
      <c r="BU977" s="2"/>
      <c r="BV977" s="2"/>
      <c r="BW977" s="2"/>
      <c r="BX977" s="2"/>
      <c r="BY977" s="2"/>
      <c r="BZ977" s="2"/>
      <c r="CA977" s="2"/>
      <c r="CB977" s="2"/>
      <c r="CC977" s="2"/>
      <c r="CD977" s="2"/>
      <c r="CE977" s="2"/>
      <c r="CF977" s="2"/>
      <c r="CG977" s="2"/>
      <c r="CH977" s="2"/>
      <c r="CI977" s="2"/>
      <c r="CJ977" s="2"/>
      <c r="CK977" s="2"/>
      <c r="CL977" s="2"/>
      <c r="CM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S978" s="2"/>
      <c r="BT978" s="2"/>
      <c r="BU978" s="2"/>
      <c r="BV978" s="2"/>
      <c r="BW978" s="2"/>
      <c r="BX978" s="2"/>
      <c r="BY978" s="2"/>
      <c r="BZ978" s="2"/>
      <c r="CA978" s="2"/>
      <c r="CB978" s="2"/>
      <c r="CC978" s="2"/>
      <c r="CD978" s="2"/>
      <c r="CE978" s="2"/>
      <c r="CF978" s="2"/>
      <c r="CG978" s="2"/>
      <c r="CH978" s="2"/>
      <c r="CI978" s="2"/>
      <c r="CJ978" s="2"/>
      <c r="CK978" s="2"/>
      <c r="CL978" s="2"/>
      <c r="CM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S979" s="2"/>
      <c r="BT979" s="2"/>
      <c r="BU979" s="2"/>
      <c r="BV979" s="2"/>
      <c r="BW979" s="2"/>
      <c r="BX979" s="2"/>
      <c r="BY979" s="2"/>
      <c r="BZ979" s="2"/>
      <c r="CA979" s="2"/>
      <c r="CB979" s="2"/>
      <c r="CC979" s="2"/>
      <c r="CD979" s="2"/>
      <c r="CE979" s="2"/>
      <c r="CF979" s="2"/>
      <c r="CG979" s="2"/>
      <c r="CH979" s="2"/>
      <c r="CI979" s="2"/>
      <c r="CJ979" s="2"/>
      <c r="CK979" s="2"/>
      <c r="CL979" s="2"/>
      <c r="CM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S980" s="2"/>
      <c r="BT980" s="2"/>
      <c r="BU980" s="2"/>
      <c r="BV980" s="2"/>
      <c r="BW980" s="2"/>
      <c r="BX980" s="2"/>
      <c r="BY980" s="2"/>
      <c r="BZ980" s="2"/>
      <c r="CA980" s="2"/>
      <c r="CB980" s="2"/>
      <c r="CC980" s="2"/>
      <c r="CD980" s="2"/>
      <c r="CE980" s="2"/>
      <c r="CF980" s="2"/>
      <c r="CG980" s="2"/>
      <c r="CH980" s="2"/>
      <c r="CI980" s="2"/>
      <c r="CJ980" s="2"/>
      <c r="CK980" s="2"/>
      <c r="CL980" s="2"/>
      <c r="CM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S981" s="2"/>
      <c r="BT981" s="2"/>
      <c r="BU981" s="2"/>
      <c r="BV981" s="2"/>
      <c r="BW981" s="2"/>
      <c r="BX981" s="2"/>
      <c r="BY981" s="2"/>
      <c r="BZ981" s="2"/>
      <c r="CA981" s="2"/>
      <c r="CB981" s="2"/>
      <c r="CC981" s="2"/>
      <c r="CD981" s="2"/>
      <c r="CE981" s="2"/>
      <c r="CF981" s="2"/>
      <c r="CG981" s="2"/>
      <c r="CH981" s="2"/>
      <c r="CI981" s="2"/>
      <c r="CJ981" s="2"/>
      <c r="CK981" s="2"/>
      <c r="CL981" s="2"/>
      <c r="CM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S982" s="2"/>
      <c r="BT982" s="2"/>
      <c r="BU982" s="2"/>
      <c r="BV982" s="2"/>
      <c r="BW982" s="2"/>
      <c r="BX982" s="2"/>
      <c r="BY982" s="2"/>
      <c r="BZ982" s="2"/>
      <c r="CA982" s="2"/>
      <c r="CB982" s="2"/>
      <c r="CC982" s="2"/>
      <c r="CD982" s="2"/>
      <c r="CE982" s="2"/>
      <c r="CF982" s="2"/>
      <c r="CG982" s="2"/>
      <c r="CH982" s="2"/>
      <c r="CI982" s="2"/>
      <c r="CJ982" s="2"/>
      <c r="CK982" s="2"/>
      <c r="CL982" s="2"/>
      <c r="CM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S983" s="2"/>
      <c r="BT983" s="2"/>
      <c r="BU983" s="2"/>
      <c r="BV983" s="2"/>
      <c r="BW983" s="2"/>
      <c r="BX983" s="2"/>
      <c r="BY983" s="2"/>
      <c r="BZ983" s="2"/>
      <c r="CA983" s="2"/>
      <c r="CB983" s="2"/>
      <c r="CC983" s="2"/>
      <c r="CD983" s="2"/>
      <c r="CE983" s="2"/>
      <c r="CF983" s="2"/>
      <c r="CG983" s="2"/>
      <c r="CH983" s="2"/>
      <c r="CI983" s="2"/>
      <c r="CJ983" s="2"/>
      <c r="CK983" s="2"/>
      <c r="CL983" s="2"/>
      <c r="CM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S984" s="2"/>
      <c r="BT984" s="2"/>
      <c r="BU984" s="2"/>
      <c r="BV984" s="2"/>
      <c r="BW984" s="2"/>
      <c r="BX984" s="2"/>
      <c r="BY984" s="2"/>
      <c r="BZ984" s="2"/>
      <c r="CA984" s="2"/>
      <c r="CB984" s="2"/>
      <c r="CC984" s="2"/>
      <c r="CD984" s="2"/>
      <c r="CE984" s="2"/>
      <c r="CF984" s="2"/>
      <c r="CG984" s="2"/>
      <c r="CH984" s="2"/>
      <c r="CI984" s="2"/>
      <c r="CJ984" s="2"/>
      <c r="CK984" s="2"/>
      <c r="CL984" s="2"/>
      <c r="CM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S985" s="2"/>
      <c r="BT985" s="2"/>
      <c r="BU985" s="2"/>
      <c r="BV985" s="2"/>
      <c r="BW985" s="2"/>
      <c r="BX985" s="2"/>
      <c r="BY985" s="2"/>
      <c r="BZ985" s="2"/>
      <c r="CA985" s="2"/>
      <c r="CB985" s="2"/>
      <c r="CC985" s="2"/>
      <c r="CD985" s="2"/>
      <c r="CE985" s="2"/>
      <c r="CF985" s="2"/>
      <c r="CG985" s="2"/>
      <c r="CH985" s="2"/>
      <c r="CI985" s="2"/>
      <c r="CJ985" s="2"/>
      <c r="CK985" s="2"/>
      <c r="CL985" s="2"/>
      <c r="CM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S986" s="2"/>
      <c r="BT986" s="2"/>
      <c r="BU986" s="2"/>
      <c r="BV986" s="2"/>
      <c r="BW986" s="2"/>
      <c r="BX986" s="2"/>
      <c r="BY986" s="2"/>
      <c r="BZ986" s="2"/>
      <c r="CA986" s="2"/>
      <c r="CB986" s="2"/>
      <c r="CC986" s="2"/>
      <c r="CD986" s="2"/>
      <c r="CE986" s="2"/>
      <c r="CF986" s="2"/>
      <c r="CG986" s="2"/>
      <c r="CH986" s="2"/>
      <c r="CI986" s="2"/>
      <c r="CJ986" s="2"/>
      <c r="CK986" s="2"/>
      <c r="CL986" s="2"/>
      <c r="CM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S987" s="2"/>
      <c r="BT987" s="2"/>
      <c r="BU987" s="2"/>
      <c r="BV987" s="2"/>
      <c r="BW987" s="2"/>
      <c r="BX987" s="2"/>
      <c r="BY987" s="2"/>
      <c r="BZ987" s="2"/>
      <c r="CA987" s="2"/>
      <c r="CB987" s="2"/>
      <c r="CC987" s="2"/>
      <c r="CD987" s="2"/>
      <c r="CE987" s="2"/>
      <c r="CF987" s="2"/>
      <c r="CG987" s="2"/>
      <c r="CH987" s="2"/>
      <c r="CI987" s="2"/>
      <c r="CJ987" s="2"/>
      <c r="CK987" s="2"/>
      <c r="CL987" s="2"/>
      <c r="CM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S988" s="2"/>
      <c r="BT988" s="2"/>
      <c r="BU988" s="2"/>
      <c r="BV988" s="2"/>
      <c r="BW988" s="2"/>
      <c r="BX988" s="2"/>
      <c r="BY988" s="2"/>
      <c r="BZ988" s="2"/>
      <c r="CA988" s="2"/>
      <c r="CB988" s="2"/>
      <c r="CC988" s="2"/>
      <c r="CD988" s="2"/>
      <c r="CE988" s="2"/>
      <c r="CF988" s="2"/>
      <c r="CG988" s="2"/>
      <c r="CH988" s="2"/>
      <c r="CI988" s="2"/>
      <c r="CJ988" s="2"/>
      <c r="CK988" s="2"/>
      <c r="CL988" s="2"/>
      <c r="CM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S989" s="2"/>
      <c r="BT989" s="2"/>
      <c r="BU989" s="2"/>
      <c r="BV989" s="2"/>
      <c r="BW989" s="2"/>
      <c r="BX989" s="2"/>
      <c r="BY989" s="2"/>
      <c r="BZ989" s="2"/>
      <c r="CA989" s="2"/>
      <c r="CB989" s="2"/>
      <c r="CC989" s="2"/>
      <c r="CD989" s="2"/>
      <c r="CE989" s="2"/>
      <c r="CF989" s="2"/>
      <c r="CG989" s="2"/>
      <c r="CH989" s="2"/>
      <c r="CI989" s="2"/>
      <c r="CJ989" s="2"/>
      <c r="CK989" s="2"/>
      <c r="CL989" s="2"/>
      <c r="CM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S990" s="2"/>
      <c r="BT990" s="2"/>
      <c r="BU990" s="2"/>
      <c r="BV990" s="2"/>
      <c r="BW990" s="2"/>
      <c r="BX990" s="2"/>
      <c r="BY990" s="2"/>
      <c r="BZ990" s="2"/>
      <c r="CA990" s="2"/>
      <c r="CB990" s="2"/>
      <c r="CC990" s="2"/>
      <c r="CD990" s="2"/>
      <c r="CE990" s="2"/>
      <c r="CF990" s="2"/>
      <c r="CG990" s="2"/>
      <c r="CH990" s="2"/>
      <c r="CI990" s="2"/>
      <c r="CJ990" s="2"/>
      <c r="CK990" s="2"/>
      <c r="CL990" s="2"/>
      <c r="CM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S991" s="2"/>
      <c r="BT991" s="2"/>
      <c r="BU991" s="2"/>
      <c r="BV991" s="2"/>
      <c r="BW991" s="2"/>
      <c r="BX991" s="2"/>
      <c r="BY991" s="2"/>
      <c r="BZ991" s="2"/>
      <c r="CA991" s="2"/>
      <c r="CB991" s="2"/>
      <c r="CC991" s="2"/>
      <c r="CD991" s="2"/>
      <c r="CE991" s="2"/>
      <c r="CF991" s="2"/>
      <c r="CG991" s="2"/>
      <c r="CH991" s="2"/>
      <c r="CI991" s="2"/>
      <c r="CJ991" s="2"/>
      <c r="CK991" s="2"/>
      <c r="CL991" s="2"/>
      <c r="CM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S992" s="2"/>
      <c r="BT992" s="2"/>
      <c r="BU992" s="2"/>
      <c r="BV992" s="2"/>
      <c r="BW992" s="2"/>
      <c r="BX992" s="2"/>
      <c r="BY992" s="2"/>
      <c r="BZ992" s="2"/>
      <c r="CA992" s="2"/>
      <c r="CB992" s="2"/>
      <c r="CC992" s="2"/>
      <c r="CD992" s="2"/>
      <c r="CE992" s="2"/>
      <c r="CF992" s="2"/>
      <c r="CG992" s="2"/>
      <c r="CH992" s="2"/>
      <c r="CI992" s="2"/>
      <c r="CJ992" s="2"/>
      <c r="CK992" s="2"/>
      <c r="CL992" s="2"/>
      <c r="CM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S993" s="2"/>
      <c r="BT993" s="2"/>
      <c r="BU993" s="2"/>
      <c r="BV993" s="2"/>
      <c r="BW993" s="2"/>
      <c r="BX993" s="2"/>
      <c r="BY993" s="2"/>
      <c r="BZ993" s="2"/>
      <c r="CA993" s="2"/>
      <c r="CB993" s="2"/>
      <c r="CC993" s="2"/>
      <c r="CD993" s="2"/>
      <c r="CE993" s="2"/>
      <c r="CF993" s="2"/>
      <c r="CG993" s="2"/>
      <c r="CH993" s="2"/>
      <c r="CI993" s="2"/>
      <c r="CJ993" s="2"/>
      <c r="CK993" s="2"/>
      <c r="CL993" s="2"/>
      <c r="CM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S994" s="2"/>
      <c r="BT994" s="2"/>
      <c r="BU994" s="2"/>
      <c r="BV994" s="2"/>
      <c r="BW994" s="2"/>
      <c r="BX994" s="2"/>
      <c r="BY994" s="2"/>
      <c r="BZ994" s="2"/>
      <c r="CA994" s="2"/>
      <c r="CB994" s="2"/>
      <c r="CC994" s="2"/>
      <c r="CD994" s="2"/>
      <c r="CE994" s="2"/>
      <c r="CF994" s="2"/>
      <c r="CG994" s="2"/>
      <c r="CH994" s="2"/>
      <c r="CI994" s="2"/>
      <c r="CJ994" s="2"/>
      <c r="CK994" s="2"/>
      <c r="CL994" s="2"/>
      <c r="CM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S995" s="2"/>
      <c r="BT995" s="2"/>
      <c r="BU995" s="2"/>
      <c r="BV995" s="2"/>
      <c r="BW995" s="2"/>
      <c r="BX995" s="2"/>
      <c r="BY995" s="2"/>
      <c r="BZ995" s="2"/>
      <c r="CA995" s="2"/>
      <c r="CB995" s="2"/>
      <c r="CC995" s="2"/>
      <c r="CD995" s="2"/>
      <c r="CE995" s="2"/>
      <c r="CF995" s="2"/>
      <c r="CG995" s="2"/>
      <c r="CH995" s="2"/>
      <c r="CI995" s="2"/>
      <c r="CJ995" s="2"/>
      <c r="CK995" s="2"/>
      <c r="CL995" s="2"/>
      <c r="CM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S996" s="2"/>
      <c r="BT996" s="2"/>
      <c r="BU996" s="2"/>
      <c r="BV996" s="2"/>
      <c r="BW996" s="2"/>
      <c r="BX996" s="2"/>
      <c r="BY996" s="2"/>
      <c r="BZ996" s="2"/>
      <c r="CA996" s="2"/>
      <c r="CB996" s="2"/>
      <c r="CC996" s="2"/>
      <c r="CD996" s="2"/>
      <c r="CE996" s="2"/>
      <c r="CF996" s="2"/>
      <c r="CG996" s="2"/>
      <c r="CH996" s="2"/>
      <c r="CI996" s="2"/>
      <c r="CJ996" s="2"/>
      <c r="CK996" s="2"/>
      <c r="CL996" s="2"/>
      <c r="CM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S997" s="2"/>
      <c r="BT997" s="2"/>
      <c r="BU997" s="2"/>
      <c r="BV997" s="2"/>
      <c r="BW997" s="2"/>
      <c r="BX997" s="2"/>
      <c r="BY997" s="2"/>
      <c r="BZ997" s="2"/>
      <c r="CA997" s="2"/>
      <c r="CB997" s="2"/>
      <c r="CC997" s="2"/>
      <c r="CD997" s="2"/>
      <c r="CE997" s="2"/>
      <c r="CF997" s="2"/>
      <c r="CG997" s="2"/>
      <c r="CH997" s="2"/>
      <c r="CI997" s="2"/>
      <c r="CJ997" s="2"/>
      <c r="CK997" s="2"/>
      <c r="CL997" s="2"/>
      <c r="CM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S998" s="2"/>
      <c r="BT998" s="2"/>
      <c r="BU998" s="2"/>
      <c r="BV998" s="2"/>
      <c r="BW998" s="2"/>
      <c r="BX998" s="2"/>
      <c r="BY998" s="2"/>
      <c r="BZ998" s="2"/>
      <c r="CA998" s="2"/>
      <c r="CB998" s="2"/>
      <c r="CC998" s="2"/>
      <c r="CD998" s="2"/>
      <c r="CE998" s="2"/>
      <c r="CF998" s="2"/>
      <c r="CG998" s="2"/>
      <c r="CH998" s="2"/>
      <c r="CI998" s="2"/>
      <c r="CJ998" s="2"/>
      <c r="CK998" s="2"/>
      <c r="CL998" s="2"/>
      <c r="CM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S999" s="2"/>
      <c r="BT999" s="2"/>
      <c r="BU999" s="2"/>
      <c r="BV999" s="2"/>
      <c r="BW999" s="2"/>
      <c r="BX999" s="2"/>
      <c r="BY999" s="2"/>
      <c r="BZ999" s="2"/>
      <c r="CA999" s="2"/>
      <c r="CB999" s="2"/>
      <c r="CC999" s="2"/>
      <c r="CD999" s="2"/>
      <c r="CE999" s="2"/>
      <c r="CF999" s="2"/>
      <c r="CG999" s="2"/>
      <c r="CH999" s="2"/>
      <c r="CI999" s="2"/>
      <c r="CJ999" s="2"/>
      <c r="CK999" s="2"/>
      <c r="CL999" s="2"/>
      <c r="CM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S1000" s="2"/>
      <c r="BT1000" s="2"/>
      <c r="BU1000" s="2"/>
      <c r="BV1000" s="2"/>
      <c r="BW1000" s="2"/>
      <c r="BX1000" s="2"/>
      <c r="BY1000" s="2"/>
      <c r="BZ1000" s="2"/>
      <c r="CA1000" s="2"/>
      <c r="CB1000" s="2"/>
      <c r="CC1000" s="2"/>
      <c r="CD1000" s="2"/>
      <c r="CE1000" s="2"/>
      <c r="CF1000" s="2"/>
      <c r="CG1000" s="2"/>
      <c r="CH1000" s="2"/>
      <c r="CI1000" s="2"/>
      <c r="CJ1000" s="2"/>
      <c r="CK1000" s="2"/>
      <c r="CL1000" s="2"/>
      <c r="CM1000" s="2"/>
    </row>
  </sheetData>
  <mergeCells count="54">
    <mergeCell ref="L45:AO45"/>
    <mergeCell ref="AM47:AN47"/>
    <mergeCell ref="AM49:AP49"/>
    <mergeCell ref="AS49:AT51"/>
    <mergeCell ref="AM50:AP50"/>
    <mergeCell ref="C52:G52"/>
    <mergeCell ref="I52:AF52"/>
    <mergeCell ref="AG52:AM52"/>
    <mergeCell ref="AN52:AP52"/>
    <mergeCell ref="AG54:AM54"/>
    <mergeCell ref="AN54:AP54"/>
    <mergeCell ref="J55:AF55"/>
    <mergeCell ref="AG55:AM55"/>
    <mergeCell ref="AN55:AP55"/>
    <mergeCell ref="J57:AF57"/>
    <mergeCell ref="J58:AF58"/>
    <mergeCell ref="AG58:AM58"/>
    <mergeCell ref="AN58:AP58"/>
    <mergeCell ref="D55:H55"/>
    <mergeCell ref="D56:H56"/>
    <mergeCell ref="J56:AF56"/>
    <mergeCell ref="AG56:AM56"/>
    <mergeCell ref="AN56:AP56"/>
    <mergeCell ref="D57:H57"/>
    <mergeCell ref="D58:H58"/>
    <mergeCell ref="L28:P28"/>
    <mergeCell ref="W28:AE28"/>
    <mergeCell ref="AK28:AO28"/>
    <mergeCell ref="L29:P29"/>
    <mergeCell ref="W29:AE29"/>
    <mergeCell ref="AK29:AO29"/>
    <mergeCell ref="L30:P30"/>
    <mergeCell ref="W30:AE30"/>
    <mergeCell ref="AK30:AO30"/>
    <mergeCell ref="L31:P31"/>
    <mergeCell ref="W31:AE31"/>
    <mergeCell ref="AK31:AO31"/>
    <mergeCell ref="AR2:BE2"/>
    <mergeCell ref="K5:AO5"/>
    <mergeCell ref="BE5:BE32"/>
    <mergeCell ref="K6:AO6"/>
    <mergeCell ref="E14:AJ14"/>
    <mergeCell ref="E23:AN23"/>
    <mergeCell ref="AK26:AO26"/>
    <mergeCell ref="AK32:AO32"/>
    <mergeCell ref="L32:P32"/>
    <mergeCell ref="W32:AE32"/>
    <mergeCell ref="L33:P33"/>
    <mergeCell ref="W33:AE33"/>
    <mergeCell ref="AK33:AO33"/>
    <mergeCell ref="X35:AB35"/>
    <mergeCell ref="AK35:AO35"/>
    <mergeCell ref="AG57:AM57"/>
    <mergeCell ref="AN57:AP57"/>
  </mergeCells>
  <hyperlinks>
    <hyperlink display="/" location="'01 - Bourání'!C2" ref="A55"/>
    <hyperlink display="/" location="'02 - Nové konstrukce'!C2" ref="A56"/>
    <hyperlink display="/" location="'03 - Zařizovací prvky a m...'!C2" ref="A57"/>
    <hyperlink display="/" location="'04 - VRN'!C2" ref="A58"/>
  </hyperlinks>
  <printOptions/>
  <pageMargins bottom="0.39375" footer="0.0" header="0.0" left="0.39375" right="0.39375" top="0.39375"/>
  <pageSetup paperSize="9" orientation="landscape"/>
  <headerFooter>
    <oddFooter>&amp;CStrana &amp;P z 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6.83" defaultRowHeight="15.0"/>
  <cols>
    <col customWidth="1" min="1" max="1" width="8.33"/>
    <col customWidth="1" min="2" max="2" width="1.17"/>
    <col customWidth="1" min="3" max="3" width="4.17"/>
    <col customWidth="1" min="4" max="4" width="4.33"/>
    <col customWidth="1" min="5" max="5" width="17.17"/>
    <col customWidth="1" min="6" max="6" width="100.83"/>
    <col customWidth="1" min="7" max="7" width="7.5"/>
    <col customWidth="1" min="8" max="8" width="14.0"/>
    <col customWidth="1" min="9" max="9" width="15.83"/>
    <col customWidth="1" min="10" max="11" width="22.33"/>
    <col customWidth="1" min="12" max="12" width="9.33"/>
    <col customWidth="1" hidden="1" min="13" max="13" width="10.83"/>
    <col customWidth="1" hidden="1" min="14" max="14" width="9.33"/>
    <col customWidth="1" hidden="1" min="15" max="20" width="14.17"/>
    <col customWidth="1" hidden="1" min="21" max="21" width="16.33"/>
    <col customWidth="1" min="22" max="22" width="12.33"/>
    <col customWidth="1" min="23" max="23" width="16.33"/>
    <col customWidth="1" min="24" max="24" width="12.33"/>
    <col customWidth="1" min="25" max="25" width="15.0"/>
    <col customWidth="1" min="26" max="26" width="11.0"/>
    <col customWidth="1" min="27" max="27" width="15.0"/>
    <col customWidth="1" min="28" max="28" width="16.33"/>
    <col customWidth="1" min="29" max="29" width="11.0"/>
    <col customWidth="1" min="30" max="30" width="15.0"/>
    <col customWidth="1" min="31" max="31" width="16.33"/>
    <col customWidth="1" hidden="1" min="44" max="65" width="9.33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</row>
    <row r="2" ht="36.75" customHeight="1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3" t="s">
        <v>82</v>
      </c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</row>
    <row r="3" ht="6.75" customHeight="1">
      <c r="A3" s="2"/>
      <c r="B3" s="4"/>
      <c r="C3" s="5"/>
      <c r="D3" s="5"/>
      <c r="E3" s="5"/>
      <c r="F3" s="5"/>
      <c r="G3" s="5"/>
      <c r="H3" s="5"/>
      <c r="I3" s="5"/>
      <c r="J3" s="5"/>
      <c r="K3" s="5"/>
      <c r="L3" s="6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3" t="s">
        <v>83</v>
      </c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</row>
    <row r="4" ht="24.75" customHeight="1">
      <c r="A4" s="2"/>
      <c r="B4" s="6"/>
      <c r="C4" s="2"/>
      <c r="D4" s="7" t="s">
        <v>93</v>
      </c>
      <c r="E4" s="2"/>
      <c r="F4" s="2"/>
      <c r="G4" s="2"/>
      <c r="H4" s="2"/>
      <c r="I4" s="2"/>
      <c r="J4" s="2"/>
      <c r="K4" s="2"/>
      <c r="L4" s="6"/>
      <c r="M4" s="97" t="s">
        <v>10</v>
      </c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3" t="s">
        <v>4</v>
      </c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</row>
    <row r="5" ht="6.75" customHeight="1">
      <c r="A5" s="2"/>
      <c r="B5" s="6"/>
      <c r="C5" s="2"/>
      <c r="D5" s="2"/>
      <c r="E5" s="2"/>
      <c r="F5" s="2"/>
      <c r="G5" s="2"/>
      <c r="H5" s="2"/>
      <c r="I5" s="2"/>
      <c r="J5" s="2"/>
      <c r="K5" s="2"/>
      <c r="L5" s="6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</row>
    <row r="6" ht="12.0" customHeight="1">
      <c r="A6" s="2"/>
      <c r="B6" s="6"/>
      <c r="C6" s="2"/>
      <c r="D6" s="15" t="s">
        <v>16</v>
      </c>
      <c r="E6" s="2"/>
      <c r="F6" s="2"/>
      <c r="G6" s="2"/>
      <c r="H6" s="2"/>
      <c r="I6" s="2"/>
      <c r="J6" s="2"/>
      <c r="K6" s="2"/>
      <c r="L6" s="6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</row>
    <row r="7" ht="16.5" customHeight="1">
      <c r="A7" s="2"/>
      <c r="B7" s="6"/>
      <c r="C7" s="2"/>
      <c r="D7" s="2"/>
      <c r="E7" s="98" t="str">
        <f>'Rekapitulace stavby'!K6</f>
        <v>Rekonstrukce kabinetu - 6. ZŠ Ovčárecká, Kolín</v>
      </c>
      <c r="I7" s="2"/>
      <c r="J7" s="2"/>
      <c r="K7" s="2"/>
      <c r="L7" s="6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</row>
    <row r="8" ht="12.0" customHeight="1">
      <c r="A8" s="20"/>
      <c r="B8" s="21"/>
      <c r="C8" s="20"/>
      <c r="D8" s="15" t="s">
        <v>94</v>
      </c>
      <c r="E8" s="20"/>
      <c r="F8" s="20"/>
      <c r="G8" s="20"/>
      <c r="H8" s="20"/>
      <c r="I8" s="20"/>
      <c r="J8" s="20"/>
      <c r="K8" s="20"/>
      <c r="L8" s="21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</row>
    <row r="9" ht="16.5" customHeight="1">
      <c r="A9" s="20"/>
      <c r="B9" s="21"/>
      <c r="C9" s="20"/>
      <c r="D9" s="20"/>
      <c r="E9" s="48" t="s">
        <v>95</v>
      </c>
      <c r="I9" s="20"/>
      <c r="J9" s="20"/>
      <c r="K9" s="20"/>
      <c r="L9" s="21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  <c r="AQ9" s="20"/>
      <c r="AR9" s="20"/>
      <c r="AS9" s="20"/>
      <c r="AT9" s="20"/>
      <c r="AU9" s="20"/>
      <c r="AV9" s="20"/>
      <c r="AW9" s="20"/>
      <c r="AX9" s="20"/>
      <c r="AY9" s="20"/>
      <c r="AZ9" s="20"/>
      <c r="BA9" s="20"/>
      <c r="BB9" s="20"/>
      <c r="BC9" s="20"/>
      <c r="BD9" s="20"/>
      <c r="BE9" s="20"/>
      <c r="BF9" s="20"/>
      <c r="BG9" s="20"/>
      <c r="BH9" s="20"/>
      <c r="BI9" s="20"/>
      <c r="BJ9" s="20"/>
      <c r="BK9" s="20"/>
      <c r="BL9" s="20"/>
      <c r="BM9" s="20"/>
    </row>
    <row r="10">
      <c r="A10" s="20"/>
      <c r="B10" s="21"/>
      <c r="C10" s="20"/>
      <c r="D10" s="20"/>
      <c r="E10" s="20"/>
      <c r="F10" s="20"/>
      <c r="G10" s="20"/>
      <c r="H10" s="20"/>
      <c r="I10" s="20"/>
      <c r="J10" s="20"/>
      <c r="K10" s="20"/>
      <c r="L10" s="21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20"/>
      <c r="AT10" s="20"/>
      <c r="AU10" s="20"/>
      <c r="AV10" s="20"/>
      <c r="AW10" s="20"/>
      <c r="AX10" s="20"/>
      <c r="AY10" s="20"/>
      <c r="AZ10" s="20"/>
      <c r="BA10" s="20"/>
      <c r="BB10" s="20"/>
      <c r="BC10" s="20"/>
      <c r="BD10" s="20"/>
      <c r="BE10" s="20"/>
      <c r="BF10" s="20"/>
      <c r="BG10" s="20"/>
      <c r="BH10" s="20"/>
      <c r="BI10" s="20"/>
      <c r="BJ10" s="20"/>
      <c r="BK10" s="20"/>
      <c r="BL10" s="20"/>
      <c r="BM10" s="20"/>
    </row>
    <row r="11" ht="12.0" customHeight="1">
      <c r="A11" s="20"/>
      <c r="B11" s="21"/>
      <c r="C11" s="20"/>
      <c r="D11" s="15" t="s">
        <v>18</v>
      </c>
      <c r="E11" s="20"/>
      <c r="F11" s="11" t="s">
        <v>19</v>
      </c>
      <c r="G11" s="20"/>
      <c r="H11" s="20"/>
      <c r="I11" s="15" t="s">
        <v>20</v>
      </c>
      <c r="J11" s="11" t="s">
        <v>19</v>
      </c>
      <c r="K11" s="20"/>
      <c r="L11" s="21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  <c r="AM11" s="20"/>
      <c r="AN11" s="20"/>
      <c r="AO11" s="20"/>
      <c r="AP11" s="20"/>
      <c r="AQ11" s="20"/>
      <c r="AR11" s="20"/>
      <c r="AS11" s="20"/>
      <c r="AT11" s="20"/>
      <c r="AU11" s="20"/>
      <c r="AV11" s="20"/>
      <c r="AW11" s="20"/>
      <c r="AX11" s="20"/>
      <c r="AY11" s="20"/>
      <c r="AZ11" s="20"/>
      <c r="BA11" s="20"/>
      <c r="BB11" s="20"/>
      <c r="BC11" s="20"/>
      <c r="BD11" s="20"/>
      <c r="BE11" s="20"/>
      <c r="BF11" s="20"/>
      <c r="BG11" s="20"/>
      <c r="BH11" s="20"/>
      <c r="BI11" s="20"/>
      <c r="BJ11" s="20"/>
      <c r="BK11" s="20"/>
      <c r="BL11" s="20"/>
      <c r="BM11" s="20"/>
    </row>
    <row r="12" ht="12.0" customHeight="1">
      <c r="A12" s="20"/>
      <c r="B12" s="21"/>
      <c r="C12" s="20"/>
      <c r="D12" s="15" t="s">
        <v>21</v>
      </c>
      <c r="E12" s="20"/>
      <c r="F12" s="11" t="s">
        <v>22</v>
      </c>
      <c r="G12" s="20"/>
      <c r="H12" s="20"/>
      <c r="I12" s="15" t="s">
        <v>23</v>
      </c>
      <c r="J12" s="50" t="str">
        <f>'Rekapitulace stavby'!AN8</f>
        <v>21. 10. 2025</v>
      </c>
      <c r="K12" s="20"/>
      <c r="L12" s="21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0"/>
      <c r="AQ12" s="20"/>
      <c r="AR12" s="20"/>
      <c r="AS12" s="20"/>
      <c r="AT12" s="20"/>
      <c r="AU12" s="20"/>
      <c r="AV12" s="20"/>
      <c r="AW12" s="20"/>
      <c r="AX12" s="20"/>
      <c r="AY12" s="20"/>
      <c r="AZ12" s="20"/>
      <c r="BA12" s="20"/>
      <c r="BB12" s="20"/>
      <c r="BC12" s="20"/>
      <c r="BD12" s="20"/>
      <c r="BE12" s="20"/>
      <c r="BF12" s="20"/>
      <c r="BG12" s="20"/>
      <c r="BH12" s="20"/>
      <c r="BI12" s="20"/>
      <c r="BJ12" s="20"/>
      <c r="BK12" s="20"/>
      <c r="BL12" s="20"/>
      <c r="BM12" s="20"/>
    </row>
    <row r="13" ht="10.5" customHeight="1">
      <c r="A13" s="20"/>
      <c r="B13" s="21"/>
      <c r="C13" s="20"/>
      <c r="D13" s="20"/>
      <c r="E13" s="20"/>
      <c r="F13" s="20"/>
      <c r="G13" s="20"/>
      <c r="H13" s="20"/>
      <c r="I13" s="20"/>
      <c r="J13" s="20"/>
      <c r="K13" s="20"/>
      <c r="L13" s="21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  <c r="AI13" s="20"/>
      <c r="AJ13" s="20"/>
      <c r="AK13" s="20"/>
      <c r="AL13" s="20"/>
      <c r="AM13" s="20"/>
      <c r="AN13" s="20"/>
      <c r="AO13" s="20"/>
      <c r="AP13" s="20"/>
      <c r="AQ13" s="20"/>
      <c r="AR13" s="20"/>
      <c r="AS13" s="20"/>
      <c r="AT13" s="20"/>
      <c r="AU13" s="20"/>
      <c r="AV13" s="20"/>
      <c r="AW13" s="20"/>
      <c r="AX13" s="20"/>
      <c r="AY13" s="20"/>
      <c r="AZ13" s="20"/>
      <c r="BA13" s="20"/>
      <c r="BB13" s="20"/>
      <c r="BC13" s="20"/>
      <c r="BD13" s="20"/>
      <c r="BE13" s="20"/>
      <c r="BF13" s="20"/>
      <c r="BG13" s="20"/>
      <c r="BH13" s="20"/>
      <c r="BI13" s="20"/>
      <c r="BJ13" s="20"/>
      <c r="BK13" s="20"/>
      <c r="BL13" s="20"/>
      <c r="BM13" s="20"/>
    </row>
    <row r="14" ht="12.0" customHeight="1">
      <c r="A14" s="20"/>
      <c r="B14" s="21"/>
      <c r="C14" s="20"/>
      <c r="D14" s="15" t="s">
        <v>25</v>
      </c>
      <c r="E14" s="20"/>
      <c r="F14" s="20"/>
      <c r="G14" s="20"/>
      <c r="H14" s="20"/>
      <c r="I14" s="15" t="s">
        <v>26</v>
      </c>
      <c r="J14" s="11" t="s">
        <v>19</v>
      </c>
      <c r="K14" s="20"/>
      <c r="L14" s="21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0"/>
      <c r="AJ14" s="20"/>
      <c r="AK14" s="20"/>
      <c r="AL14" s="20"/>
      <c r="AM14" s="20"/>
      <c r="AN14" s="20"/>
      <c r="AO14" s="20"/>
      <c r="AP14" s="20"/>
      <c r="AQ14" s="20"/>
      <c r="AR14" s="20"/>
      <c r="AS14" s="20"/>
      <c r="AT14" s="20"/>
      <c r="AU14" s="20"/>
      <c r="AV14" s="20"/>
      <c r="AW14" s="20"/>
      <c r="AX14" s="20"/>
      <c r="AY14" s="20"/>
      <c r="AZ14" s="20"/>
      <c r="BA14" s="20"/>
      <c r="BB14" s="20"/>
      <c r="BC14" s="20"/>
      <c r="BD14" s="20"/>
      <c r="BE14" s="20"/>
      <c r="BF14" s="20"/>
      <c r="BG14" s="20"/>
      <c r="BH14" s="20"/>
      <c r="BI14" s="20"/>
      <c r="BJ14" s="20"/>
      <c r="BK14" s="20"/>
      <c r="BL14" s="20"/>
      <c r="BM14" s="20"/>
    </row>
    <row r="15" ht="18.0" customHeight="1">
      <c r="A15" s="20"/>
      <c r="B15" s="21"/>
      <c r="C15" s="20"/>
      <c r="D15" s="20"/>
      <c r="E15" s="11" t="s">
        <v>27</v>
      </c>
      <c r="F15" s="20"/>
      <c r="G15" s="20"/>
      <c r="H15" s="20"/>
      <c r="I15" s="15" t="s">
        <v>28</v>
      </c>
      <c r="J15" s="11" t="s">
        <v>19</v>
      </c>
      <c r="K15" s="20"/>
      <c r="L15" s="21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  <c r="AI15" s="20"/>
      <c r="AJ15" s="20"/>
      <c r="AK15" s="20"/>
      <c r="AL15" s="20"/>
      <c r="AM15" s="20"/>
      <c r="AN15" s="20"/>
      <c r="AO15" s="20"/>
      <c r="AP15" s="20"/>
      <c r="AQ15" s="20"/>
      <c r="AR15" s="20"/>
      <c r="AS15" s="20"/>
      <c r="AT15" s="20"/>
      <c r="AU15" s="20"/>
      <c r="AV15" s="20"/>
      <c r="AW15" s="20"/>
      <c r="AX15" s="20"/>
      <c r="AY15" s="20"/>
      <c r="AZ15" s="20"/>
      <c r="BA15" s="20"/>
      <c r="BB15" s="20"/>
      <c r="BC15" s="20"/>
      <c r="BD15" s="20"/>
      <c r="BE15" s="20"/>
      <c r="BF15" s="20"/>
      <c r="BG15" s="20"/>
      <c r="BH15" s="20"/>
      <c r="BI15" s="20"/>
      <c r="BJ15" s="20"/>
      <c r="BK15" s="20"/>
      <c r="BL15" s="20"/>
      <c r="BM15" s="20"/>
    </row>
    <row r="16" ht="6.75" customHeight="1">
      <c r="A16" s="20"/>
      <c r="B16" s="21"/>
      <c r="C16" s="20"/>
      <c r="D16" s="20"/>
      <c r="E16" s="20"/>
      <c r="F16" s="20"/>
      <c r="G16" s="20"/>
      <c r="H16" s="20"/>
      <c r="I16" s="20"/>
      <c r="J16" s="20"/>
      <c r="K16" s="20"/>
      <c r="L16" s="21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  <c r="AC16" s="20"/>
      <c r="AD16" s="20"/>
      <c r="AE16" s="20"/>
      <c r="AF16" s="20"/>
      <c r="AG16" s="20"/>
      <c r="AH16" s="20"/>
      <c r="AI16" s="20"/>
      <c r="AJ16" s="20"/>
      <c r="AK16" s="20"/>
      <c r="AL16" s="20"/>
      <c r="AM16" s="20"/>
      <c r="AN16" s="20"/>
      <c r="AO16" s="20"/>
      <c r="AP16" s="20"/>
      <c r="AQ16" s="20"/>
      <c r="AR16" s="20"/>
      <c r="AS16" s="20"/>
      <c r="AT16" s="20"/>
      <c r="AU16" s="20"/>
      <c r="AV16" s="20"/>
      <c r="AW16" s="20"/>
      <c r="AX16" s="20"/>
      <c r="AY16" s="20"/>
      <c r="AZ16" s="20"/>
      <c r="BA16" s="20"/>
      <c r="BB16" s="20"/>
      <c r="BC16" s="20"/>
      <c r="BD16" s="20"/>
      <c r="BE16" s="20"/>
      <c r="BF16" s="20"/>
      <c r="BG16" s="20"/>
      <c r="BH16" s="20"/>
      <c r="BI16" s="20"/>
      <c r="BJ16" s="20"/>
      <c r="BK16" s="20"/>
      <c r="BL16" s="20"/>
      <c r="BM16" s="20"/>
    </row>
    <row r="17" ht="12.0" customHeight="1">
      <c r="A17" s="20"/>
      <c r="B17" s="21"/>
      <c r="C17" s="20"/>
      <c r="D17" s="15" t="s">
        <v>29</v>
      </c>
      <c r="E17" s="20"/>
      <c r="F17" s="20"/>
      <c r="G17" s="20"/>
      <c r="H17" s="20"/>
      <c r="I17" s="15" t="s">
        <v>26</v>
      </c>
      <c r="J17" s="17" t="str">
        <f>'Rekapitulace stavby'!AN13</f>
        <v>Vyplň údaj</v>
      </c>
      <c r="K17" s="20"/>
      <c r="L17" s="21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0"/>
      <c r="AJ17" s="20"/>
      <c r="AK17" s="20"/>
      <c r="AL17" s="20"/>
      <c r="AM17" s="20"/>
      <c r="AN17" s="20"/>
      <c r="AO17" s="20"/>
      <c r="AP17" s="20"/>
      <c r="AQ17" s="20"/>
      <c r="AR17" s="20"/>
      <c r="AS17" s="20"/>
      <c r="AT17" s="20"/>
      <c r="AU17" s="20"/>
      <c r="AV17" s="20"/>
      <c r="AW17" s="20"/>
      <c r="AX17" s="20"/>
      <c r="AY17" s="20"/>
      <c r="AZ17" s="20"/>
      <c r="BA17" s="20"/>
      <c r="BB17" s="20"/>
      <c r="BC17" s="20"/>
      <c r="BD17" s="20"/>
      <c r="BE17" s="20"/>
      <c r="BF17" s="20"/>
      <c r="BG17" s="20"/>
      <c r="BH17" s="20"/>
      <c r="BI17" s="20"/>
      <c r="BJ17" s="20"/>
      <c r="BK17" s="20"/>
      <c r="BL17" s="20"/>
      <c r="BM17" s="20"/>
    </row>
    <row r="18" ht="18.0" customHeight="1">
      <c r="A18" s="20"/>
      <c r="B18" s="21"/>
      <c r="C18" s="20"/>
      <c r="D18" s="20"/>
      <c r="E18" s="17" t="str">
        <f>'Rekapitulace stavby'!E14</f>
        <v>Vyplň údaj</v>
      </c>
      <c r="I18" s="15" t="s">
        <v>28</v>
      </c>
      <c r="J18" s="17" t="str">
        <f>'Rekapitulace stavby'!AN14</f>
        <v>Vyplň údaj</v>
      </c>
      <c r="K18" s="20"/>
      <c r="L18" s="21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  <c r="AJ18" s="20"/>
      <c r="AK18" s="20"/>
      <c r="AL18" s="20"/>
      <c r="AM18" s="20"/>
      <c r="AN18" s="20"/>
      <c r="AO18" s="20"/>
      <c r="AP18" s="20"/>
      <c r="AQ18" s="20"/>
      <c r="AR18" s="20"/>
      <c r="AS18" s="20"/>
      <c r="AT18" s="20"/>
      <c r="AU18" s="20"/>
      <c r="AV18" s="20"/>
      <c r="AW18" s="20"/>
      <c r="AX18" s="20"/>
      <c r="AY18" s="20"/>
      <c r="AZ18" s="20"/>
      <c r="BA18" s="20"/>
      <c r="BB18" s="20"/>
      <c r="BC18" s="20"/>
      <c r="BD18" s="20"/>
      <c r="BE18" s="20"/>
      <c r="BF18" s="20"/>
      <c r="BG18" s="20"/>
      <c r="BH18" s="20"/>
      <c r="BI18" s="20"/>
      <c r="BJ18" s="20"/>
      <c r="BK18" s="20"/>
      <c r="BL18" s="20"/>
      <c r="BM18" s="20"/>
    </row>
    <row r="19" ht="6.75" customHeight="1">
      <c r="A19" s="20"/>
      <c r="B19" s="21"/>
      <c r="C19" s="20"/>
      <c r="D19" s="20"/>
      <c r="E19" s="20"/>
      <c r="F19" s="20"/>
      <c r="G19" s="20"/>
      <c r="H19" s="20"/>
      <c r="I19" s="20"/>
      <c r="J19" s="20"/>
      <c r="K19" s="20"/>
      <c r="L19" s="21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  <c r="AJ19" s="20"/>
      <c r="AK19" s="20"/>
      <c r="AL19" s="20"/>
      <c r="AM19" s="20"/>
      <c r="AN19" s="20"/>
      <c r="AO19" s="20"/>
      <c r="AP19" s="20"/>
      <c r="AQ19" s="20"/>
      <c r="AR19" s="20"/>
      <c r="AS19" s="20"/>
      <c r="AT19" s="20"/>
      <c r="AU19" s="20"/>
      <c r="AV19" s="20"/>
      <c r="AW19" s="20"/>
      <c r="AX19" s="20"/>
      <c r="AY19" s="20"/>
      <c r="AZ19" s="20"/>
      <c r="BA19" s="20"/>
      <c r="BB19" s="20"/>
      <c r="BC19" s="20"/>
      <c r="BD19" s="20"/>
      <c r="BE19" s="20"/>
      <c r="BF19" s="20"/>
      <c r="BG19" s="20"/>
      <c r="BH19" s="20"/>
      <c r="BI19" s="20"/>
      <c r="BJ19" s="20"/>
      <c r="BK19" s="20"/>
      <c r="BL19" s="20"/>
      <c r="BM19" s="20"/>
    </row>
    <row r="20" ht="12.0" customHeight="1">
      <c r="A20" s="20"/>
      <c r="B20" s="21"/>
      <c r="C20" s="20"/>
      <c r="D20" s="15" t="s">
        <v>31</v>
      </c>
      <c r="E20" s="20"/>
      <c r="F20" s="20"/>
      <c r="G20" s="20"/>
      <c r="H20" s="20"/>
      <c r="I20" s="15" t="s">
        <v>26</v>
      </c>
      <c r="J20" s="11" t="s">
        <v>32</v>
      </c>
      <c r="K20" s="20"/>
      <c r="L20" s="21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0"/>
      <c r="AD20" s="20"/>
      <c r="AE20" s="20"/>
      <c r="AF20" s="20"/>
      <c r="AG20" s="20"/>
      <c r="AH20" s="20"/>
      <c r="AI20" s="20"/>
      <c r="AJ20" s="20"/>
      <c r="AK20" s="20"/>
      <c r="AL20" s="20"/>
      <c r="AM20" s="20"/>
      <c r="AN20" s="20"/>
      <c r="AO20" s="20"/>
      <c r="AP20" s="20"/>
      <c r="AQ20" s="20"/>
      <c r="AR20" s="20"/>
      <c r="AS20" s="20"/>
      <c r="AT20" s="20"/>
      <c r="AU20" s="20"/>
      <c r="AV20" s="20"/>
      <c r="AW20" s="20"/>
      <c r="AX20" s="20"/>
      <c r="AY20" s="20"/>
      <c r="AZ20" s="20"/>
      <c r="BA20" s="20"/>
      <c r="BB20" s="20"/>
      <c r="BC20" s="20"/>
      <c r="BD20" s="20"/>
      <c r="BE20" s="20"/>
      <c r="BF20" s="20"/>
      <c r="BG20" s="20"/>
      <c r="BH20" s="20"/>
      <c r="BI20" s="20"/>
      <c r="BJ20" s="20"/>
      <c r="BK20" s="20"/>
      <c r="BL20" s="20"/>
      <c r="BM20" s="20"/>
    </row>
    <row r="21" ht="18.0" customHeight="1">
      <c r="A21" s="20"/>
      <c r="B21" s="21"/>
      <c r="C21" s="20"/>
      <c r="D21" s="20"/>
      <c r="E21" s="11" t="s">
        <v>33</v>
      </c>
      <c r="F21" s="20"/>
      <c r="G21" s="20"/>
      <c r="H21" s="20"/>
      <c r="I21" s="15" t="s">
        <v>28</v>
      </c>
      <c r="J21" s="11" t="s">
        <v>32</v>
      </c>
      <c r="K21" s="20"/>
      <c r="L21" s="21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0"/>
      <c r="AE21" s="20"/>
      <c r="AF21" s="20"/>
      <c r="AG21" s="20"/>
      <c r="AH21" s="20"/>
      <c r="AI21" s="20"/>
      <c r="AJ21" s="20"/>
      <c r="AK21" s="20"/>
      <c r="AL21" s="20"/>
      <c r="AM21" s="20"/>
      <c r="AN21" s="20"/>
      <c r="AO21" s="20"/>
      <c r="AP21" s="20"/>
      <c r="AQ21" s="20"/>
      <c r="AR21" s="20"/>
      <c r="AS21" s="20"/>
      <c r="AT21" s="20"/>
      <c r="AU21" s="20"/>
      <c r="AV21" s="20"/>
      <c r="AW21" s="20"/>
      <c r="AX21" s="20"/>
      <c r="AY21" s="20"/>
      <c r="AZ21" s="20"/>
      <c r="BA21" s="20"/>
      <c r="BB21" s="20"/>
      <c r="BC21" s="20"/>
      <c r="BD21" s="20"/>
      <c r="BE21" s="20"/>
      <c r="BF21" s="20"/>
      <c r="BG21" s="20"/>
      <c r="BH21" s="20"/>
      <c r="BI21" s="20"/>
      <c r="BJ21" s="20"/>
      <c r="BK21" s="20"/>
      <c r="BL21" s="20"/>
      <c r="BM21" s="20"/>
    </row>
    <row r="22" ht="6.75" customHeight="1">
      <c r="A22" s="20"/>
      <c r="B22" s="21"/>
      <c r="C22" s="20"/>
      <c r="D22" s="20"/>
      <c r="E22" s="20"/>
      <c r="F22" s="20"/>
      <c r="G22" s="20"/>
      <c r="H22" s="20"/>
      <c r="I22" s="20"/>
      <c r="J22" s="20"/>
      <c r="K22" s="20"/>
      <c r="L22" s="21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  <c r="AD22" s="20"/>
      <c r="AE22" s="20"/>
      <c r="AF22" s="20"/>
      <c r="AG22" s="20"/>
      <c r="AH22" s="20"/>
      <c r="AI22" s="20"/>
      <c r="AJ22" s="20"/>
      <c r="AK22" s="20"/>
      <c r="AL22" s="20"/>
      <c r="AM22" s="20"/>
      <c r="AN22" s="20"/>
      <c r="AO22" s="20"/>
      <c r="AP22" s="20"/>
      <c r="AQ22" s="20"/>
      <c r="AR22" s="20"/>
      <c r="AS22" s="20"/>
      <c r="AT22" s="20"/>
      <c r="AU22" s="20"/>
      <c r="AV22" s="20"/>
      <c r="AW22" s="20"/>
      <c r="AX22" s="20"/>
      <c r="AY22" s="20"/>
      <c r="AZ22" s="20"/>
      <c r="BA22" s="20"/>
      <c r="BB22" s="20"/>
      <c r="BC22" s="20"/>
      <c r="BD22" s="20"/>
      <c r="BE22" s="20"/>
      <c r="BF22" s="20"/>
      <c r="BG22" s="20"/>
      <c r="BH22" s="20"/>
      <c r="BI22" s="20"/>
      <c r="BJ22" s="20"/>
      <c r="BK22" s="20"/>
      <c r="BL22" s="20"/>
      <c r="BM22" s="20"/>
    </row>
    <row r="23" ht="12.0" customHeight="1">
      <c r="A23" s="20"/>
      <c r="B23" s="21"/>
      <c r="C23" s="20"/>
      <c r="D23" s="15" t="s">
        <v>35</v>
      </c>
      <c r="E23" s="20"/>
      <c r="F23" s="20"/>
      <c r="G23" s="20"/>
      <c r="H23" s="20"/>
      <c r="I23" s="15" t="s">
        <v>26</v>
      </c>
      <c r="J23" s="11" t="s">
        <v>36</v>
      </c>
      <c r="K23" s="20"/>
      <c r="L23" s="21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  <c r="AC23" s="20"/>
      <c r="AD23" s="20"/>
      <c r="AE23" s="20"/>
      <c r="AF23" s="20"/>
      <c r="AG23" s="20"/>
      <c r="AH23" s="20"/>
      <c r="AI23" s="20"/>
      <c r="AJ23" s="20"/>
      <c r="AK23" s="20"/>
      <c r="AL23" s="20"/>
      <c r="AM23" s="20"/>
      <c r="AN23" s="20"/>
      <c r="AO23" s="20"/>
      <c r="AP23" s="20"/>
      <c r="AQ23" s="20"/>
      <c r="AR23" s="20"/>
      <c r="AS23" s="20"/>
      <c r="AT23" s="20"/>
      <c r="AU23" s="20"/>
      <c r="AV23" s="20"/>
      <c r="AW23" s="20"/>
      <c r="AX23" s="20"/>
      <c r="AY23" s="20"/>
      <c r="AZ23" s="20"/>
      <c r="BA23" s="20"/>
      <c r="BB23" s="20"/>
      <c r="BC23" s="20"/>
      <c r="BD23" s="20"/>
      <c r="BE23" s="20"/>
      <c r="BF23" s="20"/>
      <c r="BG23" s="20"/>
      <c r="BH23" s="20"/>
      <c r="BI23" s="20"/>
      <c r="BJ23" s="20"/>
      <c r="BK23" s="20"/>
      <c r="BL23" s="20"/>
      <c r="BM23" s="20"/>
    </row>
    <row r="24" ht="18.0" customHeight="1">
      <c r="A24" s="20"/>
      <c r="B24" s="21"/>
      <c r="C24" s="20"/>
      <c r="D24" s="20"/>
      <c r="E24" s="11" t="s">
        <v>33</v>
      </c>
      <c r="F24" s="20"/>
      <c r="G24" s="20"/>
      <c r="H24" s="20"/>
      <c r="I24" s="15" t="s">
        <v>28</v>
      </c>
      <c r="J24" s="11" t="s">
        <v>32</v>
      </c>
      <c r="K24" s="20"/>
      <c r="L24" s="21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/>
      <c r="AD24" s="20"/>
      <c r="AE24" s="20"/>
      <c r="AF24" s="20"/>
      <c r="AG24" s="20"/>
      <c r="AH24" s="20"/>
      <c r="AI24" s="20"/>
      <c r="AJ24" s="20"/>
      <c r="AK24" s="20"/>
      <c r="AL24" s="20"/>
      <c r="AM24" s="20"/>
      <c r="AN24" s="20"/>
      <c r="AO24" s="20"/>
      <c r="AP24" s="20"/>
      <c r="AQ24" s="20"/>
      <c r="AR24" s="20"/>
      <c r="AS24" s="20"/>
      <c r="AT24" s="20"/>
      <c r="AU24" s="20"/>
      <c r="AV24" s="20"/>
      <c r="AW24" s="20"/>
      <c r="AX24" s="20"/>
      <c r="AY24" s="20"/>
      <c r="AZ24" s="20"/>
      <c r="BA24" s="20"/>
      <c r="BB24" s="20"/>
      <c r="BC24" s="20"/>
      <c r="BD24" s="20"/>
      <c r="BE24" s="20"/>
      <c r="BF24" s="20"/>
      <c r="BG24" s="20"/>
      <c r="BH24" s="20"/>
      <c r="BI24" s="20"/>
      <c r="BJ24" s="20"/>
      <c r="BK24" s="20"/>
      <c r="BL24" s="20"/>
      <c r="BM24" s="20"/>
    </row>
    <row r="25" ht="6.75" customHeight="1">
      <c r="A25" s="20"/>
      <c r="B25" s="21"/>
      <c r="C25" s="20"/>
      <c r="D25" s="20"/>
      <c r="E25" s="20"/>
      <c r="F25" s="20"/>
      <c r="G25" s="20"/>
      <c r="H25" s="20"/>
      <c r="I25" s="20"/>
      <c r="J25" s="20"/>
      <c r="K25" s="20"/>
      <c r="L25" s="21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  <c r="AA25" s="20"/>
      <c r="AB25" s="20"/>
      <c r="AC25" s="20"/>
      <c r="AD25" s="20"/>
      <c r="AE25" s="20"/>
      <c r="AF25" s="20"/>
      <c r="AG25" s="20"/>
      <c r="AH25" s="20"/>
      <c r="AI25" s="20"/>
      <c r="AJ25" s="20"/>
      <c r="AK25" s="20"/>
      <c r="AL25" s="20"/>
      <c r="AM25" s="20"/>
      <c r="AN25" s="20"/>
      <c r="AO25" s="20"/>
      <c r="AP25" s="20"/>
      <c r="AQ25" s="20"/>
      <c r="AR25" s="20"/>
      <c r="AS25" s="20"/>
      <c r="AT25" s="20"/>
      <c r="AU25" s="20"/>
      <c r="AV25" s="20"/>
      <c r="AW25" s="20"/>
      <c r="AX25" s="20"/>
      <c r="AY25" s="20"/>
      <c r="AZ25" s="20"/>
      <c r="BA25" s="20"/>
      <c r="BB25" s="20"/>
      <c r="BC25" s="20"/>
      <c r="BD25" s="20"/>
      <c r="BE25" s="20"/>
      <c r="BF25" s="20"/>
      <c r="BG25" s="20"/>
      <c r="BH25" s="20"/>
      <c r="BI25" s="20"/>
      <c r="BJ25" s="20"/>
      <c r="BK25" s="20"/>
      <c r="BL25" s="20"/>
      <c r="BM25" s="20"/>
    </row>
    <row r="26" ht="12.0" customHeight="1">
      <c r="A26" s="20"/>
      <c r="B26" s="21"/>
      <c r="C26" s="20"/>
      <c r="D26" s="15" t="s">
        <v>37</v>
      </c>
      <c r="E26" s="20"/>
      <c r="F26" s="20"/>
      <c r="G26" s="20"/>
      <c r="H26" s="20"/>
      <c r="I26" s="20"/>
      <c r="J26" s="20"/>
      <c r="K26" s="20"/>
      <c r="L26" s="21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20"/>
      <c r="AC26" s="20"/>
      <c r="AD26" s="20"/>
      <c r="AE26" s="20"/>
      <c r="AF26" s="20"/>
      <c r="AG26" s="20"/>
      <c r="AH26" s="20"/>
      <c r="AI26" s="20"/>
      <c r="AJ26" s="20"/>
      <c r="AK26" s="20"/>
      <c r="AL26" s="20"/>
      <c r="AM26" s="20"/>
      <c r="AN26" s="20"/>
      <c r="AO26" s="20"/>
      <c r="AP26" s="20"/>
      <c r="AQ26" s="20"/>
      <c r="AR26" s="20"/>
      <c r="AS26" s="20"/>
      <c r="AT26" s="20"/>
      <c r="AU26" s="20"/>
      <c r="AV26" s="20"/>
      <c r="AW26" s="20"/>
      <c r="AX26" s="20"/>
      <c r="AY26" s="20"/>
      <c r="AZ26" s="20"/>
      <c r="BA26" s="20"/>
      <c r="BB26" s="20"/>
      <c r="BC26" s="20"/>
      <c r="BD26" s="20"/>
      <c r="BE26" s="20"/>
      <c r="BF26" s="20"/>
      <c r="BG26" s="20"/>
      <c r="BH26" s="20"/>
      <c r="BI26" s="20"/>
      <c r="BJ26" s="20"/>
      <c r="BK26" s="20"/>
      <c r="BL26" s="20"/>
      <c r="BM26" s="20"/>
    </row>
    <row r="27" ht="83.25" customHeight="1">
      <c r="A27" s="99"/>
      <c r="B27" s="100"/>
      <c r="C27" s="99"/>
      <c r="D27" s="99"/>
      <c r="E27" s="18" t="s">
        <v>96</v>
      </c>
      <c r="I27" s="99"/>
      <c r="J27" s="99"/>
      <c r="K27" s="99"/>
      <c r="L27" s="100"/>
      <c r="M27" s="99"/>
      <c r="N27" s="99"/>
      <c r="O27" s="99"/>
      <c r="P27" s="99"/>
      <c r="Q27" s="99"/>
      <c r="R27" s="99"/>
      <c r="S27" s="99"/>
      <c r="T27" s="99"/>
      <c r="U27" s="99"/>
      <c r="V27" s="99"/>
      <c r="W27" s="99"/>
      <c r="X27" s="99"/>
      <c r="Y27" s="99"/>
      <c r="Z27" s="99"/>
      <c r="AA27" s="99"/>
      <c r="AB27" s="99"/>
      <c r="AC27" s="99"/>
      <c r="AD27" s="99"/>
      <c r="AE27" s="99"/>
      <c r="AF27" s="99"/>
      <c r="AG27" s="99"/>
      <c r="AH27" s="99"/>
      <c r="AI27" s="99"/>
      <c r="AJ27" s="99"/>
      <c r="AK27" s="99"/>
      <c r="AL27" s="99"/>
      <c r="AM27" s="99"/>
      <c r="AN27" s="99"/>
      <c r="AO27" s="99"/>
      <c r="AP27" s="99"/>
      <c r="AQ27" s="99"/>
      <c r="AR27" s="99"/>
      <c r="AS27" s="99"/>
      <c r="AT27" s="99"/>
      <c r="AU27" s="99"/>
      <c r="AV27" s="99"/>
      <c r="AW27" s="99"/>
      <c r="AX27" s="99"/>
      <c r="AY27" s="99"/>
      <c r="AZ27" s="99"/>
      <c r="BA27" s="99"/>
      <c r="BB27" s="99"/>
      <c r="BC27" s="99"/>
      <c r="BD27" s="99"/>
      <c r="BE27" s="99"/>
      <c r="BF27" s="99"/>
      <c r="BG27" s="99"/>
      <c r="BH27" s="99"/>
      <c r="BI27" s="99"/>
      <c r="BJ27" s="99"/>
      <c r="BK27" s="99"/>
      <c r="BL27" s="99"/>
      <c r="BM27" s="99"/>
    </row>
    <row r="28" ht="6.75" customHeight="1">
      <c r="A28" s="20"/>
      <c r="B28" s="21"/>
      <c r="C28" s="20"/>
      <c r="D28" s="20"/>
      <c r="E28" s="20"/>
      <c r="F28" s="20"/>
      <c r="G28" s="20"/>
      <c r="H28" s="20"/>
      <c r="I28" s="20"/>
      <c r="J28" s="20"/>
      <c r="K28" s="20"/>
      <c r="L28" s="21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20"/>
      <c r="AG28" s="20"/>
      <c r="AH28" s="20"/>
      <c r="AI28" s="20"/>
      <c r="AJ28" s="20"/>
      <c r="AK28" s="20"/>
      <c r="AL28" s="20"/>
      <c r="AM28" s="20"/>
      <c r="AN28" s="20"/>
      <c r="AO28" s="20"/>
      <c r="AP28" s="20"/>
      <c r="AQ28" s="20"/>
      <c r="AR28" s="20"/>
      <c r="AS28" s="20"/>
      <c r="AT28" s="20"/>
      <c r="AU28" s="20"/>
      <c r="AV28" s="20"/>
      <c r="AW28" s="20"/>
      <c r="AX28" s="20"/>
      <c r="AY28" s="20"/>
      <c r="AZ28" s="20"/>
      <c r="BA28" s="20"/>
      <c r="BB28" s="20"/>
      <c r="BC28" s="20"/>
      <c r="BD28" s="20"/>
      <c r="BE28" s="20"/>
      <c r="BF28" s="20"/>
      <c r="BG28" s="20"/>
      <c r="BH28" s="20"/>
      <c r="BI28" s="20"/>
      <c r="BJ28" s="20"/>
      <c r="BK28" s="20"/>
      <c r="BL28" s="20"/>
      <c r="BM28" s="20"/>
    </row>
    <row r="29" ht="6.75" customHeight="1">
      <c r="A29" s="20"/>
      <c r="B29" s="21"/>
      <c r="C29" s="20"/>
      <c r="D29" s="54"/>
      <c r="E29" s="54"/>
      <c r="F29" s="54"/>
      <c r="G29" s="54"/>
      <c r="H29" s="54"/>
      <c r="I29" s="54"/>
      <c r="J29" s="54"/>
      <c r="K29" s="54"/>
      <c r="L29" s="21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20"/>
      <c r="AT29" s="20"/>
      <c r="AU29" s="20"/>
      <c r="AV29" s="20"/>
      <c r="AW29" s="20"/>
      <c r="AX29" s="20"/>
      <c r="AY29" s="20"/>
      <c r="AZ29" s="20"/>
      <c r="BA29" s="20"/>
      <c r="BB29" s="20"/>
      <c r="BC29" s="20"/>
      <c r="BD29" s="20"/>
      <c r="BE29" s="20"/>
      <c r="BF29" s="20"/>
      <c r="BG29" s="20"/>
      <c r="BH29" s="20"/>
      <c r="BI29" s="20"/>
      <c r="BJ29" s="20"/>
      <c r="BK29" s="20"/>
      <c r="BL29" s="20"/>
      <c r="BM29" s="20"/>
    </row>
    <row r="30" ht="24.75" customHeight="1">
      <c r="A30" s="20"/>
      <c r="B30" s="21"/>
      <c r="C30" s="20"/>
      <c r="D30" s="101" t="s">
        <v>39</v>
      </c>
      <c r="E30" s="20"/>
      <c r="F30" s="20"/>
      <c r="G30" s="20"/>
      <c r="H30" s="20"/>
      <c r="I30" s="20"/>
      <c r="J30" s="72">
        <f>ROUND(J93, 2)</f>
        <v>0</v>
      </c>
      <c r="K30" s="20"/>
      <c r="L30" s="21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20"/>
      <c r="AC30" s="20"/>
      <c r="AD30" s="20"/>
      <c r="AE30" s="20"/>
      <c r="AF30" s="20"/>
      <c r="AG30" s="20"/>
      <c r="AH30" s="20"/>
      <c r="AI30" s="20"/>
      <c r="AJ30" s="20"/>
      <c r="AK30" s="20"/>
      <c r="AL30" s="20"/>
      <c r="AM30" s="20"/>
      <c r="AN30" s="20"/>
      <c r="AO30" s="20"/>
      <c r="AP30" s="20"/>
      <c r="AQ30" s="20"/>
      <c r="AR30" s="20"/>
      <c r="AS30" s="20"/>
      <c r="AT30" s="20"/>
      <c r="AU30" s="20"/>
      <c r="AV30" s="20"/>
      <c r="AW30" s="20"/>
      <c r="AX30" s="20"/>
      <c r="AY30" s="20"/>
      <c r="AZ30" s="20"/>
      <c r="BA30" s="20"/>
      <c r="BB30" s="20"/>
      <c r="BC30" s="20"/>
      <c r="BD30" s="20"/>
      <c r="BE30" s="20"/>
      <c r="BF30" s="20"/>
      <c r="BG30" s="20"/>
      <c r="BH30" s="20"/>
      <c r="BI30" s="20"/>
      <c r="BJ30" s="20"/>
      <c r="BK30" s="20"/>
      <c r="BL30" s="20"/>
      <c r="BM30" s="20"/>
    </row>
    <row r="31" ht="6.75" customHeight="1">
      <c r="A31" s="20"/>
      <c r="B31" s="21"/>
      <c r="C31" s="20"/>
      <c r="D31" s="54"/>
      <c r="E31" s="54"/>
      <c r="F31" s="54"/>
      <c r="G31" s="54"/>
      <c r="H31" s="54"/>
      <c r="I31" s="54"/>
      <c r="J31" s="54"/>
      <c r="K31" s="54"/>
      <c r="L31" s="21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  <c r="AR31" s="20"/>
      <c r="AS31" s="20"/>
      <c r="AT31" s="20"/>
      <c r="AU31" s="20"/>
      <c r="AV31" s="20"/>
      <c r="AW31" s="20"/>
      <c r="AX31" s="20"/>
      <c r="AY31" s="20"/>
      <c r="AZ31" s="20"/>
      <c r="BA31" s="20"/>
      <c r="BB31" s="20"/>
      <c r="BC31" s="20"/>
      <c r="BD31" s="20"/>
      <c r="BE31" s="20"/>
      <c r="BF31" s="20"/>
      <c r="BG31" s="20"/>
      <c r="BH31" s="20"/>
      <c r="BI31" s="20"/>
      <c r="BJ31" s="20"/>
      <c r="BK31" s="20"/>
      <c r="BL31" s="20"/>
      <c r="BM31" s="20"/>
    </row>
    <row r="32" ht="14.25" customHeight="1">
      <c r="A32" s="20"/>
      <c r="B32" s="21"/>
      <c r="C32" s="20"/>
      <c r="D32" s="20"/>
      <c r="E32" s="20"/>
      <c r="F32" s="26" t="s">
        <v>41</v>
      </c>
      <c r="G32" s="20"/>
      <c r="H32" s="20"/>
      <c r="I32" s="26" t="s">
        <v>40</v>
      </c>
      <c r="J32" s="26" t="s">
        <v>42</v>
      </c>
      <c r="K32" s="20"/>
      <c r="L32" s="21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0"/>
      <c r="AC32" s="20"/>
      <c r="AD32" s="20"/>
      <c r="AE32" s="20"/>
      <c r="AF32" s="20"/>
      <c r="AG32" s="20"/>
      <c r="AH32" s="20"/>
      <c r="AI32" s="20"/>
      <c r="AJ32" s="20"/>
      <c r="AK32" s="20"/>
      <c r="AL32" s="20"/>
      <c r="AM32" s="20"/>
      <c r="AN32" s="20"/>
      <c r="AO32" s="20"/>
      <c r="AP32" s="20"/>
      <c r="AQ32" s="20"/>
      <c r="AR32" s="20"/>
      <c r="AS32" s="20"/>
      <c r="AT32" s="20"/>
      <c r="AU32" s="20"/>
      <c r="AV32" s="20"/>
      <c r="AW32" s="20"/>
      <c r="AX32" s="20"/>
      <c r="AY32" s="20"/>
      <c r="AZ32" s="20"/>
      <c r="BA32" s="20"/>
      <c r="BB32" s="20"/>
      <c r="BC32" s="20"/>
      <c r="BD32" s="20"/>
      <c r="BE32" s="20"/>
      <c r="BF32" s="20"/>
      <c r="BG32" s="20"/>
      <c r="BH32" s="20"/>
      <c r="BI32" s="20"/>
      <c r="BJ32" s="20"/>
      <c r="BK32" s="20"/>
      <c r="BL32" s="20"/>
      <c r="BM32" s="20"/>
    </row>
    <row r="33" ht="14.25" customHeight="1">
      <c r="A33" s="20"/>
      <c r="B33" s="21"/>
      <c r="C33" s="20"/>
      <c r="D33" s="102" t="s">
        <v>43</v>
      </c>
      <c r="E33" s="15" t="s">
        <v>44</v>
      </c>
      <c r="F33" s="103">
        <f>ROUND((SUM(BE93:BE169)),  2)</f>
        <v>0</v>
      </c>
      <c r="G33" s="20"/>
      <c r="H33" s="20"/>
      <c r="I33" s="104">
        <v>0.21</v>
      </c>
      <c r="J33" s="103">
        <f>ROUND(((SUM(BE93:BE169))*I33),  2)</f>
        <v>0</v>
      </c>
      <c r="K33" s="20"/>
      <c r="L33" s="21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/>
      <c r="AS33" s="20"/>
      <c r="AT33" s="20"/>
      <c r="AU33" s="20"/>
      <c r="AV33" s="20"/>
      <c r="AW33" s="20"/>
      <c r="AX33" s="20"/>
      <c r="AY33" s="20"/>
      <c r="AZ33" s="20"/>
      <c r="BA33" s="20"/>
      <c r="BB33" s="20"/>
      <c r="BC33" s="20"/>
      <c r="BD33" s="20"/>
      <c r="BE33" s="20"/>
      <c r="BF33" s="20"/>
      <c r="BG33" s="20"/>
      <c r="BH33" s="20"/>
      <c r="BI33" s="20"/>
      <c r="BJ33" s="20"/>
      <c r="BK33" s="20"/>
      <c r="BL33" s="20"/>
      <c r="BM33" s="20"/>
    </row>
    <row r="34" ht="14.25" customHeight="1">
      <c r="A34" s="20"/>
      <c r="B34" s="21"/>
      <c r="C34" s="20"/>
      <c r="D34" s="20"/>
      <c r="E34" s="15" t="s">
        <v>45</v>
      </c>
      <c r="F34" s="103">
        <f>ROUND((SUM(BF93:BF169)),  2)</f>
        <v>0</v>
      </c>
      <c r="G34" s="20"/>
      <c r="H34" s="20"/>
      <c r="I34" s="104">
        <v>0.12</v>
      </c>
      <c r="J34" s="103">
        <f>ROUND(((SUM(BF93:BF169))*I34),  2)</f>
        <v>0</v>
      </c>
      <c r="K34" s="20"/>
      <c r="L34" s="21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  <c r="AD34" s="20"/>
      <c r="AE34" s="20"/>
      <c r="AF34" s="20"/>
      <c r="AG34" s="20"/>
      <c r="AH34" s="20"/>
      <c r="AI34" s="20"/>
      <c r="AJ34" s="20"/>
      <c r="AK34" s="20"/>
      <c r="AL34" s="20"/>
      <c r="AM34" s="20"/>
      <c r="AN34" s="20"/>
      <c r="AO34" s="20"/>
      <c r="AP34" s="20"/>
      <c r="AQ34" s="20"/>
      <c r="AR34" s="20"/>
      <c r="AS34" s="20"/>
      <c r="AT34" s="20"/>
      <c r="AU34" s="20"/>
      <c r="AV34" s="20"/>
      <c r="AW34" s="20"/>
      <c r="AX34" s="20"/>
      <c r="AY34" s="20"/>
      <c r="AZ34" s="20"/>
      <c r="BA34" s="20"/>
      <c r="BB34" s="20"/>
      <c r="BC34" s="20"/>
      <c r="BD34" s="20"/>
      <c r="BE34" s="20"/>
      <c r="BF34" s="20"/>
      <c r="BG34" s="20"/>
      <c r="BH34" s="20"/>
      <c r="BI34" s="20"/>
      <c r="BJ34" s="20"/>
      <c r="BK34" s="20"/>
      <c r="BL34" s="20"/>
      <c r="BM34" s="20"/>
    </row>
    <row r="35" ht="14.25" hidden="1" customHeight="1">
      <c r="A35" s="20"/>
      <c r="B35" s="21"/>
      <c r="C35" s="20"/>
      <c r="D35" s="20"/>
      <c r="E35" s="15" t="s">
        <v>46</v>
      </c>
      <c r="F35" s="103">
        <f>ROUND((SUM(BG93:BG169)),  2)</f>
        <v>0</v>
      </c>
      <c r="G35" s="20"/>
      <c r="H35" s="20"/>
      <c r="I35" s="104">
        <v>0.21</v>
      </c>
      <c r="J35" s="103">
        <f t="shared" ref="J35:J37" si="1">0</f>
        <v>0</v>
      </c>
      <c r="K35" s="20"/>
      <c r="L35" s="21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20"/>
      <c r="AC35" s="20"/>
      <c r="AD35" s="20"/>
      <c r="AE35" s="20"/>
      <c r="AF35" s="20"/>
      <c r="AG35" s="20"/>
      <c r="AH35" s="20"/>
      <c r="AI35" s="20"/>
      <c r="AJ35" s="20"/>
      <c r="AK35" s="20"/>
      <c r="AL35" s="20"/>
      <c r="AM35" s="20"/>
      <c r="AN35" s="20"/>
      <c r="AO35" s="20"/>
      <c r="AP35" s="20"/>
      <c r="AQ35" s="20"/>
      <c r="AR35" s="20"/>
      <c r="AS35" s="20"/>
      <c r="AT35" s="20"/>
      <c r="AU35" s="20"/>
      <c r="AV35" s="20"/>
      <c r="AW35" s="20"/>
      <c r="AX35" s="20"/>
      <c r="AY35" s="20"/>
      <c r="AZ35" s="20"/>
      <c r="BA35" s="20"/>
      <c r="BB35" s="20"/>
      <c r="BC35" s="20"/>
      <c r="BD35" s="20"/>
      <c r="BE35" s="20"/>
      <c r="BF35" s="20"/>
      <c r="BG35" s="20"/>
      <c r="BH35" s="20"/>
      <c r="BI35" s="20"/>
      <c r="BJ35" s="20"/>
      <c r="BK35" s="20"/>
      <c r="BL35" s="20"/>
      <c r="BM35" s="20"/>
    </row>
    <row r="36" ht="14.25" hidden="1" customHeight="1">
      <c r="A36" s="20"/>
      <c r="B36" s="21"/>
      <c r="C36" s="20"/>
      <c r="D36" s="20"/>
      <c r="E36" s="15" t="s">
        <v>47</v>
      </c>
      <c r="F36" s="103">
        <f>ROUND((SUM(BH93:BH169)),  2)</f>
        <v>0</v>
      </c>
      <c r="G36" s="20"/>
      <c r="H36" s="20"/>
      <c r="I36" s="104">
        <v>0.12</v>
      </c>
      <c r="J36" s="103">
        <f t="shared" si="1"/>
        <v>0</v>
      </c>
      <c r="K36" s="20"/>
      <c r="L36" s="21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0"/>
      <c r="AB36" s="20"/>
      <c r="AC36" s="20"/>
      <c r="AD36" s="20"/>
      <c r="AE36" s="20"/>
      <c r="AF36" s="20"/>
      <c r="AG36" s="20"/>
      <c r="AH36" s="20"/>
      <c r="AI36" s="20"/>
      <c r="AJ36" s="20"/>
      <c r="AK36" s="20"/>
      <c r="AL36" s="20"/>
      <c r="AM36" s="20"/>
      <c r="AN36" s="20"/>
      <c r="AO36" s="20"/>
      <c r="AP36" s="20"/>
      <c r="AQ36" s="20"/>
      <c r="AR36" s="20"/>
      <c r="AS36" s="20"/>
      <c r="AT36" s="20"/>
      <c r="AU36" s="20"/>
      <c r="AV36" s="20"/>
      <c r="AW36" s="20"/>
      <c r="AX36" s="20"/>
      <c r="AY36" s="20"/>
      <c r="AZ36" s="20"/>
      <c r="BA36" s="20"/>
      <c r="BB36" s="20"/>
      <c r="BC36" s="20"/>
      <c r="BD36" s="20"/>
      <c r="BE36" s="20"/>
      <c r="BF36" s="20"/>
      <c r="BG36" s="20"/>
      <c r="BH36" s="20"/>
      <c r="BI36" s="20"/>
      <c r="BJ36" s="20"/>
      <c r="BK36" s="20"/>
      <c r="BL36" s="20"/>
      <c r="BM36" s="20"/>
    </row>
    <row r="37" ht="14.25" hidden="1" customHeight="1">
      <c r="A37" s="20"/>
      <c r="B37" s="21"/>
      <c r="C37" s="20"/>
      <c r="D37" s="20"/>
      <c r="E37" s="15" t="s">
        <v>48</v>
      </c>
      <c r="F37" s="103">
        <f>ROUND((SUM(BI93:BI169)),  2)</f>
        <v>0</v>
      </c>
      <c r="G37" s="20"/>
      <c r="H37" s="20"/>
      <c r="I37" s="104">
        <v>0.0</v>
      </c>
      <c r="J37" s="103">
        <f t="shared" si="1"/>
        <v>0</v>
      </c>
      <c r="K37" s="20"/>
      <c r="L37" s="21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0"/>
      <c r="AB37" s="20"/>
      <c r="AC37" s="20"/>
      <c r="AD37" s="20"/>
      <c r="AE37" s="20"/>
      <c r="AF37" s="20"/>
      <c r="AG37" s="20"/>
      <c r="AH37" s="20"/>
      <c r="AI37" s="20"/>
      <c r="AJ37" s="20"/>
      <c r="AK37" s="20"/>
      <c r="AL37" s="20"/>
      <c r="AM37" s="20"/>
      <c r="AN37" s="20"/>
      <c r="AO37" s="20"/>
      <c r="AP37" s="20"/>
      <c r="AQ37" s="20"/>
      <c r="AR37" s="20"/>
      <c r="AS37" s="20"/>
      <c r="AT37" s="20"/>
      <c r="AU37" s="20"/>
      <c r="AV37" s="20"/>
      <c r="AW37" s="20"/>
      <c r="AX37" s="20"/>
      <c r="AY37" s="20"/>
      <c r="AZ37" s="20"/>
      <c r="BA37" s="20"/>
      <c r="BB37" s="20"/>
      <c r="BC37" s="20"/>
      <c r="BD37" s="20"/>
      <c r="BE37" s="20"/>
      <c r="BF37" s="20"/>
      <c r="BG37" s="20"/>
      <c r="BH37" s="20"/>
      <c r="BI37" s="20"/>
      <c r="BJ37" s="20"/>
      <c r="BK37" s="20"/>
      <c r="BL37" s="20"/>
      <c r="BM37" s="20"/>
    </row>
    <row r="38" ht="6.75" customHeight="1">
      <c r="A38" s="20"/>
      <c r="B38" s="21"/>
      <c r="C38" s="20"/>
      <c r="D38" s="20"/>
      <c r="E38" s="20"/>
      <c r="F38" s="20"/>
      <c r="G38" s="20"/>
      <c r="H38" s="20"/>
      <c r="I38" s="20"/>
      <c r="J38" s="20"/>
      <c r="K38" s="20"/>
      <c r="L38" s="21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  <c r="AA38" s="20"/>
      <c r="AB38" s="20"/>
      <c r="AC38" s="20"/>
      <c r="AD38" s="20"/>
      <c r="AE38" s="20"/>
      <c r="AF38" s="20"/>
      <c r="AG38" s="20"/>
      <c r="AH38" s="20"/>
      <c r="AI38" s="20"/>
      <c r="AJ38" s="20"/>
      <c r="AK38" s="20"/>
      <c r="AL38" s="20"/>
      <c r="AM38" s="20"/>
      <c r="AN38" s="20"/>
      <c r="AO38" s="20"/>
      <c r="AP38" s="20"/>
      <c r="AQ38" s="20"/>
      <c r="AR38" s="20"/>
      <c r="AS38" s="20"/>
      <c r="AT38" s="20"/>
      <c r="AU38" s="20"/>
      <c r="AV38" s="20"/>
      <c r="AW38" s="20"/>
      <c r="AX38" s="20"/>
      <c r="AY38" s="20"/>
      <c r="AZ38" s="20"/>
      <c r="BA38" s="20"/>
      <c r="BB38" s="20"/>
      <c r="BC38" s="20"/>
      <c r="BD38" s="20"/>
      <c r="BE38" s="20"/>
      <c r="BF38" s="20"/>
      <c r="BG38" s="20"/>
      <c r="BH38" s="20"/>
      <c r="BI38" s="20"/>
      <c r="BJ38" s="20"/>
      <c r="BK38" s="20"/>
      <c r="BL38" s="20"/>
      <c r="BM38" s="20"/>
    </row>
    <row r="39" ht="24.75" customHeight="1">
      <c r="A39" s="20"/>
      <c r="B39" s="21"/>
      <c r="C39" s="105"/>
      <c r="D39" s="106" t="s">
        <v>49</v>
      </c>
      <c r="E39" s="59"/>
      <c r="F39" s="59"/>
      <c r="G39" s="107" t="s">
        <v>50</v>
      </c>
      <c r="H39" s="108" t="s">
        <v>51</v>
      </c>
      <c r="I39" s="59"/>
      <c r="J39" s="109">
        <f>SUM(J30:J37)</f>
        <v>0</v>
      </c>
      <c r="K39" s="110"/>
      <c r="L39" s="21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  <c r="AA39" s="20"/>
      <c r="AB39" s="20"/>
      <c r="AC39" s="20"/>
      <c r="AD39" s="20"/>
      <c r="AE39" s="20"/>
      <c r="AF39" s="20"/>
      <c r="AG39" s="20"/>
      <c r="AH39" s="20"/>
      <c r="AI39" s="20"/>
      <c r="AJ39" s="20"/>
      <c r="AK39" s="20"/>
      <c r="AL39" s="20"/>
      <c r="AM39" s="20"/>
      <c r="AN39" s="20"/>
      <c r="AO39" s="20"/>
      <c r="AP39" s="20"/>
      <c r="AQ39" s="20"/>
      <c r="AR39" s="20"/>
      <c r="AS39" s="20"/>
      <c r="AT39" s="20"/>
      <c r="AU39" s="20"/>
      <c r="AV39" s="20"/>
      <c r="AW39" s="20"/>
      <c r="AX39" s="20"/>
      <c r="AY39" s="20"/>
      <c r="AZ39" s="20"/>
      <c r="BA39" s="20"/>
      <c r="BB39" s="20"/>
      <c r="BC39" s="20"/>
      <c r="BD39" s="20"/>
      <c r="BE39" s="20"/>
      <c r="BF39" s="20"/>
      <c r="BG39" s="20"/>
      <c r="BH39" s="20"/>
      <c r="BI39" s="20"/>
      <c r="BJ39" s="20"/>
      <c r="BK39" s="20"/>
      <c r="BL39" s="20"/>
      <c r="BM39" s="20"/>
    </row>
    <row r="40" ht="14.25" customHeight="1">
      <c r="A40" s="20"/>
      <c r="B40" s="39"/>
      <c r="C40" s="40"/>
      <c r="D40" s="40"/>
      <c r="E40" s="40"/>
      <c r="F40" s="40"/>
      <c r="G40" s="40"/>
      <c r="H40" s="40"/>
      <c r="I40" s="40"/>
      <c r="J40" s="40"/>
      <c r="K40" s="40"/>
      <c r="L40" s="21"/>
      <c r="M40" s="20"/>
      <c r="N40" s="20"/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/>
      <c r="Z40" s="20"/>
      <c r="AA40" s="20"/>
      <c r="AB40" s="20"/>
      <c r="AC40" s="20"/>
      <c r="AD40" s="20"/>
      <c r="AE40" s="20"/>
      <c r="AF40" s="20"/>
      <c r="AG40" s="20"/>
      <c r="AH40" s="20"/>
      <c r="AI40" s="20"/>
      <c r="AJ40" s="20"/>
      <c r="AK40" s="20"/>
      <c r="AL40" s="20"/>
      <c r="AM40" s="20"/>
      <c r="AN40" s="20"/>
      <c r="AO40" s="20"/>
      <c r="AP40" s="20"/>
      <c r="AQ40" s="20"/>
      <c r="AR40" s="20"/>
      <c r="AS40" s="20"/>
      <c r="AT40" s="20"/>
      <c r="AU40" s="20"/>
      <c r="AV40" s="20"/>
      <c r="AW40" s="20"/>
      <c r="AX40" s="20"/>
      <c r="AY40" s="20"/>
      <c r="AZ40" s="20"/>
      <c r="BA40" s="20"/>
      <c r="BB40" s="20"/>
      <c r="BC40" s="20"/>
      <c r="BD40" s="20"/>
      <c r="BE40" s="20"/>
      <c r="BF40" s="20"/>
      <c r="BG40" s="20"/>
      <c r="BH40" s="20"/>
      <c r="BI40" s="20"/>
      <c r="BJ40" s="20"/>
      <c r="BK40" s="20"/>
      <c r="BL40" s="20"/>
      <c r="BM40" s="20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</row>
    <row r="44" ht="6.75" customHeight="1">
      <c r="A44" s="20"/>
      <c r="B44" s="41"/>
      <c r="C44" s="42"/>
      <c r="D44" s="42"/>
      <c r="E44" s="42"/>
      <c r="F44" s="42"/>
      <c r="G44" s="42"/>
      <c r="H44" s="42"/>
      <c r="I44" s="42"/>
      <c r="J44" s="42"/>
      <c r="K44" s="42"/>
      <c r="L44" s="21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/>
      <c r="AC44" s="20"/>
      <c r="AD44" s="20"/>
      <c r="AE44" s="20"/>
      <c r="AF44" s="20"/>
      <c r="AG44" s="20"/>
      <c r="AH44" s="20"/>
      <c r="AI44" s="20"/>
      <c r="AJ44" s="20"/>
      <c r="AK44" s="20"/>
      <c r="AL44" s="20"/>
      <c r="AM44" s="20"/>
      <c r="AN44" s="20"/>
      <c r="AO44" s="20"/>
      <c r="AP44" s="20"/>
      <c r="AQ44" s="20"/>
      <c r="AR44" s="20"/>
      <c r="AS44" s="20"/>
      <c r="AT44" s="20"/>
      <c r="AU44" s="20"/>
      <c r="AV44" s="20"/>
      <c r="AW44" s="20"/>
      <c r="AX44" s="20"/>
      <c r="AY44" s="20"/>
      <c r="AZ44" s="20"/>
      <c r="BA44" s="20"/>
      <c r="BB44" s="20"/>
      <c r="BC44" s="20"/>
      <c r="BD44" s="20"/>
      <c r="BE44" s="20"/>
      <c r="BF44" s="20"/>
      <c r="BG44" s="20"/>
      <c r="BH44" s="20"/>
      <c r="BI44" s="20"/>
      <c r="BJ44" s="20"/>
      <c r="BK44" s="20"/>
      <c r="BL44" s="20"/>
      <c r="BM44" s="20"/>
    </row>
    <row r="45" ht="24.75" customHeight="1">
      <c r="A45" s="20"/>
      <c r="B45" s="21"/>
      <c r="C45" s="7" t="s">
        <v>97</v>
      </c>
      <c r="D45" s="20"/>
      <c r="E45" s="20"/>
      <c r="F45" s="20"/>
      <c r="G45" s="20"/>
      <c r="H45" s="20"/>
      <c r="I45" s="20"/>
      <c r="J45" s="20"/>
      <c r="K45" s="20"/>
      <c r="L45" s="21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0"/>
      <c r="AD45" s="20"/>
      <c r="AE45" s="20"/>
      <c r="AF45" s="20"/>
      <c r="AG45" s="20"/>
      <c r="AH45" s="20"/>
      <c r="AI45" s="20"/>
      <c r="AJ45" s="20"/>
      <c r="AK45" s="20"/>
      <c r="AL45" s="20"/>
      <c r="AM45" s="20"/>
      <c r="AN45" s="20"/>
      <c r="AO45" s="20"/>
      <c r="AP45" s="20"/>
      <c r="AQ45" s="20"/>
      <c r="AR45" s="20"/>
      <c r="AS45" s="20"/>
      <c r="AT45" s="20"/>
      <c r="AU45" s="20"/>
      <c r="AV45" s="20"/>
      <c r="AW45" s="20"/>
      <c r="AX45" s="20"/>
      <c r="AY45" s="20"/>
      <c r="AZ45" s="20"/>
      <c r="BA45" s="20"/>
      <c r="BB45" s="20"/>
      <c r="BC45" s="20"/>
      <c r="BD45" s="20"/>
      <c r="BE45" s="20"/>
      <c r="BF45" s="20"/>
      <c r="BG45" s="20"/>
      <c r="BH45" s="20"/>
      <c r="BI45" s="20"/>
      <c r="BJ45" s="20"/>
      <c r="BK45" s="20"/>
      <c r="BL45" s="20"/>
      <c r="BM45" s="20"/>
    </row>
    <row r="46" ht="6.75" customHeight="1">
      <c r="A46" s="20"/>
      <c r="B46" s="21"/>
      <c r="C46" s="20"/>
      <c r="D46" s="20"/>
      <c r="E46" s="20"/>
      <c r="F46" s="20"/>
      <c r="G46" s="20"/>
      <c r="H46" s="20"/>
      <c r="I46" s="20"/>
      <c r="J46" s="20"/>
      <c r="K46" s="20"/>
      <c r="L46" s="21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20"/>
      <c r="AC46" s="20"/>
      <c r="AD46" s="20"/>
      <c r="AE46" s="20"/>
      <c r="AF46" s="20"/>
      <c r="AG46" s="20"/>
      <c r="AH46" s="20"/>
      <c r="AI46" s="20"/>
      <c r="AJ46" s="20"/>
      <c r="AK46" s="20"/>
      <c r="AL46" s="20"/>
      <c r="AM46" s="20"/>
      <c r="AN46" s="20"/>
      <c r="AO46" s="20"/>
      <c r="AP46" s="20"/>
      <c r="AQ46" s="20"/>
      <c r="AR46" s="20"/>
      <c r="AS46" s="20"/>
      <c r="AT46" s="20"/>
      <c r="AU46" s="20"/>
      <c r="AV46" s="20"/>
      <c r="AW46" s="20"/>
      <c r="AX46" s="20"/>
      <c r="AY46" s="20"/>
      <c r="AZ46" s="20"/>
      <c r="BA46" s="20"/>
      <c r="BB46" s="20"/>
      <c r="BC46" s="20"/>
      <c r="BD46" s="20"/>
      <c r="BE46" s="20"/>
      <c r="BF46" s="20"/>
      <c r="BG46" s="20"/>
      <c r="BH46" s="20"/>
      <c r="BI46" s="20"/>
      <c r="BJ46" s="20"/>
      <c r="BK46" s="20"/>
      <c r="BL46" s="20"/>
      <c r="BM46" s="20"/>
    </row>
    <row r="47" ht="12.0" customHeight="1">
      <c r="A47" s="20"/>
      <c r="B47" s="21"/>
      <c r="C47" s="15" t="s">
        <v>16</v>
      </c>
      <c r="D47" s="20"/>
      <c r="E47" s="20"/>
      <c r="F47" s="20"/>
      <c r="G47" s="20"/>
      <c r="H47" s="20"/>
      <c r="I47" s="20"/>
      <c r="J47" s="20"/>
      <c r="K47" s="20"/>
      <c r="L47" s="21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0"/>
      <c r="AE47" s="20"/>
      <c r="AF47" s="20"/>
      <c r="AG47" s="20"/>
      <c r="AH47" s="20"/>
      <c r="AI47" s="20"/>
      <c r="AJ47" s="20"/>
      <c r="AK47" s="20"/>
      <c r="AL47" s="20"/>
      <c r="AM47" s="20"/>
      <c r="AN47" s="20"/>
      <c r="AO47" s="20"/>
      <c r="AP47" s="20"/>
      <c r="AQ47" s="20"/>
      <c r="AR47" s="20"/>
      <c r="AS47" s="20"/>
      <c r="AT47" s="20"/>
      <c r="AU47" s="20"/>
      <c r="AV47" s="20"/>
      <c r="AW47" s="20"/>
      <c r="AX47" s="20"/>
      <c r="AY47" s="20"/>
      <c r="AZ47" s="20"/>
      <c r="BA47" s="20"/>
      <c r="BB47" s="20"/>
      <c r="BC47" s="20"/>
      <c r="BD47" s="20"/>
      <c r="BE47" s="20"/>
      <c r="BF47" s="20"/>
      <c r="BG47" s="20"/>
      <c r="BH47" s="20"/>
      <c r="BI47" s="20"/>
      <c r="BJ47" s="20"/>
      <c r="BK47" s="20"/>
      <c r="BL47" s="20"/>
      <c r="BM47" s="20"/>
    </row>
    <row r="48" ht="16.5" customHeight="1">
      <c r="A48" s="20"/>
      <c r="B48" s="21"/>
      <c r="C48" s="20"/>
      <c r="D48" s="20"/>
      <c r="E48" s="98" t="str">
        <f>E7</f>
        <v>Rekonstrukce kabinetu - 6. ZŠ Ovčárecká, Kolín</v>
      </c>
      <c r="I48" s="20"/>
      <c r="J48" s="20"/>
      <c r="K48" s="20"/>
      <c r="L48" s="21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  <c r="AC48" s="20"/>
      <c r="AD48" s="20"/>
      <c r="AE48" s="20"/>
      <c r="AF48" s="20"/>
      <c r="AG48" s="20"/>
      <c r="AH48" s="20"/>
      <c r="AI48" s="20"/>
      <c r="AJ48" s="20"/>
      <c r="AK48" s="20"/>
      <c r="AL48" s="20"/>
      <c r="AM48" s="20"/>
      <c r="AN48" s="20"/>
      <c r="AO48" s="20"/>
      <c r="AP48" s="20"/>
      <c r="AQ48" s="20"/>
      <c r="AR48" s="20"/>
      <c r="AS48" s="20"/>
      <c r="AT48" s="20"/>
      <c r="AU48" s="20"/>
      <c r="AV48" s="20"/>
      <c r="AW48" s="20"/>
      <c r="AX48" s="20"/>
      <c r="AY48" s="20"/>
      <c r="AZ48" s="20"/>
      <c r="BA48" s="20"/>
      <c r="BB48" s="20"/>
      <c r="BC48" s="20"/>
      <c r="BD48" s="20"/>
      <c r="BE48" s="20"/>
      <c r="BF48" s="20"/>
      <c r="BG48" s="20"/>
      <c r="BH48" s="20"/>
      <c r="BI48" s="20"/>
      <c r="BJ48" s="20"/>
      <c r="BK48" s="20"/>
      <c r="BL48" s="20"/>
      <c r="BM48" s="20"/>
    </row>
    <row r="49" ht="12.0" customHeight="1">
      <c r="A49" s="20"/>
      <c r="B49" s="21"/>
      <c r="C49" s="15" t="s">
        <v>94</v>
      </c>
      <c r="D49" s="20"/>
      <c r="E49" s="20"/>
      <c r="F49" s="20"/>
      <c r="G49" s="20"/>
      <c r="H49" s="20"/>
      <c r="I49" s="20"/>
      <c r="J49" s="20"/>
      <c r="K49" s="20"/>
      <c r="L49" s="21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/>
      <c r="AD49" s="20"/>
      <c r="AE49" s="20"/>
      <c r="AF49" s="20"/>
      <c r="AG49" s="20"/>
      <c r="AH49" s="20"/>
      <c r="AI49" s="20"/>
      <c r="AJ49" s="20"/>
      <c r="AK49" s="20"/>
      <c r="AL49" s="20"/>
      <c r="AM49" s="20"/>
      <c r="AN49" s="20"/>
      <c r="AO49" s="20"/>
      <c r="AP49" s="20"/>
      <c r="AQ49" s="20"/>
      <c r="AR49" s="20"/>
      <c r="AS49" s="20"/>
      <c r="AT49" s="20"/>
      <c r="AU49" s="20"/>
      <c r="AV49" s="20"/>
      <c r="AW49" s="20"/>
      <c r="AX49" s="20"/>
      <c r="AY49" s="20"/>
      <c r="AZ49" s="20"/>
      <c r="BA49" s="20"/>
      <c r="BB49" s="20"/>
      <c r="BC49" s="20"/>
      <c r="BD49" s="20"/>
      <c r="BE49" s="20"/>
      <c r="BF49" s="20"/>
      <c r="BG49" s="20"/>
      <c r="BH49" s="20"/>
      <c r="BI49" s="20"/>
      <c r="BJ49" s="20"/>
      <c r="BK49" s="20"/>
      <c r="BL49" s="20"/>
      <c r="BM49" s="20"/>
    </row>
    <row r="50" ht="16.5" customHeight="1">
      <c r="A50" s="20"/>
      <c r="B50" s="21"/>
      <c r="C50" s="20"/>
      <c r="D50" s="20"/>
      <c r="E50" s="48" t="str">
        <f>E9</f>
        <v>01 - Bourání</v>
      </c>
      <c r="I50" s="20"/>
      <c r="J50" s="20"/>
      <c r="K50" s="20"/>
      <c r="L50" s="21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  <c r="AC50" s="20"/>
      <c r="AD50" s="20"/>
      <c r="AE50" s="20"/>
      <c r="AF50" s="20"/>
      <c r="AG50" s="20"/>
      <c r="AH50" s="20"/>
      <c r="AI50" s="20"/>
      <c r="AJ50" s="20"/>
      <c r="AK50" s="20"/>
      <c r="AL50" s="20"/>
      <c r="AM50" s="20"/>
      <c r="AN50" s="20"/>
      <c r="AO50" s="20"/>
      <c r="AP50" s="20"/>
      <c r="AQ50" s="20"/>
      <c r="AR50" s="20"/>
      <c r="AS50" s="20"/>
      <c r="AT50" s="20"/>
      <c r="AU50" s="20"/>
      <c r="AV50" s="20"/>
      <c r="AW50" s="20"/>
      <c r="AX50" s="20"/>
      <c r="AY50" s="20"/>
      <c r="AZ50" s="20"/>
      <c r="BA50" s="20"/>
      <c r="BB50" s="20"/>
      <c r="BC50" s="20"/>
      <c r="BD50" s="20"/>
      <c r="BE50" s="20"/>
      <c r="BF50" s="20"/>
      <c r="BG50" s="20"/>
      <c r="BH50" s="20"/>
      <c r="BI50" s="20"/>
      <c r="BJ50" s="20"/>
      <c r="BK50" s="20"/>
      <c r="BL50" s="20"/>
      <c r="BM50" s="20"/>
    </row>
    <row r="51" ht="6.75" customHeight="1">
      <c r="A51" s="20"/>
      <c r="B51" s="21"/>
      <c r="C51" s="20"/>
      <c r="D51" s="20"/>
      <c r="E51" s="20"/>
      <c r="F51" s="20"/>
      <c r="G51" s="20"/>
      <c r="H51" s="20"/>
      <c r="I51" s="20"/>
      <c r="J51" s="20"/>
      <c r="K51" s="20"/>
      <c r="L51" s="21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20"/>
      <c r="AC51" s="20"/>
      <c r="AD51" s="20"/>
      <c r="AE51" s="20"/>
      <c r="AF51" s="20"/>
      <c r="AG51" s="20"/>
      <c r="AH51" s="20"/>
      <c r="AI51" s="20"/>
      <c r="AJ51" s="20"/>
      <c r="AK51" s="20"/>
      <c r="AL51" s="20"/>
      <c r="AM51" s="20"/>
      <c r="AN51" s="20"/>
      <c r="AO51" s="20"/>
      <c r="AP51" s="20"/>
      <c r="AQ51" s="20"/>
      <c r="AR51" s="20"/>
      <c r="AS51" s="20"/>
      <c r="AT51" s="20"/>
      <c r="AU51" s="20"/>
      <c r="AV51" s="20"/>
      <c r="AW51" s="20"/>
      <c r="AX51" s="20"/>
      <c r="AY51" s="20"/>
      <c r="AZ51" s="20"/>
      <c r="BA51" s="20"/>
      <c r="BB51" s="20"/>
      <c r="BC51" s="20"/>
      <c r="BD51" s="20"/>
      <c r="BE51" s="20"/>
      <c r="BF51" s="20"/>
      <c r="BG51" s="20"/>
      <c r="BH51" s="20"/>
      <c r="BI51" s="20"/>
      <c r="BJ51" s="20"/>
      <c r="BK51" s="20"/>
      <c r="BL51" s="20"/>
      <c r="BM51" s="20"/>
    </row>
    <row r="52" ht="12.0" customHeight="1">
      <c r="A52" s="20"/>
      <c r="B52" s="21"/>
      <c r="C52" s="15" t="s">
        <v>21</v>
      </c>
      <c r="D52" s="20"/>
      <c r="E52" s="20"/>
      <c r="F52" s="11" t="str">
        <f>F12</f>
        <v>Ovčárecká 374</v>
      </c>
      <c r="G52" s="20"/>
      <c r="H52" s="20"/>
      <c r="I52" s="15" t="s">
        <v>23</v>
      </c>
      <c r="J52" s="50" t="str">
        <f>IF(J12="","",J12)</f>
        <v>21. 10. 2025</v>
      </c>
      <c r="K52" s="20"/>
      <c r="L52" s="21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0"/>
      <c r="AC52" s="20"/>
      <c r="AD52" s="20"/>
      <c r="AE52" s="20"/>
      <c r="AF52" s="20"/>
      <c r="AG52" s="20"/>
      <c r="AH52" s="20"/>
      <c r="AI52" s="20"/>
      <c r="AJ52" s="20"/>
      <c r="AK52" s="20"/>
      <c r="AL52" s="20"/>
      <c r="AM52" s="20"/>
      <c r="AN52" s="20"/>
      <c r="AO52" s="20"/>
      <c r="AP52" s="20"/>
      <c r="AQ52" s="20"/>
      <c r="AR52" s="20"/>
      <c r="AS52" s="20"/>
      <c r="AT52" s="20"/>
      <c r="AU52" s="20"/>
      <c r="AV52" s="20"/>
      <c r="AW52" s="20"/>
      <c r="AX52" s="20"/>
      <c r="AY52" s="20"/>
      <c r="AZ52" s="20"/>
      <c r="BA52" s="20"/>
      <c r="BB52" s="20"/>
      <c r="BC52" s="20"/>
      <c r="BD52" s="20"/>
      <c r="BE52" s="20"/>
      <c r="BF52" s="20"/>
      <c r="BG52" s="20"/>
      <c r="BH52" s="20"/>
      <c r="BI52" s="20"/>
      <c r="BJ52" s="20"/>
      <c r="BK52" s="20"/>
      <c r="BL52" s="20"/>
      <c r="BM52" s="20"/>
    </row>
    <row r="53" ht="6.75" customHeight="1">
      <c r="A53" s="20"/>
      <c r="B53" s="21"/>
      <c r="C53" s="20"/>
      <c r="D53" s="20"/>
      <c r="E53" s="20"/>
      <c r="F53" s="20"/>
      <c r="G53" s="20"/>
      <c r="H53" s="20"/>
      <c r="I53" s="20"/>
      <c r="J53" s="20"/>
      <c r="K53" s="20"/>
      <c r="L53" s="21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  <c r="AC53" s="20"/>
      <c r="AD53" s="20"/>
      <c r="AE53" s="20"/>
      <c r="AF53" s="20"/>
      <c r="AG53" s="20"/>
      <c r="AH53" s="20"/>
      <c r="AI53" s="20"/>
      <c r="AJ53" s="20"/>
      <c r="AK53" s="20"/>
      <c r="AL53" s="20"/>
      <c r="AM53" s="20"/>
      <c r="AN53" s="20"/>
      <c r="AO53" s="20"/>
      <c r="AP53" s="20"/>
      <c r="AQ53" s="20"/>
      <c r="AR53" s="20"/>
      <c r="AS53" s="20"/>
      <c r="AT53" s="20"/>
      <c r="AU53" s="20"/>
      <c r="AV53" s="20"/>
      <c r="AW53" s="20"/>
      <c r="AX53" s="20"/>
      <c r="AY53" s="20"/>
      <c r="AZ53" s="20"/>
      <c r="BA53" s="20"/>
      <c r="BB53" s="20"/>
      <c r="BC53" s="20"/>
      <c r="BD53" s="20"/>
      <c r="BE53" s="20"/>
      <c r="BF53" s="20"/>
      <c r="BG53" s="20"/>
      <c r="BH53" s="20"/>
      <c r="BI53" s="20"/>
      <c r="BJ53" s="20"/>
      <c r="BK53" s="20"/>
      <c r="BL53" s="20"/>
      <c r="BM53" s="20"/>
    </row>
    <row r="54" ht="15.0" customHeight="1">
      <c r="A54" s="20"/>
      <c r="B54" s="21"/>
      <c r="C54" s="15" t="s">
        <v>25</v>
      </c>
      <c r="D54" s="20"/>
      <c r="E54" s="20"/>
      <c r="F54" s="11" t="str">
        <f>E15</f>
        <v>Město Kolín</v>
      </c>
      <c r="G54" s="20"/>
      <c r="H54" s="20"/>
      <c r="I54" s="15" t="s">
        <v>31</v>
      </c>
      <c r="J54" s="18" t="str">
        <f>E21</f>
        <v>Proiectura Dana s.r.o.</v>
      </c>
      <c r="K54" s="20"/>
      <c r="L54" s="21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0"/>
      <c r="AE54" s="20"/>
      <c r="AF54" s="20"/>
      <c r="AG54" s="20"/>
      <c r="AH54" s="20"/>
      <c r="AI54" s="20"/>
      <c r="AJ54" s="20"/>
      <c r="AK54" s="20"/>
      <c r="AL54" s="20"/>
      <c r="AM54" s="20"/>
      <c r="AN54" s="20"/>
      <c r="AO54" s="20"/>
      <c r="AP54" s="20"/>
      <c r="AQ54" s="20"/>
      <c r="AR54" s="20"/>
      <c r="AS54" s="20"/>
      <c r="AT54" s="20"/>
      <c r="AU54" s="20"/>
      <c r="AV54" s="20"/>
      <c r="AW54" s="20"/>
      <c r="AX54" s="20"/>
      <c r="AY54" s="20"/>
      <c r="AZ54" s="20"/>
      <c r="BA54" s="20"/>
      <c r="BB54" s="20"/>
      <c r="BC54" s="20"/>
      <c r="BD54" s="20"/>
      <c r="BE54" s="20"/>
      <c r="BF54" s="20"/>
      <c r="BG54" s="20"/>
      <c r="BH54" s="20"/>
      <c r="BI54" s="20"/>
      <c r="BJ54" s="20"/>
      <c r="BK54" s="20"/>
      <c r="BL54" s="20"/>
      <c r="BM54" s="20"/>
    </row>
    <row r="55" ht="15.0" customHeight="1">
      <c r="A55" s="20"/>
      <c r="B55" s="21"/>
      <c r="C55" s="15" t="s">
        <v>29</v>
      </c>
      <c r="D55" s="20"/>
      <c r="E55" s="20"/>
      <c r="F55" s="111" t="str">
        <f>IF(E18="","",E18)</f>
        <v>Vyplň údaj</v>
      </c>
      <c r="G55" s="20"/>
      <c r="H55" s="20"/>
      <c r="I55" s="15" t="s">
        <v>35</v>
      </c>
      <c r="J55" s="18" t="str">
        <f>E24</f>
        <v>Proiectura Dana s.r.o.</v>
      </c>
      <c r="K55" s="20"/>
      <c r="L55" s="21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  <c r="AB55" s="20"/>
      <c r="AC55" s="20"/>
      <c r="AD55" s="20"/>
      <c r="AE55" s="20"/>
      <c r="AF55" s="20"/>
      <c r="AG55" s="20"/>
      <c r="AH55" s="20"/>
      <c r="AI55" s="20"/>
      <c r="AJ55" s="20"/>
      <c r="AK55" s="20"/>
      <c r="AL55" s="20"/>
      <c r="AM55" s="20"/>
      <c r="AN55" s="20"/>
      <c r="AO55" s="20"/>
      <c r="AP55" s="20"/>
      <c r="AQ55" s="20"/>
      <c r="AR55" s="20"/>
      <c r="AS55" s="20"/>
      <c r="AT55" s="20"/>
      <c r="AU55" s="20"/>
      <c r="AV55" s="20"/>
      <c r="AW55" s="20"/>
      <c r="AX55" s="20"/>
      <c r="AY55" s="20"/>
      <c r="AZ55" s="20"/>
      <c r="BA55" s="20"/>
      <c r="BB55" s="20"/>
      <c r="BC55" s="20"/>
      <c r="BD55" s="20"/>
      <c r="BE55" s="20"/>
      <c r="BF55" s="20"/>
      <c r="BG55" s="20"/>
      <c r="BH55" s="20"/>
      <c r="BI55" s="20"/>
      <c r="BJ55" s="20"/>
      <c r="BK55" s="20"/>
      <c r="BL55" s="20"/>
      <c r="BM55" s="20"/>
    </row>
    <row r="56" ht="9.75" customHeight="1">
      <c r="A56" s="20"/>
      <c r="B56" s="21"/>
      <c r="C56" s="20"/>
      <c r="D56" s="20"/>
      <c r="E56" s="20"/>
      <c r="F56" s="20"/>
      <c r="G56" s="20"/>
      <c r="H56" s="20"/>
      <c r="I56" s="20"/>
      <c r="J56" s="20"/>
      <c r="K56" s="20"/>
      <c r="L56" s="21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20"/>
      <c r="AA56" s="20"/>
      <c r="AB56" s="20"/>
      <c r="AC56" s="20"/>
      <c r="AD56" s="20"/>
      <c r="AE56" s="20"/>
      <c r="AF56" s="20"/>
      <c r="AG56" s="20"/>
      <c r="AH56" s="20"/>
      <c r="AI56" s="20"/>
      <c r="AJ56" s="20"/>
      <c r="AK56" s="20"/>
      <c r="AL56" s="20"/>
      <c r="AM56" s="20"/>
      <c r="AN56" s="20"/>
      <c r="AO56" s="20"/>
      <c r="AP56" s="20"/>
      <c r="AQ56" s="20"/>
      <c r="AR56" s="20"/>
      <c r="AS56" s="20"/>
      <c r="AT56" s="20"/>
      <c r="AU56" s="20"/>
      <c r="AV56" s="20"/>
      <c r="AW56" s="20"/>
      <c r="AX56" s="20"/>
      <c r="AY56" s="20"/>
      <c r="AZ56" s="20"/>
      <c r="BA56" s="20"/>
      <c r="BB56" s="20"/>
      <c r="BC56" s="20"/>
      <c r="BD56" s="20"/>
      <c r="BE56" s="20"/>
      <c r="BF56" s="20"/>
      <c r="BG56" s="20"/>
      <c r="BH56" s="20"/>
      <c r="BI56" s="20"/>
      <c r="BJ56" s="20"/>
      <c r="BK56" s="20"/>
      <c r="BL56" s="20"/>
      <c r="BM56" s="20"/>
    </row>
    <row r="57" ht="29.25" customHeight="1">
      <c r="A57" s="20"/>
      <c r="B57" s="21"/>
      <c r="C57" s="112" t="s">
        <v>98</v>
      </c>
      <c r="D57" s="105"/>
      <c r="E57" s="105"/>
      <c r="F57" s="105"/>
      <c r="G57" s="105"/>
      <c r="H57" s="105"/>
      <c r="I57" s="105"/>
      <c r="J57" s="113" t="s">
        <v>99</v>
      </c>
      <c r="K57" s="105"/>
      <c r="L57" s="21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20"/>
      <c r="AA57" s="20"/>
      <c r="AB57" s="20"/>
      <c r="AC57" s="20"/>
      <c r="AD57" s="20"/>
      <c r="AE57" s="20"/>
      <c r="AF57" s="20"/>
      <c r="AG57" s="20"/>
      <c r="AH57" s="20"/>
      <c r="AI57" s="20"/>
      <c r="AJ57" s="20"/>
      <c r="AK57" s="20"/>
      <c r="AL57" s="20"/>
      <c r="AM57" s="20"/>
      <c r="AN57" s="20"/>
      <c r="AO57" s="20"/>
      <c r="AP57" s="20"/>
      <c r="AQ57" s="20"/>
      <c r="AR57" s="20"/>
      <c r="AS57" s="20"/>
      <c r="AT57" s="20"/>
      <c r="AU57" s="20"/>
      <c r="AV57" s="20"/>
      <c r="AW57" s="20"/>
      <c r="AX57" s="20"/>
      <c r="AY57" s="20"/>
      <c r="AZ57" s="20"/>
      <c r="BA57" s="20"/>
      <c r="BB57" s="20"/>
      <c r="BC57" s="20"/>
      <c r="BD57" s="20"/>
      <c r="BE57" s="20"/>
      <c r="BF57" s="20"/>
      <c r="BG57" s="20"/>
      <c r="BH57" s="20"/>
      <c r="BI57" s="20"/>
      <c r="BJ57" s="20"/>
      <c r="BK57" s="20"/>
      <c r="BL57" s="20"/>
      <c r="BM57" s="20"/>
    </row>
    <row r="58" ht="9.75" customHeight="1">
      <c r="A58" s="20"/>
      <c r="B58" s="21"/>
      <c r="C58" s="20"/>
      <c r="D58" s="20"/>
      <c r="E58" s="20"/>
      <c r="F58" s="20"/>
      <c r="G58" s="20"/>
      <c r="H58" s="20"/>
      <c r="I58" s="20"/>
      <c r="J58" s="20"/>
      <c r="K58" s="20"/>
      <c r="L58" s="21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20"/>
      <c r="AA58" s="20"/>
      <c r="AB58" s="20"/>
      <c r="AC58" s="20"/>
      <c r="AD58" s="20"/>
      <c r="AE58" s="20"/>
      <c r="AF58" s="20"/>
      <c r="AG58" s="20"/>
      <c r="AH58" s="20"/>
      <c r="AI58" s="20"/>
      <c r="AJ58" s="20"/>
      <c r="AK58" s="20"/>
      <c r="AL58" s="20"/>
      <c r="AM58" s="20"/>
      <c r="AN58" s="20"/>
      <c r="AO58" s="20"/>
      <c r="AP58" s="20"/>
      <c r="AQ58" s="20"/>
      <c r="AR58" s="20"/>
      <c r="AS58" s="20"/>
      <c r="AT58" s="20"/>
      <c r="AU58" s="20"/>
      <c r="AV58" s="20"/>
      <c r="AW58" s="20"/>
      <c r="AX58" s="20"/>
      <c r="AY58" s="20"/>
      <c r="AZ58" s="20"/>
      <c r="BA58" s="20"/>
      <c r="BB58" s="20"/>
      <c r="BC58" s="20"/>
      <c r="BD58" s="20"/>
      <c r="BE58" s="20"/>
      <c r="BF58" s="20"/>
      <c r="BG58" s="20"/>
      <c r="BH58" s="20"/>
      <c r="BI58" s="20"/>
      <c r="BJ58" s="20"/>
      <c r="BK58" s="20"/>
      <c r="BL58" s="20"/>
      <c r="BM58" s="20"/>
    </row>
    <row r="59" ht="22.5" customHeight="1">
      <c r="A59" s="20"/>
      <c r="B59" s="21"/>
      <c r="C59" s="114" t="s">
        <v>71</v>
      </c>
      <c r="D59" s="20"/>
      <c r="E59" s="20"/>
      <c r="F59" s="20"/>
      <c r="G59" s="20"/>
      <c r="H59" s="20"/>
      <c r="I59" s="20"/>
      <c r="J59" s="72">
        <f t="shared" ref="J59:J61" si="2">J93</f>
        <v>0</v>
      </c>
      <c r="K59" s="20"/>
      <c r="L59" s="21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20"/>
      <c r="AA59" s="20"/>
      <c r="AB59" s="20"/>
      <c r="AC59" s="20"/>
      <c r="AD59" s="20"/>
      <c r="AE59" s="20"/>
      <c r="AF59" s="20"/>
      <c r="AG59" s="20"/>
      <c r="AH59" s="20"/>
      <c r="AI59" s="20"/>
      <c r="AJ59" s="20"/>
      <c r="AK59" s="20"/>
      <c r="AL59" s="20"/>
      <c r="AM59" s="20"/>
      <c r="AN59" s="20"/>
      <c r="AO59" s="20"/>
      <c r="AP59" s="20"/>
      <c r="AQ59" s="20"/>
      <c r="AR59" s="20"/>
      <c r="AS59" s="20"/>
      <c r="AT59" s="20"/>
      <c r="AU59" s="3" t="s">
        <v>100</v>
      </c>
      <c r="AV59" s="20"/>
      <c r="AW59" s="20"/>
      <c r="AX59" s="20"/>
      <c r="AY59" s="20"/>
      <c r="AZ59" s="20"/>
      <c r="BA59" s="20"/>
      <c r="BB59" s="20"/>
      <c r="BC59" s="20"/>
      <c r="BD59" s="20"/>
      <c r="BE59" s="20"/>
      <c r="BF59" s="20"/>
      <c r="BG59" s="20"/>
      <c r="BH59" s="20"/>
      <c r="BI59" s="20"/>
      <c r="BJ59" s="20"/>
      <c r="BK59" s="20"/>
      <c r="BL59" s="20"/>
      <c r="BM59" s="20"/>
    </row>
    <row r="60" ht="24.75" customHeight="1">
      <c r="A60" s="115"/>
      <c r="B60" s="116"/>
      <c r="C60" s="115"/>
      <c r="D60" s="117" t="s">
        <v>101</v>
      </c>
      <c r="E60" s="118"/>
      <c r="F60" s="118"/>
      <c r="G60" s="118"/>
      <c r="H60" s="118"/>
      <c r="I60" s="118"/>
      <c r="J60" s="119">
        <f t="shared" si="2"/>
        <v>0</v>
      </c>
      <c r="K60" s="115"/>
      <c r="L60" s="116"/>
      <c r="M60" s="115"/>
      <c r="N60" s="115"/>
      <c r="O60" s="115"/>
      <c r="P60" s="115"/>
      <c r="Q60" s="115"/>
      <c r="R60" s="115"/>
      <c r="S60" s="115"/>
      <c r="T60" s="115"/>
      <c r="U60" s="115"/>
      <c r="V60" s="115"/>
      <c r="W60" s="115"/>
      <c r="X60" s="115"/>
      <c r="Y60" s="115"/>
      <c r="Z60" s="115"/>
      <c r="AA60" s="115"/>
      <c r="AB60" s="115"/>
      <c r="AC60" s="115"/>
      <c r="AD60" s="115"/>
      <c r="AE60" s="115"/>
      <c r="AF60" s="115"/>
      <c r="AG60" s="115"/>
      <c r="AH60" s="115"/>
      <c r="AI60" s="115"/>
      <c r="AJ60" s="115"/>
      <c r="AK60" s="115"/>
      <c r="AL60" s="115"/>
      <c r="AM60" s="115"/>
      <c r="AN60" s="115"/>
      <c r="AO60" s="115"/>
      <c r="AP60" s="115"/>
      <c r="AQ60" s="115"/>
      <c r="AR60" s="115"/>
      <c r="AS60" s="115"/>
      <c r="AT60" s="115"/>
      <c r="AU60" s="115"/>
      <c r="AV60" s="115"/>
      <c r="AW60" s="115"/>
      <c r="AX60" s="115"/>
      <c r="AY60" s="115"/>
      <c r="AZ60" s="115"/>
      <c r="BA60" s="115"/>
      <c r="BB60" s="115"/>
      <c r="BC60" s="115"/>
      <c r="BD60" s="115"/>
      <c r="BE60" s="115"/>
      <c r="BF60" s="115"/>
      <c r="BG60" s="115"/>
      <c r="BH60" s="115"/>
      <c r="BI60" s="115"/>
      <c r="BJ60" s="115"/>
      <c r="BK60" s="115"/>
      <c r="BL60" s="115"/>
      <c r="BM60" s="115"/>
    </row>
    <row r="61" ht="19.5" customHeight="1">
      <c r="A61" s="120"/>
      <c r="B61" s="121"/>
      <c r="C61" s="120"/>
      <c r="D61" s="122" t="s">
        <v>102</v>
      </c>
      <c r="E61" s="123"/>
      <c r="F61" s="123"/>
      <c r="G61" s="123"/>
      <c r="H61" s="123"/>
      <c r="I61" s="123"/>
      <c r="J61" s="124">
        <f t="shared" si="2"/>
        <v>0</v>
      </c>
      <c r="K61" s="120"/>
      <c r="L61" s="121"/>
      <c r="M61" s="120"/>
      <c r="N61" s="120"/>
      <c r="O61" s="120"/>
      <c r="P61" s="120"/>
      <c r="Q61" s="120"/>
      <c r="R61" s="120"/>
      <c r="S61" s="120"/>
      <c r="T61" s="120"/>
      <c r="U61" s="120"/>
      <c r="V61" s="120"/>
      <c r="W61" s="120"/>
      <c r="X61" s="120"/>
      <c r="Y61" s="120"/>
      <c r="Z61" s="120"/>
      <c r="AA61" s="120"/>
      <c r="AB61" s="120"/>
      <c r="AC61" s="120"/>
      <c r="AD61" s="120"/>
      <c r="AE61" s="120"/>
      <c r="AF61" s="120"/>
      <c r="AG61" s="120"/>
      <c r="AH61" s="120"/>
      <c r="AI61" s="120"/>
      <c r="AJ61" s="120"/>
      <c r="AK61" s="120"/>
      <c r="AL61" s="120"/>
      <c r="AM61" s="120"/>
      <c r="AN61" s="120"/>
      <c r="AO61" s="120"/>
      <c r="AP61" s="120"/>
      <c r="AQ61" s="120"/>
      <c r="AR61" s="120"/>
      <c r="AS61" s="120"/>
      <c r="AT61" s="120"/>
      <c r="AU61" s="120"/>
      <c r="AV61" s="120"/>
      <c r="AW61" s="120"/>
      <c r="AX61" s="120"/>
      <c r="AY61" s="120"/>
      <c r="AZ61" s="120"/>
      <c r="BA61" s="120"/>
      <c r="BB61" s="120"/>
      <c r="BC61" s="120"/>
      <c r="BD61" s="120"/>
      <c r="BE61" s="120"/>
      <c r="BF61" s="120"/>
      <c r="BG61" s="120"/>
      <c r="BH61" s="120"/>
      <c r="BI61" s="120"/>
      <c r="BJ61" s="120"/>
      <c r="BK61" s="120"/>
      <c r="BL61" s="120"/>
      <c r="BM61" s="120"/>
    </row>
    <row r="62" ht="19.5" customHeight="1">
      <c r="A62" s="120"/>
      <c r="B62" s="121"/>
      <c r="C62" s="120"/>
      <c r="D62" s="122" t="s">
        <v>103</v>
      </c>
      <c r="E62" s="123"/>
      <c r="F62" s="123"/>
      <c r="G62" s="123"/>
      <c r="H62" s="123"/>
      <c r="I62" s="123"/>
      <c r="J62" s="124">
        <f>J106</f>
        <v>0</v>
      </c>
      <c r="K62" s="120"/>
      <c r="L62" s="121"/>
      <c r="M62" s="120"/>
      <c r="N62" s="120"/>
      <c r="O62" s="120"/>
      <c r="P62" s="120"/>
      <c r="Q62" s="120"/>
      <c r="R62" s="120"/>
      <c r="S62" s="120"/>
      <c r="T62" s="120"/>
      <c r="U62" s="120"/>
      <c r="V62" s="120"/>
      <c r="W62" s="120"/>
      <c r="X62" s="120"/>
      <c r="Y62" s="120"/>
      <c r="Z62" s="120"/>
      <c r="AA62" s="120"/>
      <c r="AB62" s="120"/>
      <c r="AC62" s="120"/>
      <c r="AD62" s="120"/>
      <c r="AE62" s="120"/>
      <c r="AF62" s="120"/>
      <c r="AG62" s="120"/>
      <c r="AH62" s="120"/>
      <c r="AI62" s="120"/>
      <c r="AJ62" s="120"/>
      <c r="AK62" s="120"/>
      <c r="AL62" s="120"/>
      <c r="AM62" s="120"/>
      <c r="AN62" s="120"/>
      <c r="AO62" s="120"/>
      <c r="AP62" s="120"/>
      <c r="AQ62" s="120"/>
      <c r="AR62" s="120"/>
      <c r="AS62" s="120"/>
      <c r="AT62" s="120"/>
      <c r="AU62" s="120"/>
      <c r="AV62" s="120"/>
      <c r="AW62" s="120"/>
      <c r="AX62" s="120"/>
      <c r="AY62" s="120"/>
      <c r="AZ62" s="120"/>
      <c r="BA62" s="120"/>
      <c r="BB62" s="120"/>
      <c r="BC62" s="120"/>
      <c r="BD62" s="120"/>
      <c r="BE62" s="120"/>
      <c r="BF62" s="120"/>
      <c r="BG62" s="120"/>
      <c r="BH62" s="120"/>
      <c r="BI62" s="120"/>
      <c r="BJ62" s="120"/>
      <c r="BK62" s="120"/>
      <c r="BL62" s="120"/>
      <c r="BM62" s="120"/>
    </row>
    <row r="63" ht="24.75" customHeight="1">
      <c r="A63" s="115"/>
      <c r="B63" s="116"/>
      <c r="C63" s="115"/>
      <c r="D63" s="117" t="s">
        <v>104</v>
      </c>
      <c r="E63" s="118"/>
      <c r="F63" s="118"/>
      <c r="G63" s="118"/>
      <c r="H63" s="118"/>
      <c r="I63" s="118"/>
      <c r="J63" s="119">
        <f t="shared" ref="J63:J64" si="3">J122</f>
        <v>0</v>
      </c>
      <c r="K63" s="115"/>
      <c r="L63" s="116"/>
      <c r="M63" s="115"/>
      <c r="N63" s="115"/>
      <c r="O63" s="115"/>
      <c r="P63" s="115"/>
      <c r="Q63" s="115"/>
      <c r="R63" s="115"/>
      <c r="S63" s="115"/>
      <c r="T63" s="115"/>
      <c r="U63" s="115"/>
      <c r="V63" s="115"/>
      <c r="W63" s="115"/>
      <c r="X63" s="115"/>
      <c r="Y63" s="115"/>
      <c r="Z63" s="115"/>
      <c r="AA63" s="115"/>
      <c r="AB63" s="115"/>
      <c r="AC63" s="115"/>
      <c r="AD63" s="115"/>
      <c r="AE63" s="115"/>
      <c r="AF63" s="115"/>
      <c r="AG63" s="115"/>
      <c r="AH63" s="115"/>
      <c r="AI63" s="115"/>
      <c r="AJ63" s="115"/>
      <c r="AK63" s="115"/>
      <c r="AL63" s="115"/>
      <c r="AM63" s="115"/>
      <c r="AN63" s="115"/>
      <c r="AO63" s="115"/>
      <c r="AP63" s="115"/>
      <c r="AQ63" s="115"/>
      <c r="AR63" s="115"/>
      <c r="AS63" s="115"/>
      <c r="AT63" s="115"/>
      <c r="AU63" s="115"/>
      <c r="AV63" s="115"/>
      <c r="AW63" s="115"/>
      <c r="AX63" s="115"/>
      <c r="AY63" s="115"/>
      <c r="AZ63" s="115"/>
      <c r="BA63" s="115"/>
      <c r="BB63" s="115"/>
      <c r="BC63" s="115"/>
      <c r="BD63" s="115"/>
      <c r="BE63" s="115"/>
      <c r="BF63" s="115"/>
      <c r="BG63" s="115"/>
      <c r="BH63" s="115"/>
      <c r="BI63" s="115"/>
      <c r="BJ63" s="115"/>
      <c r="BK63" s="115"/>
      <c r="BL63" s="115"/>
      <c r="BM63" s="115"/>
    </row>
    <row r="64" ht="19.5" customHeight="1">
      <c r="A64" s="120"/>
      <c r="B64" s="121"/>
      <c r="C64" s="120"/>
      <c r="D64" s="122" t="s">
        <v>105</v>
      </c>
      <c r="E64" s="123"/>
      <c r="F64" s="123"/>
      <c r="G64" s="123"/>
      <c r="H64" s="123"/>
      <c r="I64" s="123"/>
      <c r="J64" s="124">
        <f t="shared" si="3"/>
        <v>0</v>
      </c>
      <c r="K64" s="120"/>
      <c r="L64" s="121"/>
      <c r="M64" s="120"/>
      <c r="N64" s="120"/>
      <c r="O64" s="120"/>
      <c r="P64" s="120"/>
      <c r="Q64" s="120"/>
      <c r="R64" s="120"/>
      <c r="S64" s="120"/>
      <c r="T64" s="120"/>
      <c r="U64" s="120"/>
      <c r="V64" s="120"/>
      <c r="W64" s="120"/>
      <c r="X64" s="120"/>
      <c r="Y64" s="120"/>
      <c r="Z64" s="120"/>
      <c r="AA64" s="120"/>
      <c r="AB64" s="120"/>
      <c r="AC64" s="120"/>
      <c r="AD64" s="120"/>
      <c r="AE64" s="120"/>
      <c r="AF64" s="120"/>
      <c r="AG64" s="120"/>
      <c r="AH64" s="120"/>
      <c r="AI64" s="120"/>
      <c r="AJ64" s="120"/>
      <c r="AK64" s="120"/>
      <c r="AL64" s="120"/>
      <c r="AM64" s="120"/>
      <c r="AN64" s="120"/>
      <c r="AO64" s="120"/>
      <c r="AP64" s="120"/>
      <c r="AQ64" s="120"/>
      <c r="AR64" s="120"/>
      <c r="AS64" s="120"/>
      <c r="AT64" s="120"/>
      <c r="AU64" s="120"/>
      <c r="AV64" s="120"/>
      <c r="AW64" s="120"/>
      <c r="AX64" s="120"/>
      <c r="AY64" s="120"/>
      <c r="AZ64" s="120"/>
      <c r="BA64" s="120"/>
      <c r="BB64" s="120"/>
      <c r="BC64" s="120"/>
      <c r="BD64" s="120"/>
      <c r="BE64" s="120"/>
      <c r="BF64" s="120"/>
      <c r="BG64" s="120"/>
      <c r="BH64" s="120"/>
      <c r="BI64" s="120"/>
      <c r="BJ64" s="120"/>
      <c r="BK64" s="120"/>
      <c r="BL64" s="120"/>
      <c r="BM64" s="120"/>
    </row>
    <row r="65" ht="19.5" customHeight="1">
      <c r="A65" s="120"/>
      <c r="B65" s="121"/>
      <c r="C65" s="120"/>
      <c r="D65" s="122" t="s">
        <v>106</v>
      </c>
      <c r="E65" s="123"/>
      <c r="F65" s="123"/>
      <c r="G65" s="123"/>
      <c r="H65" s="123"/>
      <c r="I65" s="123"/>
      <c r="J65" s="124">
        <f>J125</f>
        <v>0</v>
      </c>
      <c r="K65" s="120"/>
      <c r="L65" s="121"/>
      <c r="M65" s="120"/>
      <c r="N65" s="120"/>
      <c r="O65" s="120"/>
      <c r="P65" s="120"/>
      <c r="Q65" s="120"/>
      <c r="R65" s="120"/>
      <c r="S65" s="120"/>
      <c r="T65" s="120"/>
      <c r="U65" s="120"/>
      <c r="V65" s="120"/>
      <c r="W65" s="120"/>
      <c r="X65" s="120"/>
      <c r="Y65" s="120"/>
      <c r="Z65" s="120"/>
      <c r="AA65" s="120"/>
      <c r="AB65" s="120"/>
      <c r="AC65" s="120"/>
      <c r="AD65" s="120"/>
      <c r="AE65" s="120"/>
      <c r="AF65" s="120"/>
      <c r="AG65" s="120"/>
      <c r="AH65" s="120"/>
      <c r="AI65" s="120"/>
      <c r="AJ65" s="120"/>
      <c r="AK65" s="120"/>
      <c r="AL65" s="120"/>
      <c r="AM65" s="120"/>
      <c r="AN65" s="120"/>
      <c r="AO65" s="120"/>
      <c r="AP65" s="120"/>
      <c r="AQ65" s="120"/>
      <c r="AR65" s="120"/>
      <c r="AS65" s="120"/>
      <c r="AT65" s="120"/>
      <c r="AU65" s="120"/>
      <c r="AV65" s="120"/>
      <c r="AW65" s="120"/>
      <c r="AX65" s="120"/>
      <c r="AY65" s="120"/>
      <c r="AZ65" s="120"/>
      <c r="BA65" s="120"/>
      <c r="BB65" s="120"/>
      <c r="BC65" s="120"/>
      <c r="BD65" s="120"/>
      <c r="BE65" s="120"/>
      <c r="BF65" s="120"/>
      <c r="BG65" s="120"/>
      <c r="BH65" s="120"/>
      <c r="BI65" s="120"/>
      <c r="BJ65" s="120"/>
      <c r="BK65" s="120"/>
      <c r="BL65" s="120"/>
      <c r="BM65" s="120"/>
    </row>
    <row r="66" ht="19.5" customHeight="1">
      <c r="A66" s="120"/>
      <c r="B66" s="121"/>
      <c r="C66" s="120"/>
      <c r="D66" s="122" t="s">
        <v>107</v>
      </c>
      <c r="E66" s="123"/>
      <c r="F66" s="123"/>
      <c r="G66" s="123"/>
      <c r="H66" s="123"/>
      <c r="I66" s="123"/>
      <c r="J66" s="124">
        <f>J127</f>
        <v>0</v>
      </c>
      <c r="K66" s="120"/>
      <c r="L66" s="121"/>
      <c r="M66" s="120"/>
      <c r="N66" s="120"/>
      <c r="O66" s="120"/>
      <c r="P66" s="120"/>
      <c r="Q66" s="120"/>
      <c r="R66" s="120"/>
      <c r="S66" s="120"/>
      <c r="T66" s="120"/>
      <c r="U66" s="120"/>
      <c r="V66" s="120"/>
      <c r="W66" s="120"/>
      <c r="X66" s="120"/>
      <c r="Y66" s="120"/>
      <c r="Z66" s="120"/>
      <c r="AA66" s="120"/>
      <c r="AB66" s="120"/>
      <c r="AC66" s="120"/>
      <c r="AD66" s="120"/>
      <c r="AE66" s="120"/>
      <c r="AF66" s="120"/>
      <c r="AG66" s="120"/>
      <c r="AH66" s="120"/>
      <c r="AI66" s="120"/>
      <c r="AJ66" s="120"/>
      <c r="AK66" s="120"/>
      <c r="AL66" s="120"/>
      <c r="AM66" s="120"/>
      <c r="AN66" s="120"/>
      <c r="AO66" s="120"/>
      <c r="AP66" s="120"/>
      <c r="AQ66" s="120"/>
      <c r="AR66" s="120"/>
      <c r="AS66" s="120"/>
      <c r="AT66" s="120"/>
      <c r="AU66" s="120"/>
      <c r="AV66" s="120"/>
      <c r="AW66" s="120"/>
      <c r="AX66" s="120"/>
      <c r="AY66" s="120"/>
      <c r="AZ66" s="120"/>
      <c r="BA66" s="120"/>
      <c r="BB66" s="120"/>
      <c r="BC66" s="120"/>
      <c r="BD66" s="120"/>
      <c r="BE66" s="120"/>
      <c r="BF66" s="120"/>
      <c r="BG66" s="120"/>
      <c r="BH66" s="120"/>
      <c r="BI66" s="120"/>
      <c r="BJ66" s="120"/>
      <c r="BK66" s="120"/>
      <c r="BL66" s="120"/>
      <c r="BM66" s="120"/>
    </row>
    <row r="67" ht="19.5" customHeight="1">
      <c r="A67" s="120"/>
      <c r="B67" s="121"/>
      <c r="C67" s="120"/>
      <c r="D67" s="122" t="s">
        <v>108</v>
      </c>
      <c r="E67" s="123"/>
      <c r="F67" s="123"/>
      <c r="G67" s="123"/>
      <c r="H67" s="123"/>
      <c r="I67" s="123"/>
      <c r="J67" s="124">
        <f>J131</f>
        <v>0</v>
      </c>
      <c r="K67" s="120"/>
      <c r="L67" s="121"/>
      <c r="M67" s="120"/>
      <c r="N67" s="120"/>
      <c r="O67" s="120"/>
      <c r="P67" s="120"/>
      <c r="Q67" s="120"/>
      <c r="R67" s="120"/>
      <c r="S67" s="120"/>
      <c r="T67" s="120"/>
      <c r="U67" s="120"/>
      <c r="V67" s="120"/>
      <c r="W67" s="120"/>
      <c r="X67" s="120"/>
      <c r="Y67" s="120"/>
      <c r="Z67" s="120"/>
      <c r="AA67" s="120"/>
      <c r="AB67" s="120"/>
      <c r="AC67" s="120"/>
      <c r="AD67" s="120"/>
      <c r="AE67" s="120"/>
      <c r="AF67" s="120"/>
      <c r="AG67" s="120"/>
      <c r="AH67" s="120"/>
      <c r="AI67" s="120"/>
      <c r="AJ67" s="120"/>
      <c r="AK67" s="120"/>
      <c r="AL67" s="120"/>
      <c r="AM67" s="120"/>
      <c r="AN67" s="120"/>
      <c r="AO67" s="120"/>
      <c r="AP67" s="120"/>
      <c r="AQ67" s="120"/>
      <c r="AR67" s="120"/>
      <c r="AS67" s="120"/>
      <c r="AT67" s="120"/>
      <c r="AU67" s="120"/>
      <c r="AV67" s="120"/>
      <c r="AW67" s="120"/>
      <c r="AX67" s="120"/>
      <c r="AY67" s="120"/>
      <c r="AZ67" s="120"/>
      <c r="BA67" s="120"/>
      <c r="BB67" s="120"/>
      <c r="BC67" s="120"/>
      <c r="BD67" s="120"/>
      <c r="BE67" s="120"/>
      <c r="BF67" s="120"/>
      <c r="BG67" s="120"/>
      <c r="BH67" s="120"/>
      <c r="BI67" s="120"/>
      <c r="BJ67" s="120"/>
      <c r="BK67" s="120"/>
      <c r="BL67" s="120"/>
      <c r="BM67" s="120"/>
    </row>
    <row r="68" ht="19.5" customHeight="1">
      <c r="A68" s="120"/>
      <c r="B68" s="121"/>
      <c r="C68" s="120"/>
      <c r="D68" s="122" t="s">
        <v>109</v>
      </c>
      <c r="E68" s="123"/>
      <c r="F68" s="123"/>
      <c r="G68" s="123"/>
      <c r="H68" s="123"/>
      <c r="I68" s="123"/>
      <c r="J68" s="124">
        <f>J133</f>
        <v>0</v>
      </c>
      <c r="K68" s="120"/>
      <c r="L68" s="121"/>
      <c r="M68" s="120"/>
      <c r="N68" s="120"/>
      <c r="O68" s="120"/>
      <c r="P68" s="120"/>
      <c r="Q68" s="120"/>
      <c r="R68" s="120"/>
      <c r="S68" s="120"/>
      <c r="T68" s="120"/>
      <c r="U68" s="120"/>
      <c r="V68" s="120"/>
      <c r="W68" s="120"/>
      <c r="X68" s="120"/>
      <c r="Y68" s="120"/>
      <c r="Z68" s="120"/>
      <c r="AA68" s="120"/>
      <c r="AB68" s="120"/>
      <c r="AC68" s="120"/>
      <c r="AD68" s="120"/>
      <c r="AE68" s="120"/>
      <c r="AF68" s="120"/>
      <c r="AG68" s="120"/>
      <c r="AH68" s="120"/>
      <c r="AI68" s="120"/>
      <c r="AJ68" s="120"/>
      <c r="AK68" s="120"/>
      <c r="AL68" s="120"/>
      <c r="AM68" s="120"/>
      <c r="AN68" s="120"/>
      <c r="AO68" s="120"/>
      <c r="AP68" s="120"/>
      <c r="AQ68" s="120"/>
      <c r="AR68" s="120"/>
      <c r="AS68" s="120"/>
      <c r="AT68" s="120"/>
      <c r="AU68" s="120"/>
      <c r="AV68" s="120"/>
      <c r="AW68" s="120"/>
      <c r="AX68" s="120"/>
      <c r="AY68" s="120"/>
      <c r="AZ68" s="120"/>
      <c r="BA68" s="120"/>
      <c r="BB68" s="120"/>
      <c r="BC68" s="120"/>
      <c r="BD68" s="120"/>
      <c r="BE68" s="120"/>
      <c r="BF68" s="120"/>
      <c r="BG68" s="120"/>
      <c r="BH68" s="120"/>
      <c r="BI68" s="120"/>
      <c r="BJ68" s="120"/>
      <c r="BK68" s="120"/>
      <c r="BL68" s="120"/>
      <c r="BM68" s="120"/>
    </row>
    <row r="69" ht="19.5" customHeight="1">
      <c r="A69" s="120"/>
      <c r="B69" s="121"/>
      <c r="C69" s="120"/>
      <c r="D69" s="122" t="s">
        <v>110</v>
      </c>
      <c r="E69" s="123"/>
      <c r="F69" s="123"/>
      <c r="G69" s="123"/>
      <c r="H69" s="123"/>
      <c r="I69" s="123"/>
      <c r="J69" s="124">
        <f>J135</f>
        <v>0</v>
      </c>
      <c r="K69" s="120"/>
      <c r="L69" s="121"/>
      <c r="M69" s="120"/>
      <c r="N69" s="120"/>
      <c r="O69" s="120"/>
      <c r="P69" s="120"/>
      <c r="Q69" s="120"/>
      <c r="R69" s="120"/>
      <c r="S69" s="120"/>
      <c r="T69" s="120"/>
      <c r="U69" s="120"/>
      <c r="V69" s="120"/>
      <c r="W69" s="120"/>
      <c r="X69" s="120"/>
      <c r="Y69" s="120"/>
      <c r="Z69" s="120"/>
      <c r="AA69" s="120"/>
      <c r="AB69" s="120"/>
      <c r="AC69" s="120"/>
      <c r="AD69" s="120"/>
      <c r="AE69" s="120"/>
      <c r="AF69" s="120"/>
      <c r="AG69" s="120"/>
      <c r="AH69" s="120"/>
      <c r="AI69" s="120"/>
      <c r="AJ69" s="120"/>
      <c r="AK69" s="120"/>
      <c r="AL69" s="120"/>
      <c r="AM69" s="120"/>
      <c r="AN69" s="120"/>
      <c r="AO69" s="120"/>
      <c r="AP69" s="120"/>
      <c r="AQ69" s="120"/>
      <c r="AR69" s="120"/>
      <c r="AS69" s="120"/>
      <c r="AT69" s="120"/>
      <c r="AU69" s="120"/>
      <c r="AV69" s="120"/>
      <c r="AW69" s="120"/>
      <c r="AX69" s="120"/>
      <c r="AY69" s="120"/>
      <c r="AZ69" s="120"/>
      <c r="BA69" s="120"/>
      <c r="BB69" s="120"/>
      <c r="BC69" s="120"/>
      <c r="BD69" s="120"/>
      <c r="BE69" s="120"/>
      <c r="BF69" s="120"/>
      <c r="BG69" s="120"/>
      <c r="BH69" s="120"/>
      <c r="BI69" s="120"/>
      <c r="BJ69" s="120"/>
      <c r="BK69" s="120"/>
      <c r="BL69" s="120"/>
      <c r="BM69" s="120"/>
    </row>
    <row r="70" ht="19.5" customHeight="1">
      <c r="A70" s="120"/>
      <c r="B70" s="121"/>
      <c r="C70" s="120"/>
      <c r="D70" s="122" t="s">
        <v>111</v>
      </c>
      <c r="E70" s="123"/>
      <c r="F70" s="123"/>
      <c r="G70" s="123"/>
      <c r="H70" s="123"/>
      <c r="I70" s="123"/>
      <c r="J70" s="124">
        <f>J142</f>
        <v>0</v>
      </c>
      <c r="K70" s="120"/>
      <c r="L70" s="121"/>
      <c r="M70" s="120"/>
      <c r="N70" s="120"/>
      <c r="O70" s="120"/>
      <c r="P70" s="120"/>
      <c r="Q70" s="120"/>
      <c r="R70" s="120"/>
      <c r="S70" s="120"/>
      <c r="T70" s="120"/>
      <c r="U70" s="120"/>
      <c r="V70" s="120"/>
      <c r="W70" s="120"/>
      <c r="X70" s="120"/>
      <c r="Y70" s="120"/>
      <c r="Z70" s="120"/>
      <c r="AA70" s="120"/>
      <c r="AB70" s="120"/>
      <c r="AC70" s="120"/>
      <c r="AD70" s="120"/>
      <c r="AE70" s="120"/>
      <c r="AF70" s="120"/>
      <c r="AG70" s="120"/>
      <c r="AH70" s="120"/>
      <c r="AI70" s="120"/>
      <c r="AJ70" s="120"/>
      <c r="AK70" s="120"/>
      <c r="AL70" s="120"/>
      <c r="AM70" s="120"/>
      <c r="AN70" s="120"/>
      <c r="AO70" s="120"/>
      <c r="AP70" s="120"/>
      <c r="AQ70" s="120"/>
      <c r="AR70" s="120"/>
      <c r="AS70" s="120"/>
      <c r="AT70" s="120"/>
      <c r="AU70" s="120"/>
      <c r="AV70" s="120"/>
      <c r="AW70" s="120"/>
      <c r="AX70" s="120"/>
      <c r="AY70" s="120"/>
      <c r="AZ70" s="120"/>
      <c r="BA70" s="120"/>
      <c r="BB70" s="120"/>
      <c r="BC70" s="120"/>
      <c r="BD70" s="120"/>
      <c r="BE70" s="120"/>
      <c r="BF70" s="120"/>
      <c r="BG70" s="120"/>
      <c r="BH70" s="120"/>
      <c r="BI70" s="120"/>
      <c r="BJ70" s="120"/>
      <c r="BK70" s="120"/>
      <c r="BL70" s="120"/>
      <c r="BM70" s="120"/>
    </row>
    <row r="71" ht="19.5" customHeight="1">
      <c r="A71" s="120"/>
      <c r="B71" s="121"/>
      <c r="C71" s="120"/>
      <c r="D71" s="122" t="s">
        <v>112</v>
      </c>
      <c r="E71" s="123"/>
      <c r="F71" s="123"/>
      <c r="G71" s="123"/>
      <c r="H71" s="123"/>
      <c r="I71" s="123"/>
      <c r="J71" s="124">
        <f>J150</f>
        <v>0</v>
      </c>
      <c r="K71" s="120"/>
      <c r="L71" s="121"/>
      <c r="M71" s="120"/>
      <c r="N71" s="120"/>
      <c r="O71" s="120"/>
      <c r="P71" s="120"/>
      <c r="Q71" s="120"/>
      <c r="R71" s="120"/>
      <c r="S71" s="120"/>
      <c r="T71" s="120"/>
      <c r="U71" s="120"/>
      <c r="V71" s="120"/>
      <c r="W71" s="120"/>
      <c r="X71" s="120"/>
      <c r="Y71" s="120"/>
      <c r="Z71" s="120"/>
      <c r="AA71" s="120"/>
      <c r="AB71" s="120"/>
      <c r="AC71" s="120"/>
      <c r="AD71" s="120"/>
      <c r="AE71" s="120"/>
      <c r="AF71" s="120"/>
      <c r="AG71" s="120"/>
      <c r="AH71" s="120"/>
      <c r="AI71" s="120"/>
      <c r="AJ71" s="120"/>
      <c r="AK71" s="120"/>
      <c r="AL71" s="120"/>
      <c r="AM71" s="120"/>
      <c r="AN71" s="120"/>
      <c r="AO71" s="120"/>
      <c r="AP71" s="120"/>
      <c r="AQ71" s="120"/>
      <c r="AR71" s="120"/>
      <c r="AS71" s="120"/>
      <c r="AT71" s="120"/>
      <c r="AU71" s="120"/>
      <c r="AV71" s="120"/>
      <c r="AW71" s="120"/>
      <c r="AX71" s="120"/>
      <c r="AY71" s="120"/>
      <c r="AZ71" s="120"/>
      <c r="BA71" s="120"/>
      <c r="BB71" s="120"/>
      <c r="BC71" s="120"/>
      <c r="BD71" s="120"/>
      <c r="BE71" s="120"/>
      <c r="BF71" s="120"/>
      <c r="BG71" s="120"/>
      <c r="BH71" s="120"/>
      <c r="BI71" s="120"/>
      <c r="BJ71" s="120"/>
      <c r="BK71" s="120"/>
      <c r="BL71" s="120"/>
      <c r="BM71" s="120"/>
    </row>
    <row r="72" ht="19.5" customHeight="1">
      <c r="A72" s="120"/>
      <c r="B72" s="121"/>
      <c r="C72" s="120"/>
      <c r="D72" s="122" t="s">
        <v>113</v>
      </c>
      <c r="E72" s="123"/>
      <c r="F72" s="123"/>
      <c r="G72" s="123"/>
      <c r="H72" s="123"/>
      <c r="I72" s="123"/>
      <c r="J72" s="124">
        <f>J156</f>
        <v>0</v>
      </c>
      <c r="K72" s="120"/>
      <c r="L72" s="121"/>
      <c r="M72" s="120"/>
      <c r="N72" s="120"/>
      <c r="O72" s="120"/>
      <c r="P72" s="120"/>
      <c r="Q72" s="120"/>
      <c r="R72" s="120"/>
      <c r="S72" s="120"/>
      <c r="T72" s="120"/>
      <c r="U72" s="120"/>
      <c r="V72" s="120"/>
      <c r="W72" s="120"/>
      <c r="X72" s="120"/>
      <c r="Y72" s="120"/>
      <c r="Z72" s="120"/>
      <c r="AA72" s="120"/>
      <c r="AB72" s="120"/>
      <c r="AC72" s="120"/>
      <c r="AD72" s="120"/>
      <c r="AE72" s="120"/>
      <c r="AF72" s="120"/>
      <c r="AG72" s="120"/>
      <c r="AH72" s="120"/>
      <c r="AI72" s="120"/>
      <c r="AJ72" s="120"/>
      <c r="AK72" s="120"/>
      <c r="AL72" s="120"/>
      <c r="AM72" s="120"/>
      <c r="AN72" s="120"/>
      <c r="AO72" s="120"/>
      <c r="AP72" s="120"/>
      <c r="AQ72" s="120"/>
      <c r="AR72" s="120"/>
      <c r="AS72" s="120"/>
      <c r="AT72" s="120"/>
      <c r="AU72" s="120"/>
      <c r="AV72" s="120"/>
      <c r="AW72" s="120"/>
      <c r="AX72" s="120"/>
      <c r="AY72" s="120"/>
      <c r="AZ72" s="120"/>
      <c r="BA72" s="120"/>
      <c r="BB72" s="120"/>
      <c r="BC72" s="120"/>
      <c r="BD72" s="120"/>
      <c r="BE72" s="120"/>
      <c r="BF72" s="120"/>
      <c r="BG72" s="120"/>
      <c r="BH72" s="120"/>
      <c r="BI72" s="120"/>
      <c r="BJ72" s="120"/>
      <c r="BK72" s="120"/>
      <c r="BL72" s="120"/>
      <c r="BM72" s="120"/>
    </row>
    <row r="73" ht="19.5" customHeight="1">
      <c r="A73" s="120"/>
      <c r="B73" s="121"/>
      <c r="C73" s="120"/>
      <c r="D73" s="122" t="s">
        <v>114</v>
      </c>
      <c r="E73" s="123"/>
      <c r="F73" s="123"/>
      <c r="G73" s="123"/>
      <c r="H73" s="123"/>
      <c r="I73" s="123"/>
      <c r="J73" s="124">
        <f>J162</f>
        <v>0</v>
      </c>
      <c r="K73" s="120"/>
      <c r="L73" s="121"/>
      <c r="M73" s="120"/>
      <c r="N73" s="120"/>
      <c r="O73" s="120"/>
      <c r="P73" s="120"/>
      <c r="Q73" s="120"/>
      <c r="R73" s="120"/>
      <c r="S73" s="120"/>
      <c r="T73" s="120"/>
      <c r="U73" s="120"/>
      <c r="V73" s="120"/>
      <c r="W73" s="120"/>
      <c r="X73" s="120"/>
      <c r="Y73" s="120"/>
      <c r="Z73" s="120"/>
      <c r="AA73" s="120"/>
      <c r="AB73" s="120"/>
      <c r="AC73" s="120"/>
      <c r="AD73" s="120"/>
      <c r="AE73" s="120"/>
      <c r="AF73" s="120"/>
      <c r="AG73" s="120"/>
      <c r="AH73" s="120"/>
      <c r="AI73" s="120"/>
      <c r="AJ73" s="120"/>
      <c r="AK73" s="120"/>
      <c r="AL73" s="120"/>
      <c r="AM73" s="120"/>
      <c r="AN73" s="120"/>
      <c r="AO73" s="120"/>
      <c r="AP73" s="120"/>
      <c r="AQ73" s="120"/>
      <c r="AR73" s="120"/>
      <c r="AS73" s="120"/>
      <c r="AT73" s="120"/>
      <c r="AU73" s="120"/>
      <c r="AV73" s="120"/>
      <c r="AW73" s="120"/>
      <c r="AX73" s="120"/>
      <c r="AY73" s="120"/>
      <c r="AZ73" s="120"/>
      <c r="BA73" s="120"/>
      <c r="BB73" s="120"/>
      <c r="BC73" s="120"/>
      <c r="BD73" s="120"/>
      <c r="BE73" s="120"/>
      <c r="BF73" s="120"/>
      <c r="BG73" s="120"/>
      <c r="BH73" s="120"/>
      <c r="BI73" s="120"/>
      <c r="BJ73" s="120"/>
      <c r="BK73" s="120"/>
      <c r="BL73" s="120"/>
      <c r="BM73" s="120"/>
    </row>
    <row r="74" ht="21.75" customHeight="1">
      <c r="A74" s="20"/>
      <c r="B74" s="21"/>
      <c r="C74" s="20"/>
      <c r="D74" s="20"/>
      <c r="E74" s="20"/>
      <c r="F74" s="20"/>
      <c r="G74" s="20"/>
      <c r="H74" s="20"/>
      <c r="I74" s="20"/>
      <c r="J74" s="20"/>
      <c r="K74" s="20"/>
      <c r="L74" s="21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  <c r="AB74" s="20"/>
      <c r="AC74" s="20"/>
      <c r="AD74" s="20"/>
      <c r="AE74" s="20"/>
      <c r="AF74" s="20"/>
      <c r="AG74" s="20"/>
      <c r="AH74" s="20"/>
      <c r="AI74" s="20"/>
      <c r="AJ74" s="20"/>
      <c r="AK74" s="20"/>
      <c r="AL74" s="20"/>
      <c r="AM74" s="20"/>
      <c r="AN74" s="20"/>
      <c r="AO74" s="20"/>
      <c r="AP74" s="20"/>
      <c r="AQ74" s="20"/>
      <c r="AR74" s="20"/>
      <c r="AS74" s="20"/>
      <c r="AT74" s="20"/>
      <c r="AU74" s="20"/>
      <c r="AV74" s="20"/>
      <c r="AW74" s="20"/>
      <c r="AX74" s="20"/>
      <c r="AY74" s="20"/>
      <c r="AZ74" s="20"/>
      <c r="BA74" s="20"/>
      <c r="BB74" s="20"/>
      <c r="BC74" s="20"/>
      <c r="BD74" s="20"/>
      <c r="BE74" s="20"/>
      <c r="BF74" s="20"/>
      <c r="BG74" s="20"/>
      <c r="BH74" s="20"/>
      <c r="BI74" s="20"/>
      <c r="BJ74" s="20"/>
      <c r="BK74" s="20"/>
      <c r="BL74" s="20"/>
      <c r="BM74" s="20"/>
    </row>
    <row r="75" ht="6.75" customHeight="1">
      <c r="A75" s="20"/>
      <c r="B75" s="39"/>
      <c r="C75" s="40"/>
      <c r="D75" s="40"/>
      <c r="E75" s="40"/>
      <c r="F75" s="40"/>
      <c r="G75" s="40"/>
      <c r="H75" s="40"/>
      <c r="I75" s="40"/>
      <c r="J75" s="40"/>
      <c r="K75" s="40"/>
      <c r="L75" s="21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0"/>
      <c r="Z75" s="20"/>
      <c r="AA75" s="20"/>
      <c r="AB75" s="20"/>
      <c r="AC75" s="20"/>
      <c r="AD75" s="20"/>
      <c r="AE75" s="20"/>
      <c r="AF75" s="20"/>
      <c r="AG75" s="20"/>
      <c r="AH75" s="20"/>
      <c r="AI75" s="20"/>
      <c r="AJ75" s="20"/>
      <c r="AK75" s="20"/>
      <c r="AL75" s="20"/>
      <c r="AM75" s="20"/>
      <c r="AN75" s="20"/>
      <c r="AO75" s="20"/>
      <c r="AP75" s="20"/>
      <c r="AQ75" s="20"/>
      <c r="AR75" s="20"/>
      <c r="AS75" s="20"/>
      <c r="AT75" s="20"/>
      <c r="AU75" s="20"/>
      <c r="AV75" s="20"/>
      <c r="AW75" s="20"/>
      <c r="AX75" s="20"/>
      <c r="AY75" s="20"/>
      <c r="AZ75" s="20"/>
      <c r="BA75" s="20"/>
      <c r="BB75" s="20"/>
      <c r="BC75" s="20"/>
      <c r="BD75" s="20"/>
      <c r="BE75" s="20"/>
      <c r="BF75" s="20"/>
      <c r="BG75" s="20"/>
      <c r="BH75" s="20"/>
      <c r="BI75" s="20"/>
      <c r="BJ75" s="20"/>
      <c r="BK75" s="20"/>
      <c r="BL75" s="20"/>
      <c r="BM75" s="20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</row>
    <row r="79" ht="6.75" customHeight="1">
      <c r="A79" s="20"/>
      <c r="B79" s="41"/>
      <c r="C79" s="42"/>
      <c r="D79" s="42"/>
      <c r="E79" s="42"/>
      <c r="F79" s="42"/>
      <c r="G79" s="42"/>
      <c r="H79" s="42"/>
      <c r="I79" s="42"/>
      <c r="J79" s="42"/>
      <c r="K79" s="42"/>
      <c r="L79" s="21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20"/>
      <c r="AA79" s="20"/>
      <c r="AB79" s="20"/>
      <c r="AC79" s="20"/>
      <c r="AD79" s="20"/>
      <c r="AE79" s="20"/>
      <c r="AF79" s="20"/>
      <c r="AG79" s="20"/>
      <c r="AH79" s="20"/>
      <c r="AI79" s="20"/>
      <c r="AJ79" s="20"/>
      <c r="AK79" s="20"/>
      <c r="AL79" s="20"/>
      <c r="AM79" s="20"/>
      <c r="AN79" s="20"/>
      <c r="AO79" s="20"/>
      <c r="AP79" s="20"/>
      <c r="AQ79" s="20"/>
      <c r="AR79" s="20"/>
      <c r="AS79" s="20"/>
      <c r="AT79" s="20"/>
      <c r="AU79" s="20"/>
      <c r="AV79" s="20"/>
      <c r="AW79" s="20"/>
      <c r="AX79" s="20"/>
      <c r="AY79" s="20"/>
      <c r="AZ79" s="20"/>
      <c r="BA79" s="20"/>
      <c r="BB79" s="20"/>
      <c r="BC79" s="20"/>
      <c r="BD79" s="20"/>
      <c r="BE79" s="20"/>
      <c r="BF79" s="20"/>
      <c r="BG79" s="20"/>
      <c r="BH79" s="20"/>
      <c r="BI79" s="20"/>
      <c r="BJ79" s="20"/>
      <c r="BK79" s="20"/>
      <c r="BL79" s="20"/>
      <c r="BM79" s="20"/>
    </row>
    <row r="80" ht="24.75" customHeight="1">
      <c r="A80" s="20"/>
      <c r="B80" s="21"/>
      <c r="C80" s="7" t="s">
        <v>115</v>
      </c>
      <c r="D80" s="20"/>
      <c r="E80" s="20"/>
      <c r="F80" s="20"/>
      <c r="G80" s="20"/>
      <c r="H80" s="20"/>
      <c r="I80" s="20"/>
      <c r="J80" s="20"/>
      <c r="K80" s="20"/>
      <c r="L80" s="21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20"/>
      <c r="AA80" s="20"/>
      <c r="AB80" s="20"/>
      <c r="AC80" s="20"/>
      <c r="AD80" s="20"/>
      <c r="AE80" s="20"/>
      <c r="AF80" s="20"/>
      <c r="AG80" s="20"/>
      <c r="AH80" s="20"/>
      <c r="AI80" s="20"/>
      <c r="AJ80" s="20"/>
      <c r="AK80" s="20"/>
      <c r="AL80" s="20"/>
      <c r="AM80" s="20"/>
      <c r="AN80" s="20"/>
      <c r="AO80" s="20"/>
      <c r="AP80" s="20"/>
      <c r="AQ80" s="20"/>
      <c r="AR80" s="20"/>
      <c r="AS80" s="20"/>
      <c r="AT80" s="20"/>
      <c r="AU80" s="20"/>
      <c r="AV80" s="20"/>
      <c r="AW80" s="20"/>
      <c r="AX80" s="20"/>
      <c r="AY80" s="20"/>
      <c r="AZ80" s="20"/>
      <c r="BA80" s="20"/>
      <c r="BB80" s="20"/>
      <c r="BC80" s="20"/>
      <c r="BD80" s="20"/>
      <c r="BE80" s="20"/>
      <c r="BF80" s="20"/>
      <c r="BG80" s="20"/>
      <c r="BH80" s="20"/>
      <c r="BI80" s="20"/>
      <c r="BJ80" s="20"/>
      <c r="BK80" s="20"/>
      <c r="BL80" s="20"/>
      <c r="BM80" s="20"/>
    </row>
    <row r="81" ht="6.75" customHeight="1">
      <c r="A81" s="20"/>
      <c r="B81" s="21"/>
      <c r="C81" s="20"/>
      <c r="D81" s="20"/>
      <c r="E81" s="20"/>
      <c r="F81" s="20"/>
      <c r="G81" s="20"/>
      <c r="H81" s="20"/>
      <c r="I81" s="20"/>
      <c r="J81" s="20"/>
      <c r="K81" s="20"/>
      <c r="L81" s="21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20"/>
      <c r="AA81" s="20"/>
      <c r="AB81" s="20"/>
      <c r="AC81" s="20"/>
      <c r="AD81" s="20"/>
      <c r="AE81" s="20"/>
      <c r="AF81" s="20"/>
      <c r="AG81" s="20"/>
      <c r="AH81" s="20"/>
      <c r="AI81" s="20"/>
      <c r="AJ81" s="20"/>
      <c r="AK81" s="20"/>
      <c r="AL81" s="20"/>
      <c r="AM81" s="20"/>
      <c r="AN81" s="20"/>
      <c r="AO81" s="20"/>
      <c r="AP81" s="20"/>
      <c r="AQ81" s="20"/>
      <c r="AR81" s="20"/>
      <c r="AS81" s="20"/>
      <c r="AT81" s="20"/>
      <c r="AU81" s="20"/>
      <c r="AV81" s="20"/>
      <c r="AW81" s="20"/>
      <c r="AX81" s="20"/>
      <c r="AY81" s="20"/>
      <c r="AZ81" s="20"/>
      <c r="BA81" s="20"/>
      <c r="BB81" s="20"/>
      <c r="BC81" s="20"/>
      <c r="BD81" s="20"/>
      <c r="BE81" s="20"/>
      <c r="BF81" s="20"/>
      <c r="BG81" s="20"/>
      <c r="BH81" s="20"/>
      <c r="BI81" s="20"/>
      <c r="BJ81" s="20"/>
      <c r="BK81" s="20"/>
      <c r="BL81" s="20"/>
      <c r="BM81" s="20"/>
    </row>
    <row r="82" ht="12.0" customHeight="1">
      <c r="A82" s="20"/>
      <c r="B82" s="21"/>
      <c r="C82" s="15" t="s">
        <v>16</v>
      </c>
      <c r="D82" s="20"/>
      <c r="E82" s="20"/>
      <c r="F82" s="20"/>
      <c r="G82" s="20"/>
      <c r="H82" s="20"/>
      <c r="I82" s="20"/>
      <c r="J82" s="20"/>
      <c r="K82" s="20"/>
      <c r="L82" s="21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  <c r="Z82" s="20"/>
      <c r="AA82" s="20"/>
      <c r="AB82" s="20"/>
      <c r="AC82" s="20"/>
      <c r="AD82" s="20"/>
      <c r="AE82" s="20"/>
      <c r="AF82" s="20"/>
      <c r="AG82" s="20"/>
      <c r="AH82" s="20"/>
      <c r="AI82" s="20"/>
      <c r="AJ82" s="20"/>
      <c r="AK82" s="20"/>
      <c r="AL82" s="20"/>
      <c r="AM82" s="20"/>
      <c r="AN82" s="20"/>
      <c r="AO82" s="20"/>
      <c r="AP82" s="20"/>
      <c r="AQ82" s="20"/>
      <c r="AR82" s="20"/>
      <c r="AS82" s="20"/>
      <c r="AT82" s="20"/>
      <c r="AU82" s="20"/>
      <c r="AV82" s="20"/>
      <c r="AW82" s="20"/>
      <c r="AX82" s="20"/>
      <c r="AY82" s="20"/>
      <c r="AZ82" s="20"/>
      <c r="BA82" s="20"/>
      <c r="BB82" s="20"/>
      <c r="BC82" s="20"/>
      <c r="BD82" s="20"/>
      <c r="BE82" s="20"/>
      <c r="BF82" s="20"/>
      <c r="BG82" s="20"/>
      <c r="BH82" s="20"/>
      <c r="BI82" s="20"/>
      <c r="BJ82" s="20"/>
      <c r="BK82" s="20"/>
      <c r="BL82" s="20"/>
      <c r="BM82" s="20"/>
    </row>
    <row r="83" ht="16.5" customHeight="1">
      <c r="A83" s="20"/>
      <c r="B83" s="21"/>
      <c r="C83" s="20"/>
      <c r="D83" s="20"/>
      <c r="E83" s="98" t="str">
        <f>E7</f>
        <v>Rekonstrukce kabinetu - 6. ZŠ Ovčárecká, Kolín</v>
      </c>
      <c r="I83" s="20"/>
      <c r="J83" s="20"/>
      <c r="K83" s="20"/>
      <c r="L83" s="21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/>
      <c r="X83" s="20"/>
      <c r="Y83" s="20"/>
      <c r="Z83" s="20"/>
      <c r="AA83" s="20"/>
      <c r="AB83" s="20"/>
      <c r="AC83" s="20"/>
      <c r="AD83" s="20"/>
      <c r="AE83" s="20"/>
      <c r="AF83" s="20"/>
      <c r="AG83" s="20"/>
      <c r="AH83" s="20"/>
      <c r="AI83" s="20"/>
      <c r="AJ83" s="20"/>
      <c r="AK83" s="20"/>
      <c r="AL83" s="20"/>
      <c r="AM83" s="20"/>
      <c r="AN83" s="20"/>
      <c r="AO83" s="20"/>
      <c r="AP83" s="20"/>
      <c r="AQ83" s="20"/>
      <c r="AR83" s="20"/>
      <c r="AS83" s="20"/>
      <c r="AT83" s="20"/>
      <c r="AU83" s="20"/>
      <c r="AV83" s="20"/>
      <c r="AW83" s="20"/>
      <c r="AX83" s="20"/>
      <c r="AY83" s="20"/>
      <c r="AZ83" s="20"/>
      <c r="BA83" s="20"/>
      <c r="BB83" s="20"/>
      <c r="BC83" s="20"/>
      <c r="BD83" s="20"/>
      <c r="BE83" s="20"/>
      <c r="BF83" s="20"/>
      <c r="BG83" s="20"/>
      <c r="BH83" s="20"/>
      <c r="BI83" s="20"/>
      <c r="BJ83" s="20"/>
      <c r="BK83" s="20"/>
      <c r="BL83" s="20"/>
      <c r="BM83" s="20"/>
    </row>
    <row r="84" ht="12.0" customHeight="1">
      <c r="A84" s="20"/>
      <c r="B84" s="21"/>
      <c r="C84" s="15" t="s">
        <v>94</v>
      </c>
      <c r="D84" s="20"/>
      <c r="E84" s="20"/>
      <c r="F84" s="20"/>
      <c r="G84" s="20"/>
      <c r="H84" s="20"/>
      <c r="I84" s="20"/>
      <c r="J84" s="20"/>
      <c r="K84" s="20"/>
      <c r="L84" s="21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20"/>
      <c r="Z84" s="20"/>
      <c r="AA84" s="20"/>
      <c r="AB84" s="20"/>
      <c r="AC84" s="20"/>
      <c r="AD84" s="20"/>
      <c r="AE84" s="20"/>
      <c r="AF84" s="20"/>
      <c r="AG84" s="20"/>
      <c r="AH84" s="20"/>
      <c r="AI84" s="20"/>
      <c r="AJ84" s="20"/>
      <c r="AK84" s="20"/>
      <c r="AL84" s="20"/>
      <c r="AM84" s="20"/>
      <c r="AN84" s="20"/>
      <c r="AO84" s="20"/>
      <c r="AP84" s="20"/>
      <c r="AQ84" s="20"/>
      <c r="AR84" s="20"/>
      <c r="AS84" s="20"/>
      <c r="AT84" s="20"/>
      <c r="AU84" s="20"/>
      <c r="AV84" s="20"/>
      <c r="AW84" s="20"/>
      <c r="AX84" s="20"/>
      <c r="AY84" s="20"/>
      <c r="AZ84" s="20"/>
      <c r="BA84" s="20"/>
      <c r="BB84" s="20"/>
      <c r="BC84" s="20"/>
      <c r="BD84" s="20"/>
      <c r="BE84" s="20"/>
      <c r="BF84" s="20"/>
      <c r="BG84" s="20"/>
      <c r="BH84" s="20"/>
      <c r="BI84" s="20"/>
      <c r="BJ84" s="20"/>
      <c r="BK84" s="20"/>
      <c r="BL84" s="20"/>
      <c r="BM84" s="20"/>
    </row>
    <row r="85" ht="16.5" customHeight="1">
      <c r="A85" s="20"/>
      <c r="B85" s="21"/>
      <c r="C85" s="20"/>
      <c r="D85" s="20"/>
      <c r="E85" s="48" t="str">
        <f>E9</f>
        <v>01 - Bourání</v>
      </c>
      <c r="I85" s="20"/>
      <c r="J85" s="20"/>
      <c r="K85" s="20"/>
      <c r="L85" s="21"/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/>
      <c r="X85" s="20"/>
      <c r="Y85" s="20"/>
      <c r="Z85" s="20"/>
      <c r="AA85" s="20"/>
      <c r="AB85" s="20"/>
      <c r="AC85" s="20"/>
      <c r="AD85" s="20"/>
      <c r="AE85" s="20"/>
      <c r="AF85" s="20"/>
      <c r="AG85" s="20"/>
      <c r="AH85" s="20"/>
      <c r="AI85" s="20"/>
      <c r="AJ85" s="20"/>
      <c r="AK85" s="20"/>
      <c r="AL85" s="20"/>
      <c r="AM85" s="20"/>
      <c r="AN85" s="20"/>
      <c r="AO85" s="20"/>
      <c r="AP85" s="20"/>
      <c r="AQ85" s="20"/>
      <c r="AR85" s="20"/>
      <c r="AS85" s="20"/>
      <c r="AT85" s="20"/>
      <c r="AU85" s="20"/>
      <c r="AV85" s="20"/>
      <c r="AW85" s="20"/>
      <c r="AX85" s="20"/>
      <c r="AY85" s="20"/>
      <c r="AZ85" s="20"/>
      <c r="BA85" s="20"/>
      <c r="BB85" s="20"/>
      <c r="BC85" s="20"/>
      <c r="BD85" s="20"/>
      <c r="BE85" s="20"/>
      <c r="BF85" s="20"/>
      <c r="BG85" s="20"/>
      <c r="BH85" s="20"/>
      <c r="BI85" s="20"/>
      <c r="BJ85" s="20"/>
      <c r="BK85" s="20"/>
      <c r="BL85" s="20"/>
      <c r="BM85" s="20"/>
    </row>
    <row r="86" ht="6.75" customHeight="1">
      <c r="A86" s="20"/>
      <c r="B86" s="21"/>
      <c r="C86" s="20"/>
      <c r="D86" s="20"/>
      <c r="E86" s="20"/>
      <c r="F86" s="20"/>
      <c r="G86" s="20"/>
      <c r="H86" s="20"/>
      <c r="I86" s="20"/>
      <c r="J86" s="20"/>
      <c r="K86" s="20"/>
      <c r="L86" s="21"/>
      <c r="M86" s="20"/>
      <c r="N86" s="20"/>
      <c r="O86" s="20"/>
      <c r="P86" s="20"/>
      <c r="Q86" s="20"/>
      <c r="R86" s="20"/>
      <c r="S86" s="20"/>
      <c r="T86" s="20"/>
      <c r="U86" s="20"/>
      <c r="V86" s="20"/>
      <c r="W86" s="20"/>
      <c r="X86" s="20"/>
      <c r="Y86" s="20"/>
      <c r="Z86" s="20"/>
      <c r="AA86" s="20"/>
      <c r="AB86" s="20"/>
      <c r="AC86" s="20"/>
      <c r="AD86" s="20"/>
      <c r="AE86" s="20"/>
      <c r="AF86" s="20"/>
      <c r="AG86" s="20"/>
      <c r="AH86" s="20"/>
      <c r="AI86" s="20"/>
      <c r="AJ86" s="20"/>
      <c r="AK86" s="20"/>
      <c r="AL86" s="20"/>
      <c r="AM86" s="20"/>
      <c r="AN86" s="20"/>
      <c r="AO86" s="20"/>
      <c r="AP86" s="20"/>
      <c r="AQ86" s="20"/>
      <c r="AR86" s="20"/>
      <c r="AS86" s="20"/>
      <c r="AT86" s="20"/>
      <c r="AU86" s="20"/>
      <c r="AV86" s="20"/>
      <c r="AW86" s="20"/>
      <c r="AX86" s="20"/>
      <c r="AY86" s="20"/>
      <c r="AZ86" s="20"/>
      <c r="BA86" s="20"/>
      <c r="BB86" s="20"/>
      <c r="BC86" s="20"/>
      <c r="BD86" s="20"/>
      <c r="BE86" s="20"/>
      <c r="BF86" s="20"/>
      <c r="BG86" s="20"/>
      <c r="BH86" s="20"/>
      <c r="BI86" s="20"/>
      <c r="BJ86" s="20"/>
      <c r="BK86" s="20"/>
      <c r="BL86" s="20"/>
      <c r="BM86" s="20"/>
    </row>
    <row r="87" ht="12.0" customHeight="1">
      <c r="A87" s="20"/>
      <c r="B87" s="21"/>
      <c r="C87" s="15" t="s">
        <v>21</v>
      </c>
      <c r="D87" s="20"/>
      <c r="E87" s="20"/>
      <c r="F87" s="11" t="str">
        <f>F12</f>
        <v>Ovčárecká 374</v>
      </c>
      <c r="G87" s="20"/>
      <c r="H87" s="20"/>
      <c r="I87" s="15" t="s">
        <v>23</v>
      </c>
      <c r="J87" s="50" t="str">
        <f>IF(J12="","",J12)</f>
        <v>21. 10. 2025</v>
      </c>
      <c r="K87" s="20"/>
      <c r="L87" s="21"/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/>
      <c r="X87" s="20"/>
      <c r="Y87" s="20"/>
      <c r="Z87" s="20"/>
      <c r="AA87" s="20"/>
      <c r="AB87" s="20"/>
      <c r="AC87" s="20"/>
      <c r="AD87" s="20"/>
      <c r="AE87" s="20"/>
      <c r="AF87" s="20"/>
      <c r="AG87" s="20"/>
      <c r="AH87" s="20"/>
      <c r="AI87" s="20"/>
      <c r="AJ87" s="20"/>
      <c r="AK87" s="20"/>
      <c r="AL87" s="20"/>
      <c r="AM87" s="20"/>
      <c r="AN87" s="20"/>
      <c r="AO87" s="20"/>
      <c r="AP87" s="20"/>
      <c r="AQ87" s="20"/>
      <c r="AR87" s="20"/>
      <c r="AS87" s="20"/>
      <c r="AT87" s="20"/>
      <c r="AU87" s="20"/>
      <c r="AV87" s="20"/>
      <c r="AW87" s="20"/>
      <c r="AX87" s="20"/>
      <c r="AY87" s="20"/>
      <c r="AZ87" s="20"/>
      <c r="BA87" s="20"/>
      <c r="BB87" s="20"/>
      <c r="BC87" s="20"/>
      <c r="BD87" s="20"/>
      <c r="BE87" s="20"/>
      <c r="BF87" s="20"/>
      <c r="BG87" s="20"/>
      <c r="BH87" s="20"/>
      <c r="BI87" s="20"/>
      <c r="BJ87" s="20"/>
      <c r="BK87" s="20"/>
      <c r="BL87" s="20"/>
      <c r="BM87" s="20"/>
    </row>
    <row r="88" ht="6.75" customHeight="1">
      <c r="A88" s="20"/>
      <c r="B88" s="21"/>
      <c r="C88" s="20"/>
      <c r="D88" s="20"/>
      <c r="E88" s="20"/>
      <c r="F88" s="20"/>
      <c r="G88" s="20"/>
      <c r="H88" s="20"/>
      <c r="I88" s="20"/>
      <c r="J88" s="20"/>
      <c r="K88" s="20"/>
      <c r="L88" s="21"/>
      <c r="M88" s="20"/>
      <c r="N88" s="20"/>
      <c r="O88" s="20"/>
      <c r="P88" s="20"/>
      <c r="Q88" s="20"/>
      <c r="R88" s="20"/>
      <c r="S88" s="20"/>
      <c r="T88" s="20"/>
      <c r="U88" s="20"/>
      <c r="V88" s="20"/>
      <c r="W88" s="20"/>
      <c r="X88" s="20"/>
      <c r="Y88" s="20"/>
      <c r="Z88" s="20"/>
      <c r="AA88" s="20"/>
      <c r="AB88" s="20"/>
      <c r="AC88" s="20"/>
      <c r="AD88" s="20"/>
      <c r="AE88" s="20"/>
      <c r="AF88" s="20"/>
      <c r="AG88" s="20"/>
      <c r="AH88" s="20"/>
      <c r="AI88" s="20"/>
      <c r="AJ88" s="20"/>
      <c r="AK88" s="20"/>
      <c r="AL88" s="20"/>
      <c r="AM88" s="20"/>
      <c r="AN88" s="20"/>
      <c r="AO88" s="20"/>
      <c r="AP88" s="20"/>
      <c r="AQ88" s="20"/>
      <c r="AR88" s="20"/>
      <c r="AS88" s="20"/>
      <c r="AT88" s="20"/>
      <c r="AU88" s="20"/>
      <c r="AV88" s="20"/>
      <c r="AW88" s="20"/>
      <c r="AX88" s="20"/>
      <c r="AY88" s="20"/>
      <c r="AZ88" s="20"/>
      <c r="BA88" s="20"/>
      <c r="BB88" s="20"/>
      <c r="BC88" s="20"/>
      <c r="BD88" s="20"/>
      <c r="BE88" s="20"/>
      <c r="BF88" s="20"/>
      <c r="BG88" s="20"/>
      <c r="BH88" s="20"/>
      <c r="BI88" s="20"/>
      <c r="BJ88" s="20"/>
      <c r="BK88" s="20"/>
      <c r="BL88" s="20"/>
      <c r="BM88" s="20"/>
    </row>
    <row r="89" ht="15.0" customHeight="1">
      <c r="A89" s="20"/>
      <c r="B89" s="21"/>
      <c r="C89" s="15" t="s">
        <v>25</v>
      </c>
      <c r="D89" s="20"/>
      <c r="E89" s="20"/>
      <c r="F89" s="11" t="str">
        <f>E15</f>
        <v>Město Kolín</v>
      </c>
      <c r="G89" s="20"/>
      <c r="H89" s="20"/>
      <c r="I89" s="15" t="s">
        <v>31</v>
      </c>
      <c r="J89" s="18" t="str">
        <f>E21</f>
        <v>Proiectura Dana s.r.o.</v>
      </c>
      <c r="K89" s="20"/>
      <c r="L89" s="21"/>
      <c r="M89" s="20"/>
      <c r="N89" s="20"/>
      <c r="O89" s="20"/>
      <c r="P89" s="20"/>
      <c r="Q89" s="20"/>
      <c r="R89" s="20"/>
      <c r="S89" s="20"/>
      <c r="T89" s="20"/>
      <c r="U89" s="20"/>
      <c r="V89" s="20"/>
      <c r="W89" s="20"/>
      <c r="X89" s="20"/>
      <c r="Y89" s="20"/>
      <c r="Z89" s="20"/>
      <c r="AA89" s="20"/>
      <c r="AB89" s="20"/>
      <c r="AC89" s="20"/>
      <c r="AD89" s="20"/>
      <c r="AE89" s="20"/>
      <c r="AF89" s="20"/>
      <c r="AG89" s="20"/>
      <c r="AH89" s="20"/>
      <c r="AI89" s="20"/>
      <c r="AJ89" s="20"/>
      <c r="AK89" s="20"/>
      <c r="AL89" s="20"/>
      <c r="AM89" s="20"/>
      <c r="AN89" s="20"/>
      <c r="AO89" s="20"/>
      <c r="AP89" s="20"/>
      <c r="AQ89" s="20"/>
      <c r="AR89" s="20"/>
      <c r="AS89" s="20"/>
      <c r="AT89" s="20"/>
      <c r="AU89" s="20"/>
      <c r="AV89" s="20"/>
      <c r="AW89" s="20"/>
      <c r="AX89" s="20"/>
      <c r="AY89" s="20"/>
      <c r="AZ89" s="20"/>
      <c r="BA89" s="20"/>
      <c r="BB89" s="20"/>
      <c r="BC89" s="20"/>
      <c r="BD89" s="20"/>
      <c r="BE89" s="20"/>
      <c r="BF89" s="20"/>
      <c r="BG89" s="20"/>
      <c r="BH89" s="20"/>
      <c r="BI89" s="20"/>
      <c r="BJ89" s="20"/>
      <c r="BK89" s="20"/>
      <c r="BL89" s="20"/>
      <c r="BM89" s="20"/>
    </row>
    <row r="90" ht="15.0" customHeight="1">
      <c r="A90" s="20"/>
      <c r="B90" s="21"/>
      <c r="C90" s="15" t="s">
        <v>29</v>
      </c>
      <c r="D90" s="20"/>
      <c r="E90" s="20"/>
      <c r="F90" s="111" t="str">
        <f>IF(E18="","",E18)</f>
        <v>Vyplň údaj</v>
      </c>
      <c r="G90" s="20"/>
      <c r="H90" s="20"/>
      <c r="I90" s="15" t="s">
        <v>35</v>
      </c>
      <c r="J90" s="18" t="str">
        <f>E24</f>
        <v>Proiectura Dana s.r.o.</v>
      </c>
      <c r="K90" s="20"/>
      <c r="L90" s="21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  <c r="Z90" s="20"/>
      <c r="AA90" s="20"/>
      <c r="AB90" s="20"/>
      <c r="AC90" s="20"/>
      <c r="AD90" s="20"/>
      <c r="AE90" s="20"/>
      <c r="AF90" s="20"/>
      <c r="AG90" s="20"/>
      <c r="AH90" s="20"/>
      <c r="AI90" s="20"/>
      <c r="AJ90" s="20"/>
      <c r="AK90" s="20"/>
      <c r="AL90" s="20"/>
      <c r="AM90" s="20"/>
      <c r="AN90" s="20"/>
      <c r="AO90" s="20"/>
      <c r="AP90" s="20"/>
      <c r="AQ90" s="20"/>
      <c r="AR90" s="20"/>
      <c r="AS90" s="20"/>
      <c r="AT90" s="20"/>
      <c r="AU90" s="20"/>
      <c r="AV90" s="20"/>
      <c r="AW90" s="20"/>
      <c r="AX90" s="20"/>
      <c r="AY90" s="20"/>
      <c r="AZ90" s="20"/>
      <c r="BA90" s="20"/>
      <c r="BB90" s="20"/>
      <c r="BC90" s="20"/>
      <c r="BD90" s="20"/>
      <c r="BE90" s="20"/>
      <c r="BF90" s="20"/>
      <c r="BG90" s="20"/>
      <c r="BH90" s="20"/>
      <c r="BI90" s="20"/>
      <c r="BJ90" s="20"/>
      <c r="BK90" s="20"/>
      <c r="BL90" s="20"/>
      <c r="BM90" s="20"/>
    </row>
    <row r="91" ht="9.75" customHeight="1">
      <c r="A91" s="20"/>
      <c r="B91" s="21"/>
      <c r="C91" s="20"/>
      <c r="D91" s="20"/>
      <c r="E91" s="20"/>
      <c r="F91" s="20"/>
      <c r="G91" s="20"/>
      <c r="H91" s="20"/>
      <c r="I91" s="20"/>
      <c r="J91" s="20"/>
      <c r="K91" s="20"/>
      <c r="L91" s="21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  <c r="Z91" s="20"/>
      <c r="AA91" s="20"/>
      <c r="AB91" s="20"/>
      <c r="AC91" s="20"/>
      <c r="AD91" s="20"/>
      <c r="AE91" s="20"/>
      <c r="AF91" s="20"/>
      <c r="AG91" s="20"/>
      <c r="AH91" s="20"/>
      <c r="AI91" s="20"/>
      <c r="AJ91" s="20"/>
      <c r="AK91" s="20"/>
      <c r="AL91" s="20"/>
      <c r="AM91" s="20"/>
      <c r="AN91" s="20"/>
      <c r="AO91" s="20"/>
      <c r="AP91" s="20"/>
      <c r="AQ91" s="20"/>
      <c r="AR91" s="20"/>
      <c r="AS91" s="20"/>
      <c r="AT91" s="20"/>
      <c r="AU91" s="20"/>
      <c r="AV91" s="20"/>
      <c r="AW91" s="20"/>
      <c r="AX91" s="20"/>
      <c r="AY91" s="20"/>
      <c r="AZ91" s="20"/>
      <c r="BA91" s="20"/>
      <c r="BB91" s="20"/>
      <c r="BC91" s="20"/>
      <c r="BD91" s="20"/>
      <c r="BE91" s="20"/>
      <c r="BF91" s="20"/>
      <c r="BG91" s="20"/>
      <c r="BH91" s="20"/>
      <c r="BI91" s="20"/>
      <c r="BJ91" s="20"/>
      <c r="BK91" s="20"/>
      <c r="BL91" s="20"/>
      <c r="BM91" s="20"/>
    </row>
    <row r="92" ht="29.25" customHeight="1">
      <c r="A92" s="125"/>
      <c r="B92" s="126"/>
      <c r="C92" s="127" t="s">
        <v>116</v>
      </c>
      <c r="D92" s="128" t="s">
        <v>58</v>
      </c>
      <c r="E92" s="128" t="s">
        <v>54</v>
      </c>
      <c r="F92" s="128" t="s">
        <v>55</v>
      </c>
      <c r="G92" s="128" t="s">
        <v>117</v>
      </c>
      <c r="H92" s="128" t="s">
        <v>118</v>
      </c>
      <c r="I92" s="128" t="s">
        <v>119</v>
      </c>
      <c r="J92" s="128" t="s">
        <v>99</v>
      </c>
      <c r="K92" s="129" t="s">
        <v>120</v>
      </c>
      <c r="L92" s="126"/>
      <c r="M92" s="63" t="s">
        <v>19</v>
      </c>
      <c r="N92" s="64" t="s">
        <v>43</v>
      </c>
      <c r="O92" s="64" t="s">
        <v>121</v>
      </c>
      <c r="P92" s="64" t="s">
        <v>122</v>
      </c>
      <c r="Q92" s="64" t="s">
        <v>123</v>
      </c>
      <c r="R92" s="64" t="s">
        <v>124</v>
      </c>
      <c r="S92" s="64" t="s">
        <v>125</v>
      </c>
      <c r="T92" s="65" t="s">
        <v>126</v>
      </c>
      <c r="U92" s="125"/>
      <c r="V92" s="125"/>
      <c r="W92" s="125"/>
      <c r="X92" s="125"/>
      <c r="Y92" s="125"/>
      <c r="Z92" s="125"/>
      <c r="AA92" s="125"/>
      <c r="AB92" s="125"/>
      <c r="AC92" s="125"/>
      <c r="AD92" s="125"/>
      <c r="AE92" s="125"/>
      <c r="AF92" s="125"/>
      <c r="AG92" s="125"/>
      <c r="AH92" s="125"/>
      <c r="AI92" s="125"/>
      <c r="AJ92" s="125"/>
      <c r="AK92" s="125"/>
      <c r="AL92" s="125"/>
      <c r="AM92" s="125"/>
      <c r="AN92" s="125"/>
      <c r="AO92" s="125"/>
      <c r="AP92" s="125"/>
      <c r="AQ92" s="125"/>
      <c r="AR92" s="125"/>
      <c r="AS92" s="125"/>
      <c r="AT92" s="125"/>
      <c r="AU92" s="125"/>
      <c r="AV92" s="125"/>
      <c r="AW92" s="125"/>
      <c r="AX92" s="125"/>
      <c r="AY92" s="125"/>
      <c r="AZ92" s="125"/>
      <c r="BA92" s="125"/>
      <c r="BB92" s="125"/>
      <c r="BC92" s="125"/>
      <c r="BD92" s="125"/>
      <c r="BE92" s="125"/>
      <c r="BF92" s="125"/>
      <c r="BG92" s="125"/>
      <c r="BH92" s="125"/>
      <c r="BI92" s="125"/>
      <c r="BJ92" s="125"/>
      <c r="BK92" s="125"/>
      <c r="BL92" s="125"/>
      <c r="BM92" s="125"/>
    </row>
    <row r="93" ht="22.5" customHeight="1">
      <c r="A93" s="20"/>
      <c r="B93" s="21"/>
      <c r="C93" s="69" t="s">
        <v>127</v>
      </c>
      <c r="D93" s="20"/>
      <c r="E93" s="20"/>
      <c r="F93" s="20"/>
      <c r="G93" s="20"/>
      <c r="H93" s="20"/>
      <c r="I93" s="20"/>
      <c r="J93" s="130">
        <f t="shared" ref="J93:J95" si="4">BK93</f>
        <v>0</v>
      </c>
      <c r="K93" s="20"/>
      <c r="L93" s="21"/>
      <c r="M93" s="66"/>
      <c r="N93" s="54"/>
      <c r="O93" s="54"/>
      <c r="P93" s="131">
        <f>P94+P122</f>
        <v>0</v>
      </c>
      <c r="Q93" s="54"/>
      <c r="R93" s="131">
        <f>R94+R122</f>
        <v>0.100723772</v>
      </c>
      <c r="S93" s="54"/>
      <c r="T93" s="132">
        <f>T94+T122</f>
        <v>0.28095798</v>
      </c>
      <c r="U93" s="20"/>
      <c r="V93" s="20"/>
      <c r="W93" s="20"/>
      <c r="X93" s="20"/>
      <c r="Y93" s="20"/>
      <c r="Z93" s="20"/>
      <c r="AA93" s="20"/>
      <c r="AB93" s="20"/>
      <c r="AC93" s="20"/>
      <c r="AD93" s="20"/>
      <c r="AE93" s="20"/>
      <c r="AF93" s="20"/>
      <c r="AG93" s="20"/>
      <c r="AH93" s="20"/>
      <c r="AI93" s="20"/>
      <c r="AJ93" s="20"/>
      <c r="AK93" s="20"/>
      <c r="AL93" s="20"/>
      <c r="AM93" s="20"/>
      <c r="AN93" s="20"/>
      <c r="AO93" s="20"/>
      <c r="AP93" s="20"/>
      <c r="AQ93" s="20"/>
      <c r="AR93" s="20"/>
      <c r="AS93" s="20"/>
      <c r="AT93" s="3" t="s">
        <v>72</v>
      </c>
      <c r="AU93" s="3" t="s">
        <v>100</v>
      </c>
      <c r="AV93" s="20"/>
      <c r="AW93" s="20"/>
      <c r="AX93" s="20"/>
      <c r="AY93" s="20"/>
      <c r="AZ93" s="20"/>
      <c r="BA93" s="20"/>
      <c r="BB93" s="20"/>
      <c r="BC93" s="20"/>
      <c r="BD93" s="20"/>
      <c r="BE93" s="20"/>
      <c r="BF93" s="20"/>
      <c r="BG93" s="20"/>
      <c r="BH93" s="20"/>
      <c r="BI93" s="20"/>
      <c r="BJ93" s="20"/>
      <c r="BK93" s="133">
        <f>BK94+BK122</f>
        <v>0</v>
      </c>
      <c r="BL93" s="20"/>
      <c r="BM93" s="20"/>
    </row>
    <row r="94" ht="25.5" customHeight="1">
      <c r="A94" s="134"/>
      <c r="B94" s="135"/>
      <c r="C94" s="134"/>
      <c r="D94" s="136" t="s">
        <v>72</v>
      </c>
      <c r="E94" s="137" t="s">
        <v>128</v>
      </c>
      <c r="F94" s="137" t="s">
        <v>129</v>
      </c>
      <c r="G94" s="134"/>
      <c r="H94" s="134"/>
      <c r="I94" s="134"/>
      <c r="J94" s="138">
        <f t="shared" si="4"/>
        <v>0</v>
      </c>
      <c r="K94" s="134"/>
      <c r="L94" s="135"/>
      <c r="M94" s="139"/>
      <c r="N94" s="134"/>
      <c r="O94" s="134"/>
      <c r="P94" s="140">
        <f>P95+P106</f>
        <v>0</v>
      </c>
      <c r="Q94" s="134"/>
      <c r="R94" s="140">
        <f>R95+R106</f>
        <v>0.0012285</v>
      </c>
      <c r="S94" s="134"/>
      <c r="T94" s="141">
        <f>T95+T106</f>
        <v>0.1135</v>
      </c>
      <c r="U94" s="134"/>
      <c r="V94" s="134"/>
      <c r="W94" s="134"/>
      <c r="X94" s="134"/>
      <c r="Y94" s="134"/>
      <c r="Z94" s="134"/>
      <c r="AA94" s="134"/>
      <c r="AB94" s="134"/>
      <c r="AC94" s="134"/>
      <c r="AD94" s="134"/>
      <c r="AE94" s="134"/>
      <c r="AF94" s="134"/>
      <c r="AG94" s="134"/>
      <c r="AH94" s="134"/>
      <c r="AI94" s="134"/>
      <c r="AJ94" s="134"/>
      <c r="AK94" s="134"/>
      <c r="AL94" s="134"/>
      <c r="AM94" s="134"/>
      <c r="AN94" s="134"/>
      <c r="AO94" s="134"/>
      <c r="AP94" s="134"/>
      <c r="AQ94" s="134"/>
      <c r="AR94" s="136" t="s">
        <v>81</v>
      </c>
      <c r="AS94" s="134"/>
      <c r="AT94" s="142" t="s">
        <v>72</v>
      </c>
      <c r="AU94" s="142" t="s">
        <v>73</v>
      </c>
      <c r="AV94" s="134"/>
      <c r="AW94" s="134"/>
      <c r="AX94" s="134"/>
      <c r="AY94" s="136" t="s">
        <v>130</v>
      </c>
      <c r="AZ94" s="134"/>
      <c r="BA94" s="134"/>
      <c r="BB94" s="134"/>
      <c r="BC94" s="134"/>
      <c r="BD94" s="134"/>
      <c r="BE94" s="134"/>
      <c r="BF94" s="134"/>
      <c r="BG94" s="134"/>
      <c r="BH94" s="134"/>
      <c r="BI94" s="134"/>
      <c r="BJ94" s="134"/>
      <c r="BK94" s="143">
        <f>BK95+BK106</f>
        <v>0</v>
      </c>
      <c r="BL94" s="134"/>
      <c r="BM94" s="134"/>
    </row>
    <row r="95" ht="22.5" customHeight="1">
      <c r="A95" s="134"/>
      <c r="B95" s="135"/>
      <c r="C95" s="134"/>
      <c r="D95" s="136" t="s">
        <v>72</v>
      </c>
      <c r="E95" s="144" t="s">
        <v>131</v>
      </c>
      <c r="F95" s="144" t="s">
        <v>132</v>
      </c>
      <c r="G95" s="134"/>
      <c r="H95" s="134"/>
      <c r="I95" s="134"/>
      <c r="J95" s="145">
        <f t="shared" si="4"/>
        <v>0</v>
      </c>
      <c r="K95" s="134"/>
      <c r="L95" s="135"/>
      <c r="M95" s="139"/>
      <c r="N95" s="134"/>
      <c r="O95" s="134"/>
      <c r="P95" s="140">
        <f>SUM(P96:P105)</f>
        <v>0</v>
      </c>
      <c r="Q95" s="134"/>
      <c r="R95" s="140">
        <f>SUM(R96:R105)</f>
        <v>0.0012285</v>
      </c>
      <c r="S95" s="134"/>
      <c r="T95" s="141">
        <f>SUM(T96:T105)</f>
        <v>0.1135</v>
      </c>
      <c r="U95" s="134"/>
      <c r="V95" s="134"/>
      <c r="W95" s="134"/>
      <c r="X95" s="134"/>
      <c r="Y95" s="134"/>
      <c r="Z95" s="134"/>
      <c r="AA95" s="134"/>
      <c r="AB95" s="134"/>
      <c r="AC95" s="134"/>
      <c r="AD95" s="134"/>
      <c r="AE95" s="134"/>
      <c r="AF95" s="134"/>
      <c r="AG95" s="134"/>
      <c r="AH95" s="134"/>
      <c r="AI95" s="134"/>
      <c r="AJ95" s="134"/>
      <c r="AK95" s="134"/>
      <c r="AL95" s="134"/>
      <c r="AM95" s="134"/>
      <c r="AN95" s="134"/>
      <c r="AO95" s="134"/>
      <c r="AP95" s="134"/>
      <c r="AQ95" s="134"/>
      <c r="AR95" s="136" t="s">
        <v>81</v>
      </c>
      <c r="AS95" s="134"/>
      <c r="AT95" s="142" t="s">
        <v>72</v>
      </c>
      <c r="AU95" s="142" t="s">
        <v>81</v>
      </c>
      <c r="AV95" s="134"/>
      <c r="AW95" s="134"/>
      <c r="AX95" s="134"/>
      <c r="AY95" s="136" t="s">
        <v>130</v>
      </c>
      <c r="AZ95" s="134"/>
      <c r="BA95" s="134"/>
      <c r="BB95" s="134"/>
      <c r="BC95" s="134"/>
      <c r="BD95" s="134"/>
      <c r="BE95" s="134"/>
      <c r="BF95" s="134"/>
      <c r="BG95" s="134"/>
      <c r="BH95" s="134"/>
      <c r="BI95" s="134"/>
      <c r="BJ95" s="134"/>
      <c r="BK95" s="143">
        <f>SUM(BK96:BK105)</f>
        <v>0</v>
      </c>
      <c r="BL95" s="134"/>
      <c r="BM95" s="134"/>
    </row>
    <row r="96" ht="24.0" customHeight="1">
      <c r="A96" s="20"/>
      <c r="B96" s="21"/>
      <c r="C96" s="146" t="s">
        <v>81</v>
      </c>
      <c r="D96" s="146" t="s">
        <v>133</v>
      </c>
      <c r="E96" s="147" t="s">
        <v>134</v>
      </c>
      <c r="F96" s="148" t="s">
        <v>135</v>
      </c>
      <c r="G96" s="149" t="s">
        <v>136</v>
      </c>
      <c r="H96" s="150">
        <v>0.5</v>
      </c>
      <c r="I96" s="151"/>
      <c r="J96" s="152">
        <f>ROUND(I96*H96,2)</f>
        <v>0</v>
      </c>
      <c r="K96" s="148" t="s">
        <v>137</v>
      </c>
      <c r="L96" s="21"/>
      <c r="M96" s="153" t="s">
        <v>19</v>
      </c>
      <c r="N96" s="154" t="s">
        <v>44</v>
      </c>
      <c r="O96" s="20"/>
      <c r="P96" s="155">
        <f>O96*H96</f>
        <v>0</v>
      </c>
      <c r="Q96" s="155">
        <v>0.001225</v>
      </c>
      <c r="R96" s="155">
        <f>Q96*H96</f>
        <v>0.0006125</v>
      </c>
      <c r="S96" s="155">
        <v>0.017</v>
      </c>
      <c r="T96" s="156">
        <f>S96*H96</f>
        <v>0.0085</v>
      </c>
      <c r="U96" s="20"/>
      <c r="V96" s="20"/>
      <c r="W96" s="20"/>
      <c r="X96" s="20"/>
      <c r="Y96" s="20"/>
      <c r="Z96" s="20"/>
      <c r="AA96" s="20"/>
      <c r="AB96" s="20"/>
      <c r="AC96" s="20"/>
      <c r="AD96" s="20"/>
      <c r="AE96" s="20"/>
      <c r="AF96" s="20"/>
      <c r="AG96" s="20"/>
      <c r="AH96" s="20"/>
      <c r="AI96" s="20"/>
      <c r="AJ96" s="20"/>
      <c r="AK96" s="20"/>
      <c r="AL96" s="20"/>
      <c r="AM96" s="20"/>
      <c r="AN96" s="20"/>
      <c r="AO96" s="20"/>
      <c r="AP96" s="20"/>
      <c r="AQ96" s="20"/>
      <c r="AR96" s="157" t="s">
        <v>138</v>
      </c>
      <c r="AS96" s="20"/>
      <c r="AT96" s="157" t="s">
        <v>133</v>
      </c>
      <c r="AU96" s="157" t="s">
        <v>83</v>
      </c>
      <c r="AV96" s="20"/>
      <c r="AW96" s="20"/>
      <c r="AX96" s="20"/>
      <c r="AY96" s="3" t="s">
        <v>130</v>
      </c>
      <c r="AZ96" s="20"/>
      <c r="BA96" s="20"/>
      <c r="BB96" s="20"/>
      <c r="BC96" s="20"/>
      <c r="BD96" s="20"/>
      <c r="BE96" s="158">
        <f>IF(N96="základní",J96,0)</f>
        <v>0</v>
      </c>
      <c r="BF96" s="158">
        <f>IF(N96="snížená",J96,0)</f>
        <v>0</v>
      </c>
      <c r="BG96" s="158">
        <f>IF(N96="zákl. přenesená",J96,0)</f>
        <v>0</v>
      </c>
      <c r="BH96" s="158">
        <f>IF(N96="sníž. přenesená",J96,0)</f>
        <v>0</v>
      </c>
      <c r="BI96" s="158">
        <f>IF(N96="nulová",J96,0)</f>
        <v>0</v>
      </c>
      <c r="BJ96" s="3" t="s">
        <v>81</v>
      </c>
      <c r="BK96" s="158">
        <f>ROUND(I96*H96,2)</f>
        <v>0</v>
      </c>
      <c r="BL96" s="3" t="s">
        <v>138</v>
      </c>
      <c r="BM96" s="157" t="s">
        <v>139</v>
      </c>
    </row>
    <row r="97" ht="15.75" customHeight="1">
      <c r="A97" s="20"/>
      <c r="B97" s="21"/>
      <c r="C97" s="20"/>
      <c r="D97" s="159" t="s">
        <v>140</v>
      </c>
      <c r="E97" s="20"/>
      <c r="F97" s="160" t="s">
        <v>141</v>
      </c>
      <c r="G97" s="20"/>
      <c r="H97" s="20"/>
      <c r="I97" s="20"/>
      <c r="J97" s="20"/>
      <c r="K97" s="20"/>
      <c r="L97" s="21"/>
      <c r="M97" s="161"/>
      <c r="N97" s="20"/>
      <c r="O97" s="20"/>
      <c r="P97" s="20"/>
      <c r="Q97" s="20"/>
      <c r="R97" s="20"/>
      <c r="S97" s="20"/>
      <c r="T97" s="57"/>
      <c r="U97" s="20"/>
      <c r="V97" s="20"/>
      <c r="W97" s="20"/>
      <c r="X97" s="20"/>
      <c r="Y97" s="20"/>
      <c r="Z97" s="20"/>
      <c r="AA97" s="20"/>
      <c r="AB97" s="20"/>
      <c r="AC97" s="20"/>
      <c r="AD97" s="20"/>
      <c r="AE97" s="20"/>
      <c r="AF97" s="20"/>
      <c r="AG97" s="20"/>
      <c r="AH97" s="20"/>
      <c r="AI97" s="20"/>
      <c r="AJ97" s="20"/>
      <c r="AK97" s="20"/>
      <c r="AL97" s="20"/>
      <c r="AM97" s="20"/>
      <c r="AN97" s="20"/>
      <c r="AO97" s="20"/>
      <c r="AP97" s="20"/>
      <c r="AQ97" s="20"/>
      <c r="AR97" s="20"/>
      <c r="AS97" s="20"/>
      <c r="AT97" s="3" t="s">
        <v>140</v>
      </c>
      <c r="AU97" s="3" t="s">
        <v>83</v>
      </c>
      <c r="AV97" s="20"/>
      <c r="AW97" s="20"/>
      <c r="AX97" s="20"/>
      <c r="AY97" s="20"/>
      <c r="AZ97" s="20"/>
      <c r="BA97" s="20"/>
      <c r="BB97" s="20"/>
      <c r="BC97" s="20"/>
      <c r="BD97" s="20"/>
      <c r="BE97" s="20"/>
      <c r="BF97" s="20"/>
      <c r="BG97" s="20"/>
      <c r="BH97" s="20"/>
      <c r="BI97" s="20"/>
      <c r="BJ97" s="20"/>
      <c r="BK97" s="20"/>
      <c r="BL97" s="20"/>
      <c r="BM97" s="20"/>
    </row>
    <row r="98" ht="15.75" customHeight="1">
      <c r="A98" s="162"/>
      <c r="B98" s="163"/>
      <c r="C98" s="162"/>
      <c r="D98" s="164" t="s">
        <v>142</v>
      </c>
      <c r="E98" s="165" t="s">
        <v>19</v>
      </c>
      <c r="F98" s="166" t="s">
        <v>143</v>
      </c>
      <c r="G98" s="162"/>
      <c r="H98" s="165" t="s">
        <v>19</v>
      </c>
      <c r="I98" s="162"/>
      <c r="J98" s="162"/>
      <c r="K98" s="162"/>
      <c r="L98" s="163"/>
      <c r="M98" s="167"/>
      <c r="N98" s="162"/>
      <c r="O98" s="162"/>
      <c r="P98" s="162"/>
      <c r="Q98" s="162"/>
      <c r="R98" s="162"/>
      <c r="S98" s="162"/>
      <c r="T98" s="168"/>
      <c r="U98" s="162"/>
      <c r="V98" s="162"/>
      <c r="W98" s="162"/>
      <c r="X98" s="162"/>
      <c r="Y98" s="162"/>
      <c r="Z98" s="162"/>
      <c r="AA98" s="162"/>
      <c r="AB98" s="162"/>
      <c r="AC98" s="162"/>
      <c r="AD98" s="162"/>
      <c r="AE98" s="162"/>
      <c r="AF98" s="162"/>
      <c r="AG98" s="162"/>
      <c r="AH98" s="162"/>
      <c r="AI98" s="162"/>
      <c r="AJ98" s="162"/>
      <c r="AK98" s="162"/>
      <c r="AL98" s="162"/>
      <c r="AM98" s="162"/>
      <c r="AN98" s="162"/>
      <c r="AO98" s="162"/>
      <c r="AP98" s="162"/>
      <c r="AQ98" s="162"/>
      <c r="AR98" s="162"/>
      <c r="AS98" s="162"/>
      <c r="AT98" s="165" t="s">
        <v>142</v>
      </c>
      <c r="AU98" s="165" t="s">
        <v>83</v>
      </c>
      <c r="AV98" s="162" t="s">
        <v>81</v>
      </c>
      <c r="AW98" s="162" t="s">
        <v>34</v>
      </c>
      <c r="AX98" s="162" t="s">
        <v>73</v>
      </c>
      <c r="AY98" s="165" t="s">
        <v>130</v>
      </c>
      <c r="AZ98" s="162"/>
      <c r="BA98" s="162"/>
      <c r="BB98" s="162"/>
      <c r="BC98" s="162"/>
      <c r="BD98" s="162"/>
      <c r="BE98" s="162"/>
      <c r="BF98" s="162"/>
      <c r="BG98" s="162"/>
      <c r="BH98" s="162"/>
      <c r="BI98" s="162"/>
      <c r="BJ98" s="162"/>
      <c r="BK98" s="162"/>
      <c r="BL98" s="162"/>
      <c r="BM98" s="162"/>
    </row>
    <row r="99" ht="15.75" customHeight="1">
      <c r="A99" s="169"/>
      <c r="B99" s="170"/>
      <c r="C99" s="169"/>
      <c r="D99" s="164" t="s">
        <v>142</v>
      </c>
      <c r="E99" s="171" t="s">
        <v>19</v>
      </c>
      <c r="F99" s="172" t="s">
        <v>144</v>
      </c>
      <c r="G99" s="169"/>
      <c r="H99" s="173">
        <v>0.5</v>
      </c>
      <c r="I99" s="169"/>
      <c r="J99" s="169"/>
      <c r="K99" s="169"/>
      <c r="L99" s="170"/>
      <c r="M99" s="174"/>
      <c r="N99" s="169"/>
      <c r="O99" s="169"/>
      <c r="P99" s="169"/>
      <c r="Q99" s="169"/>
      <c r="R99" s="169"/>
      <c r="S99" s="169"/>
      <c r="T99" s="175"/>
      <c r="U99" s="169"/>
      <c r="V99" s="169"/>
      <c r="W99" s="169"/>
      <c r="X99" s="169"/>
      <c r="Y99" s="169"/>
      <c r="Z99" s="169"/>
      <c r="AA99" s="169"/>
      <c r="AB99" s="169"/>
      <c r="AC99" s="169"/>
      <c r="AD99" s="169"/>
      <c r="AE99" s="169"/>
      <c r="AF99" s="169"/>
      <c r="AG99" s="169"/>
      <c r="AH99" s="169"/>
      <c r="AI99" s="169"/>
      <c r="AJ99" s="169"/>
      <c r="AK99" s="169"/>
      <c r="AL99" s="169"/>
      <c r="AM99" s="169"/>
      <c r="AN99" s="169"/>
      <c r="AO99" s="169"/>
      <c r="AP99" s="169"/>
      <c r="AQ99" s="169"/>
      <c r="AR99" s="169"/>
      <c r="AS99" s="169"/>
      <c r="AT99" s="171" t="s">
        <v>142</v>
      </c>
      <c r="AU99" s="171" t="s">
        <v>83</v>
      </c>
      <c r="AV99" s="169" t="s">
        <v>83</v>
      </c>
      <c r="AW99" s="169" t="s">
        <v>34</v>
      </c>
      <c r="AX99" s="169" t="s">
        <v>73</v>
      </c>
      <c r="AY99" s="171" t="s">
        <v>130</v>
      </c>
      <c r="AZ99" s="169"/>
      <c r="BA99" s="169"/>
      <c r="BB99" s="169"/>
      <c r="BC99" s="169"/>
      <c r="BD99" s="169"/>
      <c r="BE99" s="169"/>
      <c r="BF99" s="169"/>
      <c r="BG99" s="169"/>
      <c r="BH99" s="169"/>
      <c r="BI99" s="169"/>
      <c r="BJ99" s="169"/>
      <c r="BK99" s="169"/>
      <c r="BL99" s="169"/>
      <c r="BM99" s="169"/>
    </row>
    <row r="100" ht="15.75" customHeight="1">
      <c r="A100" s="176"/>
      <c r="B100" s="177"/>
      <c r="C100" s="176"/>
      <c r="D100" s="164" t="s">
        <v>142</v>
      </c>
      <c r="E100" s="178" t="s">
        <v>19</v>
      </c>
      <c r="F100" s="179" t="s">
        <v>145</v>
      </c>
      <c r="G100" s="176"/>
      <c r="H100" s="180">
        <v>0.5</v>
      </c>
      <c r="I100" s="176"/>
      <c r="J100" s="176"/>
      <c r="K100" s="176"/>
      <c r="L100" s="177"/>
      <c r="M100" s="181"/>
      <c r="N100" s="176"/>
      <c r="O100" s="176"/>
      <c r="P100" s="176"/>
      <c r="Q100" s="176"/>
      <c r="R100" s="176"/>
      <c r="S100" s="176"/>
      <c r="T100" s="182"/>
      <c r="U100" s="176"/>
      <c r="V100" s="176"/>
      <c r="W100" s="176"/>
      <c r="X100" s="176"/>
      <c r="Y100" s="176"/>
      <c r="Z100" s="176"/>
      <c r="AA100" s="176"/>
      <c r="AB100" s="176"/>
      <c r="AC100" s="176"/>
      <c r="AD100" s="176"/>
      <c r="AE100" s="176"/>
      <c r="AF100" s="176"/>
      <c r="AG100" s="176"/>
      <c r="AH100" s="176"/>
      <c r="AI100" s="176"/>
      <c r="AJ100" s="176"/>
      <c r="AK100" s="176"/>
      <c r="AL100" s="176"/>
      <c r="AM100" s="176"/>
      <c r="AN100" s="176"/>
      <c r="AO100" s="176"/>
      <c r="AP100" s="176"/>
      <c r="AQ100" s="176"/>
      <c r="AR100" s="176"/>
      <c r="AS100" s="176"/>
      <c r="AT100" s="178" t="s">
        <v>142</v>
      </c>
      <c r="AU100" s="178" t="s">
        <v>83</v>
      </c>
      <c r="AV100" s="176" t="s">
        <v>138</v>
      </c>
      <c r="AW100" s="176" t="s">
        <v>34</v>
      </c>
      <c r="AX100" s="176" t="s">
        <v>81</v>
      </c>
      <c r="AY100" s="178" t="s">
        <v>130</v>
      </c>
      <c r="AZ100" s="176"/>
      <c r="BA100" s="176"/>
      <c r="BB100" s="176"/>
      <c r="BC100" s="176"/>
      <c r="BD100" s="176"/>
      <c r="BE100" s="176"/>
      <c r="BF100" s="176"/>
      <c r="BG100" s="176"/>
      <c r="BH100" s="176"/>
      <c r="BI100" s="176"/>
      <c r="BJ100" s="176"/>
      <c r="BK100" s="176"/>
      <c r="BL100" s="176"/>
      <c r="BM100" s="176"/>
    </row>
    <row r="101" ht="16.5" customHeight="1">
      <c r="A101" s="20"/>
      <c r="B101" s="21"/>
      <c r="C101" s="146" t="s">
        <v>83</v>
      </c>
      <c r="D101" s="146" t="s">
        <v>133</v>
      </c>
      <c r="E101" s="147" t="s">
        <v>146</v>
      </c>
      <c r="F101" s="148" t="s">
        <v>147</v>
      </c>
      <c r="G101" s="149" t="s">
        <v>136</v>
      </c>
      <c r="H101" s="150">
        <v>35.0</v>
      </c>
      <c r="I101" s="151"/>
      <c r="J101" s="152">
        <f>ROUND(I101*H101,2)</f>
        <v>0</v>
      </c>
      <c r="K101" s="148" t="s">
        <v>137</v>
      </c>
      <c r="L101" s="21"/>
      <c r="M101" s="153" t="s">
        <v>19</v>
      </c>
      <c r="N101" s="154" t="s">
        <v>44</v>
      </c>
      <c r="O101" s="20"/>
      <c r="P101" s="155">
        <f>O101*H101</f>
        <v>0</v>
      </c>
      <c r="Q101" s="155">
        <v>1.76E-5</v>
      </c>
      <c r="R101" s="155">
        <f>Q101*H101</f>
        <v>0.000616</v>
      </c>
      <c r="S101" s="155">
        <v>0.003</v>
      </c>
      <c r="T101" s="156">
        <f>S101*H101</f>
        <v>0.105</v>
      </c>
      <c r="U101" s="20"/>
      <c r="V101" s="20"/>
      <c r="W101" s="20"/>
      <c r="X101" s="20"/>
      <c r="Y101" s="20"/>
      <c r="Z101" s="20"/>
      <c r="AA101" s="20"/>
      <c r="AB101" s="20"/>
      <c r="AC101" s="20"/>
      <c r="AD101" s="20"/>
      <c r="AE101" s="20"/>
      <c r="AF101" s="20"/>
      <c r="AG101" s="20"/>
      <c r="AH101" s="20"/>
      <c r="AI101" s="20"/>
      <c r="AJ101" s="20"/>
      <c r="AK101" s="20"/>
      <c r="AL101" s="20"/>
      <c r="AM101" s="20"/>
      <c r="AN101" s="20"/>
      <c r="AO101" s="20"/>
      <c r="AP101" s="20"/>
      <c r="AQ101" s="20"/>
      <c r="AR101" s="157" t="s">
        <v>138</v>
      </c>
      <c r="AS101" s="20"/>
      <c r="AT101" s="157" t="s">
        <v>133</v>
      </c>
      <c r="AU101" s="157" t="s">
        <v>83</v>
      </c>
      <c r="AV101" s="20"/>
      <c r="AW101" s="20"/>
      <c r="AX101" s="20"/>
      <c r="AY101" s="3" t="s">
        <v>130</v>
      </c>
      <c r="AZ101" s="20"/>
      <c r="BA101" s="20"/>
      <c r="BB101" s="20"/>
      <c r="BC101" s="20"/>
      <c r="BD101" s="20"/>
      <c r="BE101" s="158">
        <f>IF(N101="základní",J101,0)</f>
        <v>0</v>
      </c>
      <c r="BF101" s="158">
        <f>IF(N101="snížená",J101,0)</f>
        <v>0</v>
      </c>
      <c r="BG101" s="158">
        <f>IF(N101="zákl. přenesená",J101,0)</f>
        <v>0</v>
      </c>
      <c r="BH101" s="158">
        <f>IF(N101="sníž. přenesená",J101,0)</f>
        <v>0</v>
      </c>
      <c r="BI101" s="158">
        <f>IF(N101="nulová",J101,0)</f>
        <v>0</v>
      </c>
      <c r="BJ101" s="3" t="s">
        <v>81</v>
      </c>
      <c r="BK101" s="158">
        <f>ROUND(I101*H101,2)</f>
        <v>0</v>
      </c>
      <c r="BL101" s="3" t="s">
        <v>138</v>
      </c>
      <c r="BM101" s="157" t="s">
        <v>148</v>
      </c>
    </row>
    <row r="102" ht="15.75" customHeight="1">
      <c r="A102" s="20"/>
      <c r="B102" s="21"/>
      <c r="C102" s="20"/>
      <c r="D102" s="159" t="s">
        <v>140</v>
      </c>
      <c r="E102" s="20"/>
      <c r="F102" s="160" t="s">
        <v>149</v>
      </c>
      <c r="G102" s="20"/>
      <c r="H102" s="20"/>
      <c r="I102" s="20"/>
      <c r="J102" s="20"/>
      <c r="K102" s="20"/>
      <c r="L102" s="21"/>
      <c r="M102" s="161"/>
      <c r="N102" s="20"/>
      <c r="O102" s="20"/>
      <c r="P102" s="20"/>
      <c r="Q102" s="20"/>
      <c r="R102" s="20"/>
      <c r="S102" s="20"/>
      <c r="T102" s="57"/>
      <c r="U102" s="20"/>
      <c r="V102" s="20"/>
      <c r="W102" s="20"/>
      <c r="X102" s="20"/>
      <c r="Y102" s="20"/>
      <c r="Z102" s="20"/>
      <c r="AA102" s="20"/>
      <c r="AB102" s="20"/>
      <c r="AC102" s="20"/>
      <c r="AD102" s="20"/>
      <c r="AE102" s="20"/>
      <c r="AF102" s="20"/>
      <c r="AG102" s="20"/>
      <c r="AH102" s="20"/>
      <c r="AI102" s="20"/>
      <c r="AJ102" s="20"/>
      <c r="AK102" s="20"/>
      <c r="AL102" s="20"/>
      <c r="AM102" s="20"/>
      <c r="AN102" s="20"/>
      <c r="AO102" s="20"/>
      <c r="AP102" s="20"/>
      <c r="AQ102" s="20"/>
      <c r="AR102" s="20"/>
      <c r="AS102" s="20"/>
      <c r="AT102" s="3" t="s">
        <v>140</v>
      </c>
      <c r="AU102" s="3" t="s">
        <v>83</v>
      </c>
      <c r="AV102" s="20"/>
      <c r="AW102" s="20"/>
      <c r="AX102" s="20"/>
      <c r="AY102" s="20"/>
      <c r="AZ102" s="20"/>
      <c r="BA102" s="20"/>
      <c r="BB102" s="20"/>
      <c r="BC102" s="20"/>
      <c r="BD102" s="20"/>
      <c r="BE102" s="20"/>
      <c r="BF102" s="20"/>
      <c r="BG102" s="20"/>
      <c r="BH102" s="20"/>
      <c r="BI102" s="20"/>
      <c r="BJ102" s="20"/>
      <c r="BK102" s="20"/>
      <c r="BL102" s="20"/>
      <c r="BM102" s="20"/>
    </row>
    <row r="103" ht="15.75" customHeight="1">
      <c r="A103" s="162"/>
      <c r="B103" s="163"/>
      <c r="C103" s="162"/>
      <c r="D103" s="164" t="s">
        <v>142</v>
      </c>
      <c r="E103" s="165" t="s">
        <v>19</v>
      </c>
      <c r="F103" s="166" t="s">
        <v>150</v>
      </c>
      <c r="G103" s="162"/>
      <c r="H103" s="165" t="s">
        <v>19</v>
      </c>
      <c r="I103" s="162"/>
      <c r="J103" s="162"/>
      <c r="K103" s="162"/>
      <c r="L103" s="163"/>
      <c r="M103" s="167"/>
      <c r="N103" s="162"/>
      <c r="O103" s="162"/>
      <c r="P103" s="162"/>
      <c r="Q103" s="162"/>
      <c r="R103" s="162"/>
      <c r="S103" s="162"/>
      <c r="T103" s="168"/>
      <c r="U103" s="162"/>
      <c r="V103" s="162"/>
      <c r="W103" s="162"/>
      <c r="X103" s="162"/>
      <c r="Y103" s="162"/>
      <c r="Z103" s="162"/>
      <c r="AA103" s="162"/>
      <c r="AB103" s="162"/>
      <c r="AC103" s="162"/>
      <c r="AD103" s="162"/>
      <c r="AE103" s="162"/>
      <c r="AF103" s="162"/>
      <c r="AG103" s="162"/>
      <c r="AH103" s="162"/>
      <c r="AI103" s="162"/>
      <c r="AJ103" s="162"/>
      <c r="AK103" s="162"/>
      <c r="AL103" s="162"/>
      <c r="AM103" s="162"/>
      <c r="AN103" s="162"/>
      <c r="AO103" s="162"/>
      <c r="AP103" s="162"/>
      <c r="AQ103" s="162"/>
      <c r="AR103" s="162"/>
      <c r="AS103" s="162"/>
      <c r="AT103" s="165" t="s">
        <v>142</v>
      </c>
      <c r="AU103" s="165" t="s">
        <v>83</v>
      </c>
      <c r="AV103" s="162" t="s">
        <v>81</v>
      </c>
      <c r="AW103" s="162" t="s">
        <v>34</v>
      </c>
      <c r="AX103" s="162" t="s">
        <v>73</v>
      </c>
      <c r="AY103" s="165" t="s">
        <v>130</v>
      </c>
      <c r="AZ103" s="162"/>
      <c r="BA103" s="162"/>
      <c r="BB103" s="162"/>
      <c r="BC103" s="162"/>
      <c r="BD103" s="162"/>
      <c r="BE103" s="162"/>
      <c r="BF103" s="162"/>
      <c r="BG103" s="162"/>
      <c r="BH103" s="162"/>
      <c r="BI103" s="162"/>
      <c r="BJ103" s="162"/>
      <c r="BK103" s="162"/>
      <c r="BL103" s="162"/>
      <c r="BM103" s="162"/>
    </row>
    <row r="104" ht="15.75" customHeight="1">
      <c r="A104" s="169"/>
      <c r="B104" s="170"/>
      <c r="C104" s="169"/>
      <c r="D104" s="164" t="s">
        <v>142</v>
      </c>
      <c r="E104" s="171" t="s">
        <v>19</v>
      </c>
      <c r="F104" s="172" t="s">
        <v>151</v>
      </c>
      <c r="G104" s="169"/>
      <c r="H104" s="173">
        <v>35.0</v>
      </c>
      <c r="I104" s="169"/>
      <c r="J104" s="169"/>
      <c r="K104" s="169"/>
      <c r="L104" s="170"/>
      <c r="M104" s="174"/>
      <c r="N104" s="169"/>
      <c r="O104" s="169"/>
      <c r="P104" s="169"/>
      <c r="Q104" s="169"/>
      <c r="R104" s="169"/>
      <c r="S104" s="169"/>
      <c r="T104" s="175"/>
      <c r="U104" s="169"/>
      <c r="V104" s="169"/>
      <c r="W104" s="169"/>
      <c r="X104" s="169"/>
      <c r="Y104" s="169"/>
      <c r="Z104" s="169"/>
      <c r="AA104" s="169"/>
      <c r="AB104" s="169"/>
      <c r="AC104" s="169"/>
      <c r="AD104" s="169"/>
      <c r="AE104" s="169"/>
      <c r="AF104" s="169"/>
      <c r="AG104" s="169"/>
      <c r="AH104" s="169"/>
      <c r="AI104" s="169"/>
      <c r="AJ104" s="169"/>
      <c r="AK104" s="169"/>
      <c r="AL104" s="169"/>
      <c r="AM104" s="169"/>
      <c r="AN104" s="169"/>
      <c r="AO104" s="169"/>
      <c r="AP104" s="169"/>
      <c r="AQ104" s="169"/>
      <c r="AR104" s="169"/>
      <c r="AS104" s="169"/>
      <c r="AT104" s="171" t="s">
        <v>142</v>
      </c>
      <c r="AU104" s="171" t="s">
        <v>83</v>
      </c>
      <c r="AV104" s="169" t="s">
        <v>83</v>
      </c>
      <c r="AW104" s="169" t="s">
        <v>34</v>
      </c>
      <c r="AX104" s="169" t="s">
        <v>73</v>
      </c>
      <c r="AY104" s="171" t="s">
        <v>130</v>
      </c>
      <c r="AZ104" s="169"/>
      <c r="BA104" s="169"/>
      <c r="BB104" s="169"/>
      <c r="BC104" s="169"/>
      <c r="BD104" s="169"/>
      <c r="BE104" s="169"/>
      <c r="BF104" s="169"/>
      <c r="BG104" s="169"/>
      <c r="BH104" s="169"/>
      <c r="BI104" s="169"/>
      <c r="BJ104" s="169"/>
      <c r="BK104" s="169"/>
      <c r="BL104" s="169"/>
      <c r="BM104" s="169"/>
    </row>
    <row r="105" ht="15.75" customHeight="1">
      <c r="A105" s="176"/>
      <c r="B105" s="177"/>
      <c r="C105" s="176"/>
      <c r="D105" s="164" t="s">
        <v>142</v>
      </c>
      <c r="E105" s="178" t="s">
        <v>19</v>
      </c>
      <c r="F105" s="179" t="s">
        <v>145</v>
      </c>
      <c r="G105" s="176"/>
      <c r="H105" s="180">
        <v>35.0</v>
      </c>
      <c r="I105" s="176"/>
      <c r="J105" s="176"/>
      <c r="K105" s="176"/>
      <c r="L105" s="177"/>
      <c r="M105" s="181"/>
      <c r="N105" s="176"/>
      <c r="O105" s="176"/>
      <c r="P105" s="176"/>
      <c r="Q105" s="176"/>
      <c r="R105" s="176"/>
      <c r="S105" s="176"/>
      <c r="T105" s="182"/>
      <c r="U105" s="176"/>
      <c r="V105" s="176"/>
      <c r="W105" s="176"/>
      <c r="X105" s="176"/>
      <c r="Y105" s="176"/>
      <c r="Z105" s="176"/>
      <c r="AA105" s="176"/>
      <c r="AB105" s="176"/>
      <c r="AC105" s="176"/>
      <c r="AD105" s="176"/>
      <c r="AE105" s="176"/>
      <c r="AF105" s="176"/>
      <c r="AG105" s="176"/>
      <c r="AH105" s="176"/>
      <c r="AI105" s="176"/>
      <c r="AJ105" s="176"/>
      <c r="AK105" s="176"/>
      <c r="AL105" s="176"/>
      <c r="AM105" s="176"/>
      <c r="AN105" s="176"/>
      <c r="AO105" s="176"/>
      <c r="AP105" s="176"/>
      <c r="AQ105" s="176"/>
      <c r="AR105" s="176"/>
      <c r="AS105" s="176"/>
      <c r="AT105" s="178" t="s">
        <v>142</v>
      </c>
      <c r="AU105" s="178" t="s">
        <v>83</v>
      </c>
      <c r="AV105" s="176" t="s">
        <v>138</v>
      </c>
      <c r="AW105" s="176" t="s">
        <v>34</v>
      </c>
      <c r="AX105" s="176" t="s">
        <v>81</v>
      </c>
      <c r="AY105" s="178" t="s">
        <v>130</v>
      </c>
      <c r="AZ105" s="176"/>
      <c r="BA105" s="176"/>
      <c r="BB105" s="176"/>
      <c r="BC105" s="176"/>
      <c r="BD105" s="176"/>
      <c r="BE105" s="176"/>
      <c r="BF105" s="176"/>
      <c r="BG105" s="176"/>
      <c r="BH105" s="176"/>
      <c r="BI105" s="176"/>
      <c r="BJ105" s="176"/>
      <c r="BK105" s="176"/>
      <c r="BL105" s="176"/>
      <c r="BM105" s="176"/>
    </row>
    <row r="106" ht="22.5" customHeight="1">
      <c r="A106" s="134"/>
      <c r="B106" s="135"/>
      <c r="C106" s="134"/>
      <c r="D106" s="136" t="s">
        <v>72</v>
      </c>
      <c r="E106" s="144" t="s">
        <v>152</v>
      </c>
      <c r="F106" s="144" t="s">
        <v>153</v>
      </c>
      <c r="G106" s="134"/>
      <c r="H106" s="134"/>
      <c r="I106" s="134"/>
      <c r="J106" s="145">
        <f>BK106</f>
        <v>0</v>
      </c>
      <c r="K106" s="134"/>
      <c r="L106" s="135"/>
      <c r="M106" s="139"/>
      <c r="N106" s="134"/>
      <c r="O106" s="134"/>
      <c r="P106" s="140">
        <f>SUM(P107:P121)</f>
        <v>0</v>
      </c>
      <c r="Q106" s="134"/>
      <c r="R106" s="140">
        <f>SUM(R107:R121)</f>
        <v>0</v>
      </c>
      <c r="S106" s="134"/>
      <c r="T106" s="141">
        <f>SUM(T107:T121)</f>
        <v>0</v>
      </c>
      <c r="U106" s="134"/>
      <c r="V106" s="134"/>
      <c r="W106" s="134"/>
      <c r="X106" s="134"/>
      <c r="Y106" s="134"/>
      <c r="Z106" s="134"/>
      <c r="AA106" s="134"/>
      <c r="AB106" s="134"/>
      <c r="AC106" s="134"/>
      <c r="AD106" s="134"/>
      <c r="AE106" s="134"/>
      <c r="AF106" s="134"/>
      <c r="AG106" s="134"/>
      <c r="AH106" s="134"/>
      <c r="AI106" s="134"/>
      <c r="AJ106" s="134"/>
      <c r="AK106" s="134"/>
      <c r="AL106" s="134"/>
      <c r="AM106" s="134"/>
      <c r="AN106" s="134"/>
      <c r="AO106" s="134"/>
      <c r="AP106" s="134"/>
      <c r="AQ106" s="134"/>
      <c r="AR106" s="136" t="s">
        <v>81</v>
      </c>
      <c r="AS106" s="134"/>
      <c r="AT106" s="142" t="s">
        <v>72</v>
      </c>
      <c r="AU106" s="142" t="s">
        <v>81</v>
      </c>
      <c r="AV106" s="134"/>
      <c r="AW106" s="134"/>
      <c r="AX106" s="134"/>
      <c r="AY106" s="136" t="s">
        <v>130</v>
      </c>
      <c r="AZ106" s="134"/>
      <c r="BA106" s="134"/>
      <c r="BB106" s="134"/>
      <c r="BC106" s="134"/>
      <c r="BD106" s="134"/>
      <c r="BE106" s="134"/>
      <c r="BF106" s="134"/>
      <c r="BG106" s="134"/>
      <c r="BH106" s="134"/>
      <c r="BI106" s="134"/>
      <c r="BJ106" s="134"/>
      <c r="BK106" s="143">
        <f>SUM(BK107:BK121)</f>
        <v>0</v>
      </c>
      <c r="BL106" s="134"/>
      <c r="BM106" s="134"/>
    </row>
    <row r="107" ht="24.0" customHeight="1">
      <c r="A107" s="20"/>
      <c r="B107" s="21"/>
      <c r="C107" s="146" t="s">
        <v>154</v>
      </c>
      <c r="D107" s="146" t="s">
        <v>133</v>
      </c>
      <c r="E107" s="147" t="s">
        <v>155</v>
      </c>
      <c r="F107" s="148" t="s">
        <v>156</v>
      </c>
      <c r="G107" s="149" t="s">
        <v>157</v>
      </c>
      <c r="H107" s="150">
        <v>0.281</v>
      </c>
      <c r="I107" s="151"/>
      <c r="J107" s="152">
        <f>ROUND(I107*H107,2)</f>
        <v>0</v>
      </c>
      <c r="K107" s="148" t="s">
        <v>137</v>
      </c>
      <c r="L107" s="21"/>
      <c r="M107" s="153" t="s">
        <v>19</v>
      </c>
      <c r="N107" s="154" t="s">
        <v>44</v>
      </c>
      <c r="O107" s="20"/>
      <c r="P107" s="155">
        <f>O107*H107</f>
        <v>0</v>
      </c>
      <c r="Q107" s="155">
        <v>0.0</v>
      </c>
      <c r="R107" s="155">
        <f>Q107*H107</f>
        <v>0</v>
      </c>
      <c r="S107" s="155">
        <v>0.0</v>
      </c>
      <c r="T107" s="156">
        <f>S107*H107</f>
        <v>0</v>
      </c>
      <c r="U107" s="20"/>
      <c r="V107" s="20"/>
      <c r="W107" s="20"/>
      <c r="X107" s="20"/>
      <c r="Y107" s="20"/>
      <c r="Z107" s="20"/>
      <c r="AA107" s="20"/>
      <c r="AB107" s="20"/>
      <c r="AC107" s="20"/>
      <c r="AD107" s="20"/>
      <c r="AE107" s="20"/>
      <c r="AF107" s="20"/>
      <c r="AG107" s="20"/>
      <c r="AH107" s="20"/>
      <c r="AI107" s="20"/>
      <c r="AJ107" s="20"/>
      <c r="AK107" s="20"/>
      <c r="AL107" s="20"/>
      <c r="AM107" s="20"/>
      <c r="AN107" s="20"/>
      <c r="AO107" s="20"/>
      <c r="AP107" s="20"/>
      <c r="AQ107" s="20"/>
      <c r="AR107" s="157" t="s">
        <v>138</v>
      </c>
      <c r="AS107" s="20"/>
      <c r="AT107" s="157" t="s">
        <v>133</v>
      </c>
      <c r="AU107" s="157" t="s">
        <v>83</v>
      </c>
      <c r="AV107" s="20"/>
      <c r="AW107" s="20"/>
      <c r="AX107" s="20"/>
      <c r="AY107" s="3" t="s">
        <v>130</v>
      </c>
      <c r="AZ107" s="20"/>
      <c r="BA107" s="20"/>
      <c r="BB107" s="20"/>
      <c r="BC107" s="20"/>
      <c r="BD107" s="20"/>
      <c r="BE107" s="158">
        <f>IF(N107="základní",J107,0)</f>
        <v>0</v>
      </c>
      <c r="BF107" s="158">
        <f>IF(N107="snížená",J107,0)</f>
        <v>0</v>
      </c>
      <c r="BG107" s="158">
        <f>IF(N107="zákl. přenesená",J107,0)</f>
        <v>0</v>
      </c>
      <c r="BH107" s="158">
        <f>IF(N107="sníž. přenesená",J107,0)</f>
        <v>0</v>
      </c>
      <c r="BI107" s="158">
        <f>IF(N107="nulová",J107,0)</f>
        <v>0</v>
      </c>
      <c r="BJ107" s="3" t="s">
        <v>81</v>
      </c>
      <c r="BK107" s="158">
        <f>ROUND(I107*H107,2)</f>
        <v>0</v>
      </c>
      <c r="BL107" s="3" t="s">
        <v>138</v>
      </c>
      <c r="BM107" s="157" t="s">
        <v>158</v>
      </c>
    </row>
    <row r="108" ht="15.75" customHeight="1">
      <c r="A108" s="20"/>
      <c r="B108" s="21"/>
      <c r="C108" s="20"/>
      <c r="D108" s="159" t="s">
        <v>140</v>
      </c>
      <c r="E108" s="20"/>
      <c r="F108" s="160" t="s">
        <v>159</v>
      </c>
      <c r="G108" s="20"/>
      <c r="H108" s="20"/>
      <c r="I108" s="20"/>
      <c r="J108" s="20"/>
      <c r="K108" s="20"/>
      <c r="L108" s="21"/>
      <c r="M108" s="161"/>
      <c r="N108" s="20"/>
      <c r="O108" s="20"/>
      <c r="P108" s="20"/>
      <c r="Q108" s="20"/>
      <c r="R108" s="20"/>
      <c r="S108" s="20"/>
      <c r="T108" s="57"/>
      <c r="U108" s="20"/>
      <c r="V108" s="20"/>
      <c r="W108" s="20"/>
      <c r="X108" s="20"/>
      <c r="Y108" s="20"/>
      <c r="Z108" s="20"/>
      <c r="AA108" s="20"/>
      <c r="AB108" s="20"/>
      <c r="AC108" s="20"/>
      <c r="AD108" s="20"/>
      <c r="AE108" s="20"/>
      <c r="AF108" s="20"/>
      <c r="AG108" s="20"/>
      <c r="AH108" s="20"/>
      <c r="AI108" s="20"/>
      <c r="AJ108" s="20"/>
      <c r="AK108" s="20"/>
      <c r="AL108" s="20"/>
      <c r="AM108" s="20"/>
      <c r="AN108" s="20"/>
      <c r="AO108" s="20"/>
      <c r="AP108" s="20"/>
      <c r="AQ108" s="20"/>
      <c r="AR108" s="20"/>
      <c r="AS108" s="20"/>
      <c r="AT108" s="3" t="s">
        <v>140</v>
      </c>
      <c r="AU108" s="3" t="s">
        <v>83</v>
      </c>
      <c r="AV108" s="20"/>
      <c r="AW108" s="20"/>
      <c r="AX108" s="20"/>
      <c r="AY108" s="20"/>
      <c r="AZ108" s="20"/>
      <c r="BA108" s="20"/>
      <c r="BB108" s="20"/>
      <c r="BC108" s="20"/>
      <c r="BD108" s="20"/>
      <c r="BE108" s="20"/>
      <c r="BF108" s="20"/>
      <c r="BG108" s="20"/>
      <c r="BH108" s="20"/>
      <c r="BI108" s="20"/>
      <c r="BJ108" s="20"/>
      <c r="BK108" s="20"/>
      <c r="BL108" s="20"/>
      <c r="BM108" s="20"/>
    </row>
    <row r="109" ht="37.5" customHeight="1">
      <c r="A109" s="20"/>
      <c r="B109" s="21"/>
      <c r="C109" s="146" t="s">
        <v>138</v>
      </c>
      <c r="D109" s="146" t="s">
        <v>133</v>
      </c>
      <c r="E109" s="147" t="s">
        <v>160</v>
      </c>
      <c r="F109" s="148" t="s">
        <v>161</v>
      </c>
      <c r="G109" s="149" t="s">
        <v>157</v>
      </c>
      <c r="H109" s="150">
        <v>0.281</v>
      </c>
      <c r="I109" s="151"/>
      <c r="J109" s="152">
        <f>ROUND(I109*H109,2)</f>
        <v>0</v>
      </c>
      <c r="K109" s="148" t="s">
        <v>137</v>
      </c>
      <c r="L109" s="21"/>
      <c r="M109" s="153" t="s">
        <v>19</v>
      </c>
      <c r="N109" s="154" t="s">
        <v>44</v>
      </c>
      <c r="O109" s="20"/>
      <c r="P109" s="155">
        <f>O109*H109</f>
        <v>0</v>
      </c>
      <c r="Q109" s="155">
        <v>0.0</v>
      </c>
      <c r="R109" s="155">
        <f>Q109*H109</f>
        <v>0</v>
      </c>
      <c r="S109" s="155">
        <v>0.0</v>
      </c>
      <c r="T109" s="156">
        <f>S109*H109</f>
        <v>0</v>
      </c>
      <c r="U109" s="20"/>
      <c r="V109" s="20"/>
      <c r="W109" s="20"/>
      <c r="X109" s="20"/>
      <c r="Y109" s="20"/>
      <c r="Z109" s="20"/>
      <c r="AA109" s="20"/>
      <c r="AB109" s="20"/>
      <c r="AC109" s="20"/>
      <c r="AD109" s="20"/>
      <c r="AE109" s="20"/>
      <c r="AF109" s="20"/>
      <c r="AG109" s="20"/>
      <c r="AH109" s="20"/>
      <c r="AI109" s="20"/>
      <c r="AJ109" s="20"/>
      <c r="AK109" s="20"/>
      <c r="AL109" s="20"/>
      <c r="AM109" s="20"/>
      <c r="AN109" s="20"/>
      <c r="AO109" s="20"/>
      <c r="AP109" s="20"/>
      <c r="AQ109" s="20"/>
      <c r="AR109" s="157" t="s">
        <v>138</v>
      </c>
      <c r="AS109" s="20"/>
      <c r="AT109" s="157" t="s">
        <v>133</v>
      </c>
      <c r="AU109" s="157" t="s">
        <v>83</v>
      </c>
      <c r="AV109" s="20"/>
      <c r="AW109" s="20"/>
      <c r="AX109" s="20"/>
      <c r="AY109" s="3" t="s">
        <v>130</v>
      </c>
      <c r="AZ109" s="20"/>
      <c r="BA109" s="20"/>
      <c r="BB109" s="20"/>
      <c r="BC109" s="20"/>
      <c r="BD109" s="20"/>
      <c r="BE109" s="158">
        <f>IF(N109="základní",J109,0)</f>
        <v>0</v>
      </c>
      <c r="BF109" s="158">
        <f>IF(N109="snížená",J109,0)</f>
        <v>0</v>
      </c>
      <c r="BG109" s="158">
        <f>IF(N109="zákl. přenesená",J109,0)</f>
        <v>0</v>
      </c>
      <c r="BH109" s="158">
        <f>IF(N109="sníž. přenesená",J109,0)</f>
        <v>0</v>
      </c>
      <c r="BI109" s="158">
        <f>IF(N109="nulová",J109,0)</f>
        <v>0</v>
      </c>
      <c r="BJ109" s="3" t="s">
        <v>81</v>
      </c>
      <c r="BK109" s="158">
        <f>ROUND(I109*H109,2)</f>
        <v>0</v>
      </c>
      <c r="BL109" s="3" t="s">
        <v>138</v>
      </c>
      <c r="BM109" s="157" t="s">
        <v>162</v>
      </c>
    </row>
    <row r="110" ht="15.75" customHeight="1">
      <c r="A110" s="20"/>
      <c r="B110" s="21"/>
      <c r="C110" s="20"/>
      <c r="D110" s="159" t="s">
        <v>140</v>
      </c>
      <c r="E110" s="20"/>
      <c r="F110" s="160" t="s">
        <v>163</v>
      </c>
      <c r="G110" s="20"/>
      <c r="H110" s="20"/>
      <c r="I110" s="20"/>
      <c r="J110" s="20"/>
      <c r="K110" s="20"/>
      <c r="L110" s="21"/>
      <c r="M110" s="161"/>
      <c r="N110" s="20"/>
      <c r="O110" s="20"/>
      <c r="P110" s="20"/>
      <c r="Q110" s="20"/>
      <c r="R110" s="20"/>
      <c r="S110" s="20"/>
      <c r="T110" s="57"/>
      <c r="U110" s="20"/>
      <c r="V110" s="20"/>
      <c r="W110" s="20"/>
      <c r="X110" s="20"/>
      <c r="Y110" s="20"/>
      <c r="Z110" s="20"/>
      <c r="AA110" s="20"/>
      <c r="AB110" s="20"/>
      <c r="AC110" s="20"/>
      <c r="AD110" s="20"/>
      <c r="AE110" s="20"/>
      <c r="AF110" s="20"/>
      <c r="AG110" s="20"/>
      <c r="AH110" s="20"/>
      <c r="AI110" s="20"/>
      <c r="AJ110" s="20"/>
      <c r="AK110" s="20"/>
      <c r="AL110" s="20"/>
      <c r="AM110" s="20"/>
      <c r="AN110" s="20"/>
      <c r="AO110" s="20"/>
      <c r="AP110" s="20"/>
      <c r="AQ110" s="20"/>
      <c r="AR110" s="20"/>
      <c r="AS110" s="20"/>
      <c r="AT110" s="3" t="s">
        <v>140</v>
      </c>
      <c r="AU110" s="3" t="s">
        <v>83</v>
      </c>
      <c r="AV110" s="20"/>
      <c r="AW110" s="20"/>
      <c r="AX110" s="20"/>
      <c r="AY110" s="20"/>
      <c r="AZ110" s="20"/>
      <c r="BA110" s="20"/>
      <c r="BB110" s="20"/>
      <c r="BC110" s="20"/>
      <c r="BD110" s="20"/>
      <c r="BE110" s="20"/>
      <c r="BF110" s="20"/>
      <c r="BG110" s="20"/>
      <c r="BH110" s="20"/>
      <c r="BI110" s="20"/>
      <c r="BJ110" s="20"/>
      <c r="BK110" s="20"/>
      <c r="BL110" s="20"/>
      <c r="BM110" s="20"/>
    </row>
    <row r="111" ht="21.75" customHeight="1">
      <c r="A111" s="20"/>
      <c r="B111" s="21"/>
      <c r="C111" s="146" t="s">
        <v>164</v>
      </c>
      <c r="D111" s="146" t="s">
        <v>133</v>
      </c>
      <c r="E111" s="147" t="s">
        <v>165</v>
      </c>
      <c r="F111" s="148" t="s">
        <v>166</v>
      </c>
      <c r="G111" s="149" t="s">
        <v>157</v>
      </c>
      <c r="H111" s="150">
        <v>0.281</v>
      </c>
      <c r="I111" s="151"/>
      <c r="J111" s="152">
        <f>ROUND(I111*H111,2)</f>
        <v>0</v>
      </c>
      <c r="K111" s="148" t="s">
        <v>137</v>
      </c>
      <c r="L111" s="21"/>
      <c r="M111" s="153" t="s">
        <v>19</v>
      </c>
      <c r="N111" s="154" t="s">
        <v>44</v>
      </c>
      <c r="O111" s="20"/>
      <c r="P111" s="155">
        <f>O111*H111</f>
        <v>0</v>
      </c>
      <c r="Q111" s="155">
        <v>0.0</v>
      </c>
      <c r="R111" s="155">
        <f>Q111*H111</f>
        <v>0</v>
      </c>
      <c r="S111" s="155">
        <v>0.0</v>
      </c>
      <c r="T111" s="156">
        <f>S111*H111</f>
        <v>0</v>
      </c>
      <c r="U111" s="20"/>
      <c r="V111" s="20"/>
      <c r="W111" s="20"/>
      <c r="X111" s="20"/>
      <c r="Y111" s="20"/>
      <c r="Z111" s="20"/>
      <c r="AA111" s="20"/>
      <c r="AB111" s="20"/>
      <c r="AC111" s="20"/>
      <c r="AD111" s="20"/>
      <c r="AE111" s="20"/>
      <c r="AF111" s="20"/>
      <c r="AG111" s="20"/>
      <c r="AH111" s="20"/>
      <c r="AI111" s="20"/>
      <c r="AJ111" s="20"/>
      <c r="AK111" s="20"/>
      <c r="AL111" s="20"/>
      <c r="AM111" s="20"/>
      <c r="AN111" s="20"/>
      <c r="AO111" s="20"/>
      <c r="AP111" s="20"/>
      <c r="AQ111" s="20"/>
      <c r="AR111" s="157" t="s">
        <v>138</v>
      </c>
      <c r="AS111" s="20"/>
      <c r="AT111" s="157" t="s">
        <v>133</v>
      </c>
      <c r="AU111" s="157" t="s">
        <v>83</v>
      </c>
      <c r="AV111" s="20"/>
      <c r="AW111" s="20"/>
      <c r="AX111" s="20"/>
      <c r="AY111" s="3" t="s">
        <v>130</v>
      </c>
      <c r="AZ111" s="20"/>
      <c r="BA111" s="20"/>
      <c r="BB111" s="20"/>
      <c r="BC111" s="20"/>
      <c r="BD111" s="20"/>
      <c r="BE111" s="158">
        <f>IF(N111="základní",J111,0)</f>
        <v>0</v>
      </c>
      <c r="BF111" s="158">
        <f>IF(N111="snížená",J111,0)</f>
        <v>0</v>
      </c>
      <c r="BG111" s="158">
        <f>IF(N111="zákl. přenesená",J111,0)</f>
        <v>0</v>
      </c>
      <c r="BH111" s="158">
        <f>IF(N111="sníž. přenesená",J111,0)</f>
        <v>0</v>
      </c>
      <c r="BI111" s="158">
        <f>IF(N111="nulová",J111,0)</f>
        <v>0</v>
      </c>
      <c r="BJ111" s="3" t="s">
        <v>81</v>
      </c>
      <c r="BK111" s="158">
        <f>ROUND(I111*H111,2)</f>
        <v>0</v>
      </c>
      <c r="BL111" s="3" t="s">
        <v>138</v>
      </c>
      <c r="BM111" s="157" t="s">
        <v>167</v>
      </c>
    </row>
    <row r="112" ht="15.75" customHeight="1">
      <c r="A112" s="20"/>
      <c r="B112" s="21"/>
      <c r="C112" s="20"/>
      <c r="D112" s="159" t="s">
        <v>140</v>
      </c>
      <c r="E112" s="20"/>
      <c r="F112" s="160" t="s">
        <v>168</v>
      </c>
      <c r="G112" s="20"/>
      <c r="H112" s="20"/>
      <c r="I112" s="20"/>
      <c r="J112" s="20"/>
      <c r="K112" s="20"/>
      <c r="L112" s="21"/>
      <c r="M112" s="161"/>
      <c r="N112" s="20"/>
      <c r="O112" s="20"/>
      <c r="P112" s="20"/>
      <c r="Q112" s="20"/>
      <c r="R112" s="20"/>
      <c r="S112" s="20"/>
      <c r="T112" s="57"/>
      <c r="U112" s="20"/>
      <c r="V112" s="20"/>
      <c r="W112" s="20"/>
      <c r="X112" s="20"/>
      <c r="Y112" s="20"/>
      <c r="Z112" s="20"/>
      <c r="AA112" s="20"/>
      <c r="AB112" s="20"/>
      <c r="AC112" s="20"/>
      <c r="AD112" s="20"/>
      <c r="AE112" s="20"/>
      <c r="AF112" s="20"/>
      <c r="AG112" s="20"/>
      <c r="AH112" s="20"/>
      <c r="AI112" s="20"/>
      <c r="AJ112" s="20"/>
      <c r="AK112" s="20"/>
      <c r="AL112" s="20"/>
      <c r="AM112" s="20"/>
      <c r="AN112" s="20"/>
      <c r="AO112" s="20"/>
      <c r="AP112" s="20"/>
      <c r="AQ112" s="20"/>
      <c r="AR112" s="20"/>
      <c r="AS112" s="20"/>
      <c r="AT112" s="3" t="s">
        <v>140</v>
      </c>
      <c r="AU112" s="3" t="s">
        <v>83</v>
      </c>
      <c r="AV112" s="20"/>
      <c r="AW112" s="20"/>
      <c r="AX112" s="20"/>
      <c r="AY112" s="20"/>
      <c r="AZ112" s="20"/>
      <c r="BA112" s="20"/>
      <c r="BB112" s="20"/>
      <c r="BC112" s="20"/>
      <c r="BD112" s="20"/>
      <c r="BE112" s="20"/>
      <c r="BF112" s="20"/>
      <c r="BG112" s="20"/>
      <c r="BH112" s="20"/>
      <c r="BI112" s="20"/>
      <c r="BJ112" s="20"/>
      <c r="BK112" s="20"/>
      <c r="BL112" s="20"/>
      <c r="BM112" s="20"/>
    </row>
    <row r="113" ht="24.0" customHeight="1">
      <c r="A113" s="20"/>
      <c r="B113" s="21"/>
      <c r="C113" s="146" t="s">
        <v>169</v>
      </c>
      <c r="D113" s="146" t="s">
        <v>133</v>
      </c>
      <c r="E113" s="147" t="s">
        <v>170</v>
      </c>
      <c r="F113" s="148" t="s">
        <v>171</v>
      </c>
      <c r="G113" s="149" t="s">
        <v>157</v>
      </c>
      <c r="H113" s="150">
        <v>2.529</v>
      </c>
      <c r="I113" s="151"/>
      <c r="J113" s="152">
        <f>ROUND(I113*H113,2)</f>
        <v>0</v>
      </c>
      <c r="K113" s="148" t="s">
        <v>137</v>
      </c>
      <c r="L113" s="21"/>
      <c r="M113" s="153" t="s">
        <v>19</v>
      </c>
      <c r="N113" s="154" t="s">
        <v>44</v>
      </c>
      <c r="O113" s="20"/>
      <c r="P113" s="155">
        <f>O113*H113</f>
        <v>0</v>
      </c>
      <c r="Q113" s="155">
        <v>0.0</v>
      </c>
      <c r="R113" s="155">
        <f>Q113*H113</f>
        <v>0</v>
      </c>
      <c r="S113" s="155">
        <v>0.0</v>
      </c>
      <c r="T113" s="156">
        <f>S113*H113</f>
        <v>0</v>
      </c>
      <c r="U113" s="20"/>
      <c r="V113" s="20"/>
      <c r="W113" s="20"/>
      <c r="X113" s="20"/>
      <c r="Y113" s="20"/>
      <c r="Z113" s="20"/>
      <c r="AA113" s="20"/>
      <c r="AB113" s="20"/>
      <c r="AC113" s="20"/>
      <c r="AD113" s="20"/>
      <c r="AE113" s="20"/>
      <c r="AF113" s="20"/>
      <c r="AG113" s="20"/>
      <c r="AH113" s="20"/>
      <c r="AI113" s="20"/>
      <c r="AJ113" s="20"/>
      <c r="AK113" s="20"/>
      <c r="AL113" s="20"/>
      <c r="AM113" s="20"/>
      <c r="AN113" s="20"/>
      <c r="AO113" s="20"/>
      <c r="AP113" s="20"/>
      <c r="AQ113" s="20"/>
      <c r="AR113" s="157" t="s">
        <v>138</v>
      </c>
      <c r="AS113" s="20"/>
      <c r="AT113" s="157" t="s">
        <v>133</v>
      </c>
      <c r="AU113" s="157" t="s">
        <v>83</v>
      </c>
      <c r="AV113" s="20"/>
      <c r="AW113" s="20"/>
      <c r="AX113" s="20"/>
      <c r="AY113" s="3" t="s">
        <v>130</v>
      </c>
      <c r="AZ113" s="20"/>
      <c r="BA113" s="20"/>
      <c r="BB113" s="20"/>
      <c r="BC113" s="20"/>
      <c r="BD113" s="20"/>
      <c r="BE113" s="158">
        <f>IF(N113="základní",J113,0)</f>
        <v>0</v>
      </c>
      <c r="BF113" s="158">
        <f>IF(N113="snížená",J113,0)</f>
        <v>0</v>
      </c>
      <c r="BG113" s="158">
        <f>IF(N113="zákl. přenesená",J113,0)</f>
        <v>0</v>
      </c>
      <c r="BH113" s="158">
        <f>IF(N113="sníž. přenesená",J113,0)</f>
        <v>0</v>
      </c>
      <c r="BI113" s="158">
        <f>IF(N113="nulová",J113,0)</f>
        <v>0</v>
      </c>
      <c r="BJ113" s="3" t="s">
        <v>81</v>
      </c>
      <c r="BK113" s="158">
        <f>ROUND(I113*H113,2)</f>
        <v>0</v>
      </c>
      <c r="BL113" s="3" t="s">
        <v>138</v>
      </c>
      <c r="BM113" s="157" t="s">
        <v>172</v>
      </c>
    </row>
    <row r="114" ht="15.75" customHeight="1">
      <c r="A114" s="20"/>
      <c r="B114" s="21"/>
      <c r="C114" s="20"/>
      <c r="D114" s="159" t="s">
        <v>140</v>
      </c>
      <c r="E114" s="20"/>
      <c r="F114" s="160" t="s">
        <v>173</v>
      </c>
      <c r="G114" s="20"/>
      <c r="H114" s="20"/>
      <c r="I114" s="20"/>
      <c r="J114" s="20"/>
      <c r="K114" s="20"/>
      <c r="L114" s="21"/>
      <c r="M114" s="161"/>
      <c r="N114" s="20"/>
      <c r="O114" s="20"/>
      <c r="P114" s="20"/>
      <c r="Q114" s="20"/>
      <c r="R114" s="20"/>
      <c r="S114" s="20"/>
      <c r="T114" s="57"/>
      <c r="U114" s="20"/>
      <c r="V114" s="20"/>
      <c r="W114" s="20"/>
      <c r="X114" s="20"/>
      <c r="Y114" s="20"/>
      <c r="Z114" s="20"/>
      <c r="AA114" s="20"/>
      <c r="AB114" s="20"/>
      <c r="AC114" s="20"/>
      <c r="AD114" s="20"/>
      <c r="AE114" s="20"/>
      <c r="AF114" s="20"/>
      <c r="AG114" s="20"/>
      <c r="AH114" s="20"/>
      <c r="AI114" s="20"/>
      <c r="AJ114" s="20"/>
      <c r="AK114" s="20"/>
      <c r="AL114" s="20"/>
      <c r="AM114" s="20"/>
      <c r="AN114" s="20"/>
      <c r="AO114" s="20"/>
      <c r="AP114" s="20"/>
      <c r="AQ114" s="20"/>
      <c r="AR114" s="20"/>
      <c r="AS114" s="20"/>
      <c r="AT114" s="3" t="s">
        <v>140</v>
      </c>
      <c r="AU114" s="3" t="s">
        <v>83</v>
      </c>
      <c r="AV114" s="20"/>
      <c r="AW114" s="20"/>
      <c r="AX114" s="20"/>
      <c r="AY114" s="20"/>
      <c r="AZ114" s="20"/>
      <c r="BA114" s="20"/>
      <c r="BB114" s="20"/>
      <c r="BC114" s="20"/>
      <c r="BD114" s="20"/>
      <c r="BE114" s="20"/>
      <c r="BF114" s="20"/>
      <c r="BG114" s="20"/>
      <c r="BH114" s="20"/>
      <c r="BI114" s="20"/>
      <c r="BJ114" s="20"/>
      <c r="BK114" s="20"/>
      <c r="BL114" s="20"/>
      <c r="BM114" s="20"/>
    </row>
    <row r="115" ht="15.75" customHeight="1">
      <c r="A115" s="169"/>
      <c r="B115" s="170"/>
      <c r="C115" s="169"/>
      <c r="D115" s="164" t="s">
        <v>142</v>
      </c>
      <c r="E115" s="169"/>
      <c r="F115" s="172" t="s">
        <v>174</v>
      </c>
      <c r="G115" s="169"/>
      <c r="H115" s="173">
        <v>2.529</v>
      </c>
      <c r="I115" s="169"/>
      <c r="J115" s="169"/>
      <c r="K115" s="169"/>
      <c r="L115" s="170"/>
      <c r="M115" s="174"/>
      <c r="N115" s="169"/>
      <c r="O115" s="169"/>
      <c r="P115" s="169"/>
      <c r="Q115" s="169"/>
      <c r="R115" s="169"/>
      <c r="S115" s="169"/>
      <c r="T115" s="175"/>
      <c r="U115" s="169"/>
      <c r="V115" s="169"/>
      <c r="W115" s="169"/>
      <c r="X115" s="169"/>
      <c r="Y115" s="169"/>
      <c r="Z115" s="169"/>
      <c r="AA115" s="169"/>
      <c r="AB115" s="169"/>
      <c r="AC115" s="169"/>
      <c r="AD115" s="169"/>
      <c r="AE115" s="169"/>
      <c r="AF115" s="169"/>
      <c r="AG115" s="169"/>
      <c r="AH115" s="169"/>
      <c r="AI115" s="169"/>
      <c r="AJ115" s="169"/>
      <c r="AK115" s="169"/>
      <c r="AL115" s="169"/>
      <c r="AM115" s="169"/>
      <c r="AN115" s="169"/>
      <c r="AO115" s="169"/>
      <c r="AP115" s="169"/>
      <c r="AQ115" s="169"/>
      <c r="AR115" s="169"/>
      <c r="AS115" s="169"/>
      <c r="AT115" s="171" t="s">
        <v>142</v>
      </c>
      <c r="AU115" s="171" t="s">
        <v>83</v>
      </c>
      <c r="AV115" s="169" t="s">
        <v>83</v>
      </c>
      <c r="AW115" s="169" t="s">
        <v>4</v>
      </c>
      <c r="AX115" s="169" t="s">
        <v>81</v>
      </c>
      <c r="AY115" s="171" t="s">
        <v>130</v>
      </c>
      <c r="AZ115" s="169"/>
      <c r="BA115" s="169"/>
      <c r="BB115" s="169"/>
      <c r="BC115" s="169"/>
      <c r="BD115" s="169"/>
      <c r="BE115" s="169"/>
      <c r="BF115" s="169"/>
      <c r="BG115" s="169"/>
      <c r="BH115" s="169"/>
      <c r="BI115" s="169"/>
      <c r="BJ115" s="169"/>
      <c r="BK115" s="169"/>
      <c r="BL115" s="169"/>
      <c r="BM115" s="169"/>
    </row>
    <row r="116" ht="24.0" customHeight="1">
      <c r="A116" s="20"/>
      <c r="B116" s="21"/>
      <c r="C116" s="146" t="s">
        <v>175</v>
      </c>
      <c r="D116" s="146" t="s">
        <v>133</v>
      </c>
      <c r="E116" s="147" t="s">
        <v>176</v>
      </c>
      <c r="F116" s="148" t="s">
        <v>177</v>
      </c>
      <c r="G116" s="149" t="s">
        <v>157</v>
      </c>
      <c r="H116" s="150">
        <v>0.126</v>
      </c>
      <c r="I116" s="151"/>
      <c r="J116" s="152">
        <f>ROUND(I116*H116,2)</f>
        <v>0</v>
      </c>
      <c r="K116" s="148" t="s">
        <v>137</v>
      </c>
      <c r="L116" s="21"/>
      <c r="M116" s="153" t="s">
        <v>19</v>
      </c>
      <c r="N116" s="154" t="s">
        <v>44</v>
      </c>
      <c r="O116" s="20"/>
      <c r="P116" s="155">
        <f>O116*H116</f>
        <v>0</v>
      </c>
      <c r="Q116" s="155">
        <v>0.0</v>
      </c>
      <c r="R116" s="155">
        <f>Q116*H116</f>
        <v>0</v>
      </c>
      <c r="S116" s="155">
        <v>0.0</v>
      </c>
      <c r="T116" s="156">
        <f>S116*H116</f>
        <v>0</v>
      </c>
      <c r="U116" s="20"/>
      <c r="V116" s="20"/>
      <c r="W116" s="20"/>
      <c r="X116" s="20"/>
      <c r="Y116" s="20"/>
      <c r="Z116" s="20"/>
      <c r="AA116" s="20"/>
      <c r="AB116" s="20"/>
      <c r="AC116" s="20"/>
      <c r="AD116" s="20"/>
      <c r="AE116" s="20"/>
      <c r="AF116" s="20"/>
      <c r="AG116" s="20"/>
      <c r="AH116" s="20"/>
      <c r="AI116" s="20"/>
      <c r="AJ116" s="20"/>
      <c r="AK116" s="20"/>
      <c r="AL116" s="20"/>
      <c r="AM116" s="20"/>
      <c r="AN116" s="20"/>
      <c r="AO116" s="20"/>
      <c r="AP116" s="20"/>
      <c r="AQ116" s="20"/>
      <c r="AR116" s="157" t="s">
        <v>138</v>
      </c>
      <c r="AS116" s="20"/>
      <c r="AT116" s="157" t="s">
        <v>133</v>
      </c>
      <c r="AU116" s="157" t="s">
        <v>83</v>
      </c>
      <c r="AV116" s="20"/>
      <c r="AW116" s="20"/>
      <c r="AX116" s="20"/>
      <c r="AY116" s="3" t="s">
        <v>130</v>
      </c>
      <c r="AZ116" s="20"/>
      <c r="BA116" s="20"/>
      <c r="BB116" s="20"/>
      <c r="BC116" s="20"/>
      <c r="BD116" s="20"/>
      <c r="BE116" s="158">
        <f>IF(N116="základní",J116,0)</f>
        <v>0</v>
      </c>
      <c r="BF116" s="158">
        <f>IF(N116="snížená",J116,0)</f>
        <v>0</v>
      </c>
      <c r="BG116" s="158">
        <f>IF(N116="zákl. přenesená",J116,0)</f>
        <v>0</v>
      </c>
      <c r="BH116" s="158">
        <f>IF(N116="sníž. přenesená",J116,0)</f>
        <v>0</v>
      </c>
      <c r="BI116" s="158">
        <f>IF(N116="nulová",J116,0)</f>
        <v>0</v>
      </c>
      <c r="BJ116" s="3" t="s">
        <v>81</v>
      </c>
      <c r="BK116" s="158">
        <f>ROUND(I116*H116,2)</f>
        <v>0</v>
      </c>
      <c r="BL116" s="3" t="s">
        <v>138</v>
      </c>
      <c r="BM116" s="157" t="s">
        <v>178</v>
      </c>
    </row>
    <row r="117" ht="15.75" customHeight="1">
      <c r="A117" s="20"/>
      <c r="B117" s="21"/>
      <c r="C117" s="20"/>
      <c r="D117" s="159" t="s">
        <v>140</v>
      </c>
      <c r="E117" s="20"/>
      <c r="F117" s="160" t="s">
        <v>179</v>
      </c>
      <c r="G117" s="20"/>
      <c r="H117" s="20"/>
      <c r="I117" s="20"/>
      <c r="J117" s="20"/>
      <c r="K117" s="20"/>
      <c r="L117" s="21"/>
      <c r="M117" s="161"/>
      <c r="N117" s="20"/>
      <c r="O117" s="20"/>
      <c r="P117" s="20"/>
      <c r="Q117" s="20"/>
      <c r="R117" s="20"/>
      <c r="S117" s="20"/>
      <c r="T117" s="57"/>
      <c r="U117" s="20"/>
      <c r="V117" s="20"/>
      <c r="W117" s="20"/>
      <c r="X117" s="20"/>
      <c r="Y117" s="20"/>
      <c r="Z117" s="20"/>
      <c r="AA117" s="20"/>
      <c r="AB117" s="20"/>
      <c r="AC117" s="20"/>
      <c r="AD117" s="20"/>
      <c r="AE117" s="20"/>
      <c r="AF117" s="20"/>
      <c r="AG117" s="20"/>
      <c r="AH117" s="20"/>
      <c r="AI117" s="20"/>
      <c r="AJ117" s="20"/>
      <c r="AK117" s="20"/>
      <c r="AL117" s="20"/>
      <c r="AM117" s="20"/>
      <c r="AN117" s="20"/>
      <c r="AO117" s="20"/>
      <c r="AP117" s="20"/>
      <c r="AQ117" s="20"/>
      <c r="AR117" s="20"/>
      <c r="AS117" s="20"/>
      <c r="AT117" s="3" t="s">
        <v>140</v>
      </c>
      <c r="AU117" s="3" t="s">
        <v>83</v>
      </c>
      <c r="AV117" s="20"/>
      <c r="AW117" s="20"/>
      <c r="AX117" s="20"/>
      <c r="AY117" s="20"/>
      <c r="AZ117" s="20"/>
      <c r="BA117" s="20"/>
      <c r="BB117" s="20"/>
      <c r="BC117" s="20"/>
      <c r="BD117" s="20"/>
      <c r="BE117" s="20"/>
      <c r="BF117" s="20"/>
      <c r="BG117" s="20"/>
      <c r="BH117" s="20"/>
      <c r="BI117" s="20"/>
      <c r="BJ117" s="20"/>
      <c r="BK117" s="20"/>
      <c r="BL117" s="20"/>
      <c r="BM117" s="20"/>
    </row>
    <row r="118" ht="15.75" customHeight="1">
      <c r="A118" s="169"/>
      <c r="B118" s="170"/>
      <c r="C118" s="169"/>
      <c r="D118" s="164" t="s">
        <v>142</v>
      </c>
      <c r="E118" s="171" t="s">
        <v>19</v>
      </c>
      <c r="F118" s="172" t="s">
        <v>180</v>
      </c>
      <c r="G118" s="169"/>
      <c r="H118" s="173">
        <v>0.126</v>
      </c>
      <c r="I118" s="169"/>
      <c r="J118" s="169"/>
      <c r="K118" s="169"/>
      <c r="L118" s="170"/>
      <c r="M118" s="174"/>
      <c r="N118" s="169"/>
      <c r="O118" s="169"/>
      <c r="P118" s="169"/>
      <c r="Q118" s="169"/>
      <c r="R118" s="169"/>
      <c r="S118" s="169"/>
      <c r="T118" s="175"/>
      <c r="U118" s="169"/>
      <c r="V118" s="169"/>
      <c r="W118" s="169"/>
      <c r="X118" s="169"/>
      <c r="Y118" s="169"/>
      <c r="Z118" s="169"/>
      <c r="AA118" s="169"/>
      <c r="AB118" s="169"/>
      <c r="AC118" s="169"/>
      <c r="AD118" s="169"/>
      <c r="AE118" s="169"/>
      <c r="AF118" s="169"/>
      <c r="AG118" s="169"/>
      <c r="AH118" s="169"/>
      <c r="AI118" s="169"/>
      <c r="AJ118" s="169"/>
      <c r="AK118" s="169"/>
      <c r="AL118" s="169"/>
      <c r="AM118" s="169"/>
      <c r="AN118" s="169"/>
      <c r="AO118" s="169"/>
      <c r="AP118" s="169"/>
      <c r="AQ118" s="169"/>
      <c r="AR118" s="169"/>
      <c r="AS118" s="169"/>
      <c r="AT118" s="171" t="s">
        <v>142</v>
      </c>
      <c r="AU118" s="171" t="s">
        <v>83</v>
      </c>
      <c r="AV118" s="169" t="s">
        <v>83</v>
      </c>
      <c r="AW118" s="169" t="s">
        <v>34</v>
      </c>
      <c r="AX118" s="169" t="s">
        <v>81</v>
      </c>
      <c r="AY118" s="171" t="s">
        <v>130</v>
      </c>
      <c r="AZ118" s="169"/>
      <c r="BA118" s="169"/>
      <c r="BB118" s="169"/>
      <c r="BC118" s="169"/>
      <c r="BD118" s="169"/>
      <c r="BE118" s="169"/>
      <c r="BF118" s="169"/>
      <c r="BG118" s="169"/>
      <c r="BH118" s="169"/>
      <c r="BI118" s="169"/>
      <c r="BJ118" s="169"/>
      <c r="BK118" s="169"/>
      <c r="BL118" s="169"/>
      <c r="BM118" s="169"/>
    </row>
    <row r="119" ht="24.0" customHeight="1">
      <c r="A119" s="20"/>
      <c r="B119" s="21"/>
      <c r="C119" s="146" t="s">
        <v>181</v>
      </c>
      <c r="D119" s="146" t="s">
        <v>133</v>
      </c>
      <c r="E119" s="147" t="s">
        <v>182</v>
      </c>
      <c r="F119" s="148" t="s">
        <v>183</v>
      </c>
      <c r="G119" s="149" t="s">
        <v>157</v>
      </c>
      <c r="H119" s="150">
        <v>0.18</v>
      </c>
      <c r="I119" s="151"/>
      <c r="J119" s="152">
        <f>ROUND(I119*H119,2)</f>
        <v>0</v>
      </c>
      <c r="K119" s="148" t="s">
        <v>137</v>
      </c>
      <c r="L119" s="21"/>
      <c r="M119" s="153" t="s">
        <v>19</v>
      </c>
      <c r="N119" s="154" t="s">
        <v>44</v>
      </c>
      <c r="O119" s="20"/>
      <c r="P119" s="155">
        <f>O119*H119</f>
        <v>0</v>
      </c>
      <c r="Q119" s="155">
        <v>0.0</v>
      </c>
      <c r="R119" s="155">
        <f>Q119*H119</f>
        <v>0</v>
      </c>
      <c r="S119" s="155">
        <v>0.0</v>
      </c>
      <c r="T119" s="156">
        <f>S119*H119</f>
        <v>0</v>
      </c>
      <c r="U119" s="20"/>
      <c r="V119" s="20"/>
      <c r="W119" s="20"/>
      <c r="X119" s="20"/>
      <c r="Y119" s="20"/>
      <c r="Z119" s="20"/>
      <c r="AA119" s="20"/>
      <c r="AB119" s="20"/>
      <c r="AC119" s="20"/>
      <c r="AD119" s="20"/>
      <c r="AE119" s="20"/>
      <c r="AF119" s="20"/>
      <c r="AG119" s="20"/>
      <c r="AH119" s="20"/>
      <c r="AI119" s="20"/>
      <c r="AJ119" s="20"/>
      <c r="AK119" s="20"/>
      <c r="AL119" s="20"/>
      <c r="AM119" s="20"/>
      <c r="AN119" s="20"/>
      <c r="AO119" s="20"/>
      <c r="AP119" s="20"/>
      <c r="AQ119" s="20"/>
      <c r="AR119" s="157" t="s">
        <v>138</v>
      </c>
      <c r="AS119" s="20"/>
      <c r="AT119" s="157" t="s">
        <v>133</v>
      </c>
      <c r="AU119" s="157" t="s">
        <v>83</v>
      </c>
      <c r="AV119" s="20"/>
      <c r="AW119" s="20"/>
      <c r="AX119" s="20"/>
      <c r="AY119" s="3" t="s">
        <v>130</v>
      </c>
      <c r="AZ119" s="20"/>
      <c r="BA119" s="20"/>
      <c r="BB119" s="20"/>
      <c r="BC119" s="20"/>
      <c r="BD119" s="20"/>
      <c r="BE119" s="158">
        <f>IF(N119="základní",J119,0)</f>
        <v>0</v>
      </c>
      <c r="BF119" s="158">
        <f>IF(N119="snížená",J119,0)</f>
        <v>0</v>
      </c>
      <c r="BG119" s="158">
        <f>IF(N119="zákl. přenesená",J119,0)</f>
        <v>0</v>
      </c>
      <c r="BH119" s="158">
        <f>IF(N119="sníž. přenesená",J119,0)</f>
        <v>0</v>
      </c>
      <c r="BI119" s="158">
        <f>IF(N119="nulová",J119,0)</f>
        <v>0</v>
      </c>
      <c r="BJ119" s="3" t="s">
        <v>81</v>
      </c>
      <c r="BK119" s="158">
        <f>ROUND(I119*H119,2)</f>
        <v>0</v>
      </c>
      <c r="BL119" s="3" t="s">
        <v>138</v>
      </c>
      <c r="BM119" s="157" t="s">
        <v>184</v>
      </c>
    </row>
    <row r="120" ht="15.75" customHeight="1">
      <c r="A120" s="20"/>
      <c r="B120" s="21"/>
      <c r="C120" s="20"/>
      <c r="D120" s="159" t="s">
        <v>140</v>
      </c>
      <c r="E120" s="20"/>
      <c r="F120" s="160" t="s">
        <v>185</v>
      </c>
      <c r="G120" s="20"/>
      <c r="H120" s="20"/>
      <c r="I120" s="20"/>
      <c r="J120" s="20"/>
      <c r="K120" s="20"/>
      <c r="L120" s="21"/>
      <c r="M120" s="161"/>
      <c r="N120" s="20"/>
      <c r="O120" s="20"/>
      <c r="P120" s="20"/>
      <c r="Q120" s="20"/>
      <c r="R120" s="20"/>
      <c r="S120" s="20"/>
      <c r="T120" s="57"/>
      <c r="U120" s="20"/>
      <c r="V120" s="20"/>
      <c r="W120" s="20"/>
      <c r="X120" s="20"/>
      <c r="Y120" s="20"/>
      <c r="Z120" s="20"/>
      <c r="AA120" s="20"/>
      <c r="AB120" s="20"/>
      <c r="AC120" s="20"/>
      <c r="AD120" s="20"/>
      <c r="AE120" s="20"/>
      <c r="AF120" s="20"/>
      <c r="AG120" s="20"/>
      <c r="AH120" s="20"/>
      <c r="AI120" s="20"/>
      <c r="AJ120" s="20"/>
      <c r="AK120" s="20"/>
      <c r="AL120" s="20"/>
      <c r="AM120" s="20"/>
      <c r="AN120" s="20"/>
      <c r="AO120" s="20"/>
      <c r="AP120" s="20"/>
      <c r="AQ120" s="20"/>
      <c r="AR120" s="20"/>
      <c r="AS120" s="20"/>
      <c r="AT120" s="3" t="s">
        <v>140</v>
      </c>
      <c r="AU120" s="3" t="s">
        <v>83</v>
      </c>
      <c r="AV120" s="20"/>
      <c r="AW120" s="20"/>
      <c r="AX120" s="20"/>
      <c r="AY120" s="20"/>
      <c r="AZ120" s="20"/>
      <c r="BA120" s="20"/>
      <c r="BB120" s="20"/>
      <c r="BC120" s="20"/>
      <c r="BD120" s="20"/>
      <c r="BE120" s="20"/>
      <c r="BF120" s="20"/>
      <c r="BG120" s="20"/>
      <c r="BH120" s="20"/>
      <c r="BI120" s="20"/>
      <c r="BJ120" s="20"/>
      <c r="BK120" s="20"/>
      <c r="BL120" s="20"/>
      <c r="BM120" s="20"/>
    </row>
    <row r="121" ht="15.75" customHeight="1">
      <c r="A121" s="169"/>
      <c r="B121" s="170"/>
      <c r="C121" s="169"/>
      <c r="D121" s="164" t="s">
        <v>142</v>
      </c>
      <c r="E121" s="171" t="s">
        <v>19</v>
      </c>
      <c r="F121" s="172" t="s">
        <v>186</v>
      </c>
      <c r="G121" s="169"/>
      <c r="H121" s="173">
        <v>0.18</v>
      </c>
      <c r="I121" s="169"/>
      <c r="J121" s="169"/>
      <c r="K121" s="169"/>
      <c r="L121" s="170"/>
      <c r="M121" s="174"/>
      <c r="N121" s="169"/>
      <c r="O121" s="169"/>
      <c r="P121" s="169"/>
      <c r="Q121" s="169"/>
      <c r="R121" s="169"/>
      <c r="S121" s="169"/>
      <c r="T121" s="175"/>
      <c r="U121" s="169"/>
      <c r="V121" s="169"/>
      <c r="W121" s="169"/>
      <c r="X121" s="169"/>
      <c r="Y121" s="169"/>
      <c r="Z121" s="169"/>
      <c r="AA121" s="169"/>
      <c r="AB121" s="169"/>
      <c r="AC121" s="169"/>
      <c r="AD121" s="169"/>
      <c r="AE121" s="169"/>
      <c r="AF121" s="169"/>
      <c r="AG121" s="169"/>
      <c r="AH121" s="169"/>
      <c r="AI121" s="169"/>
      <c r="AJ121" s="169"/>
      <c r="AK121" s="169"/>
      <c r="AL121" s="169"/>
      <c r="AM121" s="169"/>
      <c r="AN121" s="169"/>
      <c r="AO121" s="169"/>
      <c r="AP121" s="169"/>
      <c r="AQ121" s="169"/>
      <c r="AR121" s="169"/>
      <c r="AS121" s="169"/>
      <c r="AT121" s="171" t="s">
        <v>142</v>
      </c>
      <c r="AU121" s="171" t="s">
        <v>83</v>
      </c>
      <c r="AV121" s="169" t="s">
        <v>83</v>
      </c>
      <c r="AW121" s="169" t="s">
        <v>34</v>
      </c>
      <c r="AX121" s="169" t="s">
        <v>81</v>
      </c>
      <c r="AY121" s="171" t="s">
        <v>130</v>
      </c>
      <c r="AZ121" s="169"/>
      <c r="BA121" s="169"/>
      <c r="BB121" s="169"/>
      <c r="BC121" s="169"/>
      <c r="BD121" s="169"/>
      <c r="BE121" s="169"/>
      <c r="BF121" s="169"/>
      <c r="BG121" s="169"/>
      <c r="BH121" s="169"/>
      <c r="BI121" s="169"/>
      <c r="BJ121" s="169"/>
      <c r="BK121" s="169"/>
      <c r="BL121" s="169"/>
      <c r="BM121" s="169"/>
    </row>
    <row r="122" ht="25.5" customHeight="1">
      <c r="A122" s="134"/>
      <c r="B122" s="135"/>
      <c r="C122" s="134"/>
      <c r="D122" s="136" t="s">
        <v>72</v>
      </c>
      <c r="E122" s="137" t="s">
        <v>187</v>
      </c>
      <c r="F122" s="137" t="s">
        <v>188</v>
      </c>
      <c r="G122" s="134"/>
      <c r="H122" s="134"/>
      <c r="I122" s="134"/>
      <c r="J122" s="138">
        <f t="shared" ref="J122:J123" si="5">BK122</f>
        <v>0</v>
      </c>
      <c r="K122" s="134"/>
      <c r="L122" s="135"/>
      <c r="M122" s="139"/>
      <c r="N122" s="134"/>
      <c r="O122" s="134"/>
      <c r="P122" s="140">
        <f>P123+P125+P127+P131+P133+P135+P142+P150+P156+P162</f>
        <v>0</v>
      </c>
      <c r="Q122" s="134"/>
      <c r="R122" s="140">
        <f>R123+R125+R127+R131+R133+R135+R142+R150+R156+R162</f>
        <v>0.09949527201</v>
      </c>
      <c r="S122" s="134"/>
      <c r="T122" s="141">
        <f>T123+T125+T127+T131+T133+T135+T142+T150+T156+T162</f>
        <v>0.16745798</v>
      </c>
      <c r="U122" s="134"/>
      <c r="V122" s="134"/>
      <c r="W122" s="134"/>
      <c r="X122" s="134"/>
      <c r="Y122" s="134"/>
      <c r="Z122" s="134"/>
      <c r="AA122" s="134"/>
      <c r="AB122" s="134"/>
      <c r="AC122" s="134"/>
      <c r="AD122" s="134"/>
      <c r="AE122" s="134"/>
      <c r="AF122" s="134"/>
      <c r="AG122" s="134"/>
      <c r="AH122" s="134"/>
      <c r="AI122" s="134"/>
      <c r="AJ122" s="134"/>
      <c r="AK122" s="134"/>
      <c r="AL122" s="134"/>
      <c r="AM122" s="134"/>
      <c r="AN122" s="134"/>
      <c r="AO122" s="134"/>
      <c r="AP122" s="134"/>
      <c r="AQ122" s="134"/>
      <c r="AR122" s="136" t="s">
        <v>83</v>
      </c>
      <c r="AS122" s="134"/>
      <c r="AT122" s="142" t="s">
        <v>72</v>
      </c>
      <c r="AU122" s="142" t="s">
        <v>73</v>
      </c>
      <c r="AV122" s="134"/>
      <c r="AW122" s="134"/>
      <c r="AX122" s="134"/>
      <c r="AY122" s="136" t="s">
        <v>130</v>
      </c>
      <c r="AZ122" s="134"/>
      <c r="BA122" s="134"/>
      <c r="BB122" s="134"/>
      <c r="BC122" s="134"/>
      <c r="BD122" s="134"/>
      <c r="BE122" s="134"/>
      <c r="BF122" s="134"/>
      <c r="BG122" s="134"/>
      <c r="BH122" s="134"/>
      <c r="BI122" s="134"/>
      <c r="BJ122" s="134"/>
      <c r="BK122" s="143">
        <f>BK123+BK125+BK127+BK131+BK133+BK135+BK142+BK150+BK156+BK162</f>
        <v>0</v>
      </c>
      <c r="BL122" s="134"/>
      <c r="BM122" s="134"/>
    </row>
    <row r="123" ht="22.5" customHeight="1">
      <c r="A123" s="134"/>
      <c r="B123" s="135"/>
      <c r="C123" s="134"/>
      <c r="D123" s="136" t="s">
        <v>72</v>
      </c>
      <c r="E123" s="144" t="s">
        <v>189</v>
      </c>
      <c r="F123" s="144" t="s">
        <v>190</v>
      </c>
      <c r="G123" s="134"/>
      <c r="H123" s="134"/>
      <c r="I123" s="134"/>
      <c r="J123" s="145">
        <f t="shared" si="5"/>
        <v>0</v>
      </c>
      <c r="K123" s="134"/>
      <c r="L123" s="135"/>
      <c r="M123" s="139"/>
      <c r="N123" s="134"/>
      <c r="O123" s="134"/>
      <c r="P123" s="140">
        <f>P124</f>
        <v>0</v>
      </c>
      <c r="Q123" s="134"/>
      <c r="R123" s="140">
        <f>R124</f>
        <v>0</v>
      </c>
      <c r="S123" s="134"/>
      <c r="T123" s="141">
        <f>T124</f>
        <v>0</v>
      </c>
      <c r="U123" s="134"/>
      <c r="V123" s="134"/>
      <c r="W123" s="134"/>
      <c r="X123" s="134"/>
      <c r="Y123" s="134"/>
      <c r="Z123" s="134"/>
      <c r="AA123" s="134"/>
      <c r="AB123" s="134"/>
      <c r="AC123" s="134"/>
      <c r="AD123" s="134"/>
      <c r="AE123" s="134"/>
      <c r="AF123" s="134"/>
      <c r="AG123" s="134"/>
      <c r="AH123" s="134"/>
      <c r="AI123" s="134"/>
      <c r="AJ123" s="134"/>
      <c r="AK123" s="134"/>
      <c r="AL123" s="134"/>
      <c r="AM123" s="134"/>
      <c r="AN123" s="134"/>
      <c r="AO123" s="134"/>
      <c r="AP123" s="134"/>
      <c r="AQ123" s="134"/>
      <c r="AR123" s="136" t="s">
        <v>83</v>
      </c>
      <c r="AS123" s="134"/>
      <c r="AT123" s="142" t="s">
        <v>72</v>
      </c>
      <c r="AU123" s="142" t="s">
        <v>81</v>
      </c>
      <c r="AV123" s="134"/>
      <c r="AW123" s="134"/>
      <c r="AX123" s="134"/>
      <c r="AY123" s="136" t="s">
        <v>130</v>
      </c>
      <c r="AZ123" s="134"/>
      <c r="BA123" s="134"/>
      <c r="BB123" s="134"/>
      <c r="BC123" s="134"/>
      <c r="BD123" s="134"/>
      <c r="BE123" s="134"/>
      <c r="BF123" s="134"/>
      <c r="BG123" s="134"/>
      <c r="BH123" s="134"/>
      <c r="BI123" s="134"/>
      <c r="BJ123" s="134"/>
      <c r="BK123" s="143">
        <f>BK124</f>
        <v>0</v>
      </c>
      <c r="BL123" s="134"/>
      <c r="BM123" s="134"/>
    </row>
    <row r="124" ht="16.5" customHeight="1">
      <c r="A124" s="20"/>
      <c r="B124" s="21"/>
      <c r="C124" s="146" t="s">
        <v>131</v>
      </c>
      <c r="D124" s="146" t="s">
        <v>133</v>
      </c>
      <c r="E124" s="147" t="s">
        <v>191</v>
      </c>
      <c r="F124" s="148" t="s">
        <v>192</v>
      </c>
      <c r="G124" s="149" t="s">
        <v>193</v>
      </c>
      <c r="H124" s="150">
        <v>1.0</v>
      </c>
      <c r="I124" s="151"/>
      <c r="J124" s="152">
        <f>ROUND(I124*H124,2)</f>
        <v>0</v>
      </c>
      <c r="K124" s="148" t="s">
        <v>19</v>
      </c>
      <c r="L124" s="21"/>
      <c r="M124" s="153" t="s">
        <v>19</v>
      </c>
      <c r="N124" s="154" t="s">
        <v>44</v>
      </c>
      <c r="O124" s="20"/>
      <c r="P124" s="155">
        <f>O124*H124</f>
        <v>0</v>
      </c>
      <c r="Q124" s="155">
        <v>0.0</v>
      </c>
      <c r="R124" s="155">
        <f>Q124*H124</f>
        <v>0</v>
      </c>
      <c r="S124" s="155">
        <v>0.0</v>
      </c>
      <c r="T124" s="156">
        <f>S124*H124</f>
        <v>0</v>
      </c>
      <c r="U124" s="20"/>
      <c r="V124" s="20"/>
      <c r="W124" s="20"/>
      <c r="X124" s="20"/>
      <c r="Y124" s="20"/>
      <c r="Z124" s="20"/>
      <c r="AA124" s="20"/>
      <c r="AB124" s="20"/>
      <c r="AC124" s="20"/>
      <c r="AD124" s="20"/>
      <c r="AE124" s="20"/>
      <c r="AF124" s="20"/>
      <c r="AG124" s="20"/>
      <c r="AH124" s="20"/>
      <c r="AI124" s="20"/>
      <c r="AJ124" s="20"/>
      <c r="AK124" s="20"/>
      <c r="AL124" s="20"/>
      <c r="AM124" s="20"/>
      <c r="AN124" s="20"/>
      <c r="AO124" s="20"/>
      <c r="AP124" s="20"/>
      <c r="AQ124" s="20"/>
      <c r="AR124" s="157" t="s">
        <v>194</v>
      </c>
      <c r="AS124" s="20"/>
      <c r="AT124" s="157" t="s">
        <v>133</v>
      </c>
      <c r="AU124" s="157" t="s">
        <v>83</v>
      </c>
      <c r="AV124" s="20"/>
      <c r="AW124" s="20"/>
      <c r="AX124" s="20"/>
      <c r="AY124" s="3" t="s">
        <v>130</v>
      </c>
      <c r="AZ124" s="20"/>
      <c r="BA124" s="20"/>
      <c r="BB124" s="20"/>
      <c r="BC124" s="20"/>
      <c r="BD124" s="20"/>
      <c r="BE124" s="158">
        <f>IF(N124="základní",J124,0)</f>
        <v>0</v>
      </c>
      <c r="BF124" s="158">
        <f>IF(N124="snížená",J124,0)</f>
        <v>0</v>
      </c>
      <c r="BG124" s="158">
        <f>IF(N124="zákl. přenesená",J124,0)</f>
        <v>0</v>
      </c>
      <c r="BH124" s="158">
        <f>IF(N124="sníž. přenesená",J124,0)</f>
        <v>0</v>
      </c>
      <c r="BI124" s="158">
        <f>IF(N124="nulová",J124,0)</f>
        <v>0</v>
      </c>
      <c r="BJ124" s="3" t="s">
        <v>81</v>
      </c>
      <c r="BK124" s="158">
        <f>ROUND(I124*H124,2)</f>
        <v>0</v>
      </c>
      <c r="BL124" s="3" t="s">
        <v>194</v>
      </c>
      <c r="BM124" s="157" t="s">
        <v>195</v>
      </c>
    </row>
    <row r="125" ht="22.5" customHeight="1">
      <c r="A125" s="134"/>
      <c r="B125" s="135"/>
      <c r="C125" s="134"/>
      <c r="D125" s="136" t="s">
        <v>72</v>
      </c>
      <c r="E125" s="144" t="s">
        <v>196</v>
      </c>
      <c r="F125" s="144" t="s">
        <v>197</v>
      </c>
      <c r="G125" s="134"/>
      <c r="H125" s="134"/>
      <c r="I125" s="134"/>
      <c r="J125" s="145">
        <f>BK125</f>
        <v>0</v>
      </c>
      <c r="K125" s="134"/>
      <c r="L125" s="135"/>
      <c r="M125" s="139"/>
      <c r="N125" s="134"/>
      <c r="O125" s="134"/>
      <c r="P125" s="140">
        <f>P126</f>
        <v>0</v>
      </c>
      <c r="Q125" s="134"/>
      <c r="R125" s="140">
        <f>R126</f>
        <v>0</v>
      </c>
      <c r="S125" s="134"/>
      <c r="T125" s="141">
        <f>T126</f>
        <v>0</v>
      </c>
      <c r="U125" s="134"/>
      <c r="V125" s="134"/>
      <c r="W125" s="134"/>
      <c r="X125" s="134"/>
      <c r="Y125" s="134"/>
      <c r="Z125" s="134"/>
      <c r="AA125" s="134"/>
      <c r="AB125" s="134"/>
      <c r="AC125" s="134"/>
      <c r="AD125" s="134"/>
      <c r="AE125" s="134"/>
      <c r="AF125" s="134"/>
      <c r="AG125" s="134"/>
      <c r="AH125" s="134"/>
      <c r="AI125" s="134"/>
      <c r="AJ125" s="134"/>
      <c r="AK125" s="134"/>
      <c r="AL125" s="134"/>
      <c r="AM125" s="134"/>
      <c r="AN125" s="134"/>
      <c r="AO125" s="134"/>
      <c r="AP125" s="134"/>
      <c r="AQ125" s="134"/>
      <c r="AR125" s="136" t="s">
        <v>83</v>
      </c>
      <c r="AS125" s="134"/>
      <c r="AT125" s="142" t="s">
        <v>72</v>
      </c>
      <c r="AU125" s="142" t="s">
        <v>81</v>
      </c>
      <c r="AV125" s="134"/>
      <c r="AW125" s="134"/>
      <c r="AX125" s="134"/>
      <c r="AY125" s="136" t="s">
        <v>130</v>
      </c>
      <c r="AZ125" s="134"/>
      <c r="BA125" s="134"/>
      <c r="BB125" s="134"/>
      <c r="BC125" s="134"/>
      <c r="BD125" s="134"/>
      <c r="BE125" s="134"/>
      <c r="BF125" s="134"/>
      <c r="BG125" s="134"/>
      <c r="BH125" s="134"/>
      <c r="BI125" s="134"/>
      <c r="BJ125" s="134"/>
      <c r="BK125" s="143">
        <f>BK126</f>
        <v>0</v>
      </c>
      <c r="BL125" s="134"/>
      <c r="BM125" s="134"/>
    </row>
    <row r="126" ht="16.5" customHeight="1">
      <c r="A126" s="20"/>
      <c r="B126" s="21"/>
      <c r="C126" s="146" t="s">
        <v>198</v>
      </c>
      <c r="D126" s="146" t="s">
        <v>133</v>
      </c>
      <c r="E126" s="147" t="s">
        <v>199</v>
      </c>
      <c r="F126" s="148" t="s">
        <v>200</v>
      </c>
      <c r="G126" s="149" t="s">
        <v>193</v>
      </c>
      <c r="H126" s="150">
        <v>1.0</v>
      </c>
      <c r="I126" s="151"/>
      <c r="J126" s="152">
        <f>ROUND(I126*H126,2)</f>
        <v>0</v>
      </c>
      <c r="K126" s="148" t="s">
        <v>19</v>
      </c>
      <c r="L126" s="21"/>
      <c r="M126" s="153" t="s">
        <v>19</v>
      </c>
      <c r="N126" s="154" t="s">
        <v>44</v>
      </c>
      <c r="O126" s="20"/>
      <c r="P126" s="155">
        <f>O126*H126</f>
        <v>0</v>
      </c>
      <c r="Q126" s="155">
        <v>0.0</v>
      </c>
      <c r="R126" s="155">
        <f>Q126*H126</f>
        <v>0</v>
      </c>
      <c r="S126" s="155">
        <v>0.0</v>
      </c>
      <c r="T126" s="156">
        <f>S126*H126</f>
        <v>0</v>
      </c>
      <c r="U126" s="20"/>
      <c r="V126" s="20"/>
      <c r="W126" s="20"/>
      <c r="X126" s="20"/>
      <c r="Y126" s="20"/>
      <c r="Z126" s="20"/>
      <c r="AA126" s="20"/>
      <c r="AB126" s="20"/>
      <c r="AC126" s="20"/>
      <c r="AD126" s="20"/>
      <c r="AE126" s="20"/>
      <c r="AF126" s="20"/>
      <c r="AG126" s="20"/>
      <c r="AH126" s="20"/>
      <c r="AI126" s="20"/>
      <c r="AJ126" s="20"/>
      <c r="AK126" s="20"/>
      <c r="AL126" s="20"/>
      <c r="AM126" s="20"/>
      <c r="AN126" s="20"/>
      <c r="AO126" s="20"/>
      <c r="AP126" s="20"/>
      <c r="AQ126" s="20"/>
      <c r="AR126" s="157" t="s">
        <v>194</v>
      </c>
      <c r="AS126" s="20"/>
      <c r="AT126" s="157" t="s">
        <v>133</v>
      </c>
      <c r="AU126" s="157" t="s">
        <v>83</v>
      </c>
      <c r="AV126" s="20"/>
      <c r="AW126" s="20"/>
      <c r="AX126" s="20"/>
      <c r="AY126" s="3" t="s">
        <v>130</v>
      </c>
      <c r="AZ126" s="20"/>
      <c r="BA126" s="20"/>
      <c r="BB126" s="20"/>
      <c r="BC126" s="20"/>
      <c r="BD126" s="20"/>
      <c r="BE126" s="158">
        <f>IF(N126="základní",J126,0)</f>
        <v>0</v>
      </c>
      <c r="BF126" s="158">
        <f>IF(N126="snížená",J126,0)</f>
        <v>0</v>
      </c>
      <c r="BG126" s="158">
        <f>IF(N126="zákl. přenesená",J126,0)</f>
        <v>0</v>
      </c>
      <c r="BH126" s="158">
        <f>IF(N126="sníž. přenesená",J126,0)</f>
        <v>0</v>
      </c>
      <c r="BI126" s="158">
        <f>IF(N126="nulová",J126,0)</f>
        <v>0</v>
      </c>
      <c r="BJ126" s="3" t="s">
        <v>81</v>
      </c>
      <c r="BK126" s="158">
        <f>ROUND(I126*H126,2)</f>
        <v>0</v>
      </c>
      <c r="BL126" s="3" t="s">
        <v>194</v>
      </c>
      <c r="BM126" s="157" t="s">
        <v>201</v>
      </c>
    </row>
    <row r="127" ht="22.5" customHeight="1">
      <c r="A127" s="134"/>
      <c r="B127" s="135"/>
      <c r="C127" s="134"/>
      <c r="D127" s="136" t="s">
        <v>72</v>
      </c>
      <c r="E127" s="144" t="s">
        <v>202</v>
      </c>
      <c r="F127" s="144" t="s">
        <v>203</v>
      </c>
      <c r="G127" s="134"/>
      <c r="H127" s="134"/>
      <c r="I127" s="134"/>
      <c r="J127" s="145">
        <f>BK127</f>
        <v>0</v>
      </c>
      <c r="K127" s="134"/>
      <c r="L127" s="135"/>
      <c r="M127" s="139"/>
      <c r="N127" s="134"/>
      <c r="O127" s="134"/>
      <c r="P127" s="140">
        <f>SUM(P128:P130)</f>
        <v>0</v>
      </c>
      <c r="Q127" s="134"/>
      <c r="R127" s="140">
        <f>SUM(R128:R130)</f>
        <v>0.000098</v>
      </c>
      <c r="S127" s="134"/>
      <c r="T127" s="141">
        <f>SUM(T128:T130)</f>
        <v>0.0247</v>
      </c>
      <c r="U127" s="134"/>
      <c r="V127" s="134"/>
      <c r="W127" s="134"/>
      <c r="X127" s="134"/>
      <c r="Y127" s="134"/>
      <c r="Z127" s="134"/>
      <c r="AA127" s="134"/>
      <c r="AB127" s="134"/>
      <c r="AC127" s="134"/>
      <c r="AD127" s="134"/>
      <c r="AE127" s="134"/>
      <c r="AF127" s="134"/>
      <c r="AG127" s="134"/>
      <c r="AH127" s="134"/>
      <c r="AI127" s="134"/>
      <c r="AJ127" s="134"/>
      <c r="AK127" s="134"/>
      <c r="AL127" s="134"/>
      <c r="AM127" s="134"/>
      <c r="AN127" s="134"/>
      <c r="AO127" s="134"/>
      <c r="AP127" s="134"/>
      <c r="AQ127" s="134"/>
      <c r="AR127" s="136" t="s">
        <v>83</v>
      </c>
      <c r="AS127" s="134"/>
      <c r="AT127" s="142" t="s">
        <v>72</v>
      </c>
      <c r="AU127" s="142" t="s">
        <v>81</v>
      </c>
      <c r="AV127" s="134"/>
      <c r="AW127" s="134"/>
      <c r="AX127" s="134"/>
      <c r="AY127" s="136" t="s">
        <v>130</v>
      </c>
      <c r="AZ127" s="134"/>
      <c r="BA127" s="134"/>
      <c r="BB127" s="134"/>
      <c r="BC127" s="134"/>
      <c r="BD127" s="134"/>
      <c r="BE127" s="134"/>
      <c r="BF127" s="134"/>
      <c r="BG127" s="134"/>
      <c r="BH127" s="134"/>
      <c r="BI127" s="134"/>
      <c r="BJ127" s="134"/>
      <c r="BK127" s="143">
        <f>SUM(BK128:BK130)</f>
        <v>0</v>
      </c>
      <c r="BL127" s="134"/>
      <c r="BM127" s="134"/>
    </row>
    <row r="128" ht="16.5" customHeight="1">
      <c r="A128" s="20"/>
      <c r="B128" s="21"/>
      <c r="C128" s="146" t="s">
        <v>204</v>
      </c>
      <c r="D128" s="146" t="s">
        <v>133</v>
      </c>
      <c r="E128" s="147" t="s">
        <v>205</v>
      </c>
      <c r="F128" s="148" t="s">
        <v>206</v>
      </c>
      <c r="G128" s="149" t="s">
        <v>207</v>
      </c>
      <c r="H128" s="150">
        <v>1.0</v>
      </c>
      <c r="I128" s="151"/>
      <c r="J128" s="152">
        <f>ROUND(I128*H128,2)</f>
        <v>0</v>
      </c>
      <c r="K128" s="148" t="s">
        <v>137</v>
      </c>
      <c r="L128" s="21"/>
      <c r="M128" s="153" t="s">
        <v>19</v>
      </c>
      <c r="N128" s="154" t="s">
        <v>44</v>
      </c>
      <c r="O128" s="20"/>
      <c r="P128" s="155">
        <f>O128*H128</f>
        <v>0</v>
      </c>
      <c r="Q128" s="155">
        <v>4.8E-5</v>
      </c>
      <c r="R128" s="155">
        <f>Q128*H128</f>
        <v>0.000048</v>
      </c>
      <c r="S128" s="155">
        <v>0.01235</v>
      </c>
      <c r="T128" s="156">
        <f>S128*H128</f>
        <v>0.01235</v>
      </c>
      <c r="U128" s="20"/>
      <c r="V128" s="20"/>
      <c r="W128" s="20"/>
      <c r="X128" s="20"/>
      <c r="Y128" s="20"/>
      <c r="Z128" s="20"/>
      <c r="AA128" s="20"/>
      <c r="AB128" s="20"/>
      <c r="AC128" s="20"/>
      <c r="AD128" s="20"/>
      <c r="AE128" s="20"/>
      <c r="AF128" s="20"/>
      <c r="AG128" s="20"/>
      <c r="AH128" s="20"/>
      <c r="AI128" s="20"/>
      <c r="AJ128" s="20"/>
      <c r="AK128" s="20"/>
      <c r="AL128" s="20"/>
      <c r="AM128" s="20"/>
      <c r="AN128" s="20"/>
      <c r="AO128" s="20"/>
      <c r="AP128" s="20"/>
      <c r="AQ128" s="20"/>
      <c r="AR128" s="157" t="s">
        <v>194</v>
      </c>
      <c r="AS128" s="20"/>
      <c r="AT128" s="157" t="s">
        <v>133</v>
      </c>
      <c r="AU128" s="157" t="s">
        <v>83</v>
      </c>
      <c r="AV128" s="20"/>
      <c r="AW128" s="20"/>
      <c r="AX128" s="20"/>
      <c r="AY128" s="3" t="s">
        <v>130</v>
      </c>
      <c r="AZ128" s="20"/>
      <c r="BA128" s="20"/>
      <c r="BB128" s="20"/>
      <c r="BC128" s="20"/>
      <c r="BD128" s="20"/>
      <c r="BE128" s="158">
        <f>IF(N128="základní",J128,0)</f>
        <v>0</v>
      </c>
      <c r="BF128" s="158">
        <f>IF(N128="snížená",J128,0)</f>
        <v>0</v>
      </c>
      <c r="BG128" s="158">
        <f>IF(N128="zákl. přenesená",J128,0)</f>
        <v>0</v>
      </c>
      <c r="BH128" s="158">
        <f>IF(N128="sníž. přenesená",J128,0)</f>
        <v>0</v>
      </c>
      <c r="BI128" s="158">
        <f>IF(N128="nulová",J128,0)</f>
        <v>0</v>
      </c>
      <c r="BJ128" s="3" t="s">
        <v>81</v>
      </c>
      <c r="BK128" s="158">
        <f>ROUND(I128*H128,2)</f>
        <v>0</v>
      </c>
      <c r="BL128" s="3" t="s">
        <v>194</v>
      </c>
      <c r="BM128" s="157" t="s">
        <v>208</v>
      </c>
    </row>
    <row r="129" ht="15.75" customHeight="1">
      <c r="A129" s="20"/>
      <c r="B129" s="21"/>
      <c r="C129" s="20"/>
      <c r="D129" s="159" t="s">
        <v>140</v>
      </c>
      <c r="E129" s="20"/>
      <c r="F129" s="160" t="s">
        <v>209</v>
      </c>
      <c r="G129" s="20"/>
      <c r="H129" s="20"/>
      <c r="I129" s="20"/>
      <c r="J129" s="20"/>
      <c r="K129" s="20"/>
      <c r="L129" s="21"/>
      <c r="M129" s="161"/>
      <c r="N129" s="20"/>
      <c r="O129" s="20"/>
      <c r="P129" s="20"/>
      <c r="Q129" s="20"/>
      <c r="R129" s="20"/>
      <c r="S129" s="20"/>
      <c r="T129" s="57"/>
      <c r="U129" s="20"/>
      <c r="V129" s="20"/>
      <c r="W129" s="20"/>
      <c r="X129" s="20"/>
      <c r="Y129" s="20"/>
      <c r="Z129" s="20"/>
      <c r="AA129" s="20"/>
      <c r="AB129" s="20"/>
      <c r="AC129" s="20"/>
      <c r="AD129" s="20"/>
      <c r="AE129" s="20"/>
      <c r="AF129" s="20"/>
      <c r="AG129" s="20"/>
      <c r="AH129" s="20"/>
      <c r="AI129" s="20"/>
      <c r="AJ129" s="20"/>
      <c r="AK129" s="20"/>
      <c r="AL129" s="20"/>
      <c r="AM129" s="20"/>
      <c r="AN129" s="20"/>
      <c r="AO129" s="20"/>
      <c r="AP129" s="20"/>
      <c r="AQ129" s="20"/>
      <c r="AR129" s="20"/>
      <c r="AS129" s="20"/>
      <c r="AT129" s="3" t="s">
        <v>140</v>
      </c>
      <c r="AU129" s="3" t="s">
        <v>83</v>
      </c>
      <c r="AV129" s="20"/>
      <c r="AW129" s="20"/>
      <c r="AX129" s="20"/>
      <c r="AY129" s="20"/>
      <c r="AZ129" s="20"/>
      <c r="BA129" s="20"/>
      <c r="BB129" s="20"/>
      <c r="BC129" s="20"/>
      <c r="BD129" s="20"/>
      <c r="BE129" s="20"/>
      <c r="BF129" s="20"/>
      <c r="BG129" s="20"/>
      <c r="BH129" s="20"/>
      <c r="BI129" s="20"/>
      <c r="BJ129" s="20"/>
      <c r="BK129" s="20"/>
      <c r="BL129" s="20"/>
      <c r="BM129" s="20"/>
    </row>
    <row r="130" ht="24.0" customHeight="1">
      <c r="A130" s="20"/>
      <c r="B130" s="21"/>
      <c r="C130" s="146" t="s">
        <v>8</v>
      </c>
      <c r="D130" s="146" t="s">
        <v>133</v>
      </c>
      <c r="E130" s="147" t="s">
        <v>210</v>
      </c>
      <c r="F130" s="148" t="s">
        <v>211</v>
      </c>
      <c r="G130" s="149" t="s">
        <v>212</v>
      </c>
      <c r="H130" s="150">
        <v>1.0</v>
      </c>
      <c r="I130" s="151"/>
      <c r="J130" s="152">
        <f>ROUND(I130*H130,2)</f>
        <v>0</v>
      </c>
      <c r="K130" s="148" t="s">
        <v>19</v>
      </c>
      <c r="L130" s="21"/>
      <c r="M130" s="153" t="s">
        <v>19</v>
      </c>
      <c r="N130" s="154" t="s">
        <v>44</v>
      </c>
      <c r="O130" s="20"/>
      <c r="P130" s="155">
        <f>O130*H130</f>
        <v>0</v>
      </c>
      <c r="Q130" s="155">
        <v>5.0E-5</v>
      </c>
      <c r="R130" s="155">
        <f>Q130*H130</f>
        <v>0.00005</v>
      </c>
      <c r="S130" s="155">
        <v>0.01235</v>
      </c>
      <c r="T130" s="156">
        <f>S130*H130</f>
        <v>0.01235</v>
      </c>
      <c r="U130" s="20"/>
      <c r="V130" s="20"/>
      <c r="W130" s="20"/>
      <c r="X130" s="20"/>
      <c r="Y130" s="20"/>
      <c r="Z130" s="20"/>
      <c r="AA130" s="20"/>
      <c r="AB130" s="20"/>
      <c r="AC130" s="20"/>
      <c r="AD130" s="20"/>
      <c r="AE130" s="20"/>
      <c r="AF130" s="20"/>
      <c r="AG130" s="20"/>
      <c r="AH130" s="20"/>
      <c r="AI130" s="20"/>
      <c r="AJ130" s="20"/>
      <c r="AK130" s="20"/>
      <c r="AL130" s="20"/>
      <c r="AM130" s="20"/>
      <c r="AN130" s="20"/>
      <c r="AO130" s="20"/>
      <c r="AP130" s="20"/>
      <c r="AQ130" s="20"/>
      <c r="AR130" s="157" t="s">
        <v>194</v>
      </c>
      <c r="AS130" s="20"/>
      <c r="AT130" s="157" t="s">
        <v>133</v>
      </c>
      <c r="AU130" s="157" t="s">
        <v>83</v>
      </c>
      <c r="AV130" s="20"/>
      <c r="AW130" s="20"/>
      <c r="AX130" s="20"/>
      <c r="AY130" s="3" t="s">
        <v>130</v>
      </c>
      <c r="AZ130" s="20"/>
      <c r="BA130" s="20"/>
      <c r="BB130" s="20"/>
      <c r="BC130" s="20"/>
      <c r="BD130" s="20"/>
      <c r="BE130" s="158">
        <f>IF(N130="základní",J130,0)</f>
        <v>0</v>
      </c>
      <c r="BF130" s="158">
        <f>IF(N130="snížená",J130,0)</f>
        <v>0</v>
      </c>
      <c r="BG130" s="158">
        <f>IF(N130="zákl. přenesená",J130,0)</f>
        <v>0</v>
      </c>
      <c r="BH130" s="158">
        <f>IF(N130="sníž. přenesená",J130,0)</f>
        <v>0</v>
      </c>
      <c r="BI130" s="158">
        <f>IF(N130="nulová",J130,0)</f>
        <v>0</v>
      </c>
      <c r="BJ130" s="3" t="s">
        <v>81</v>
      </c>
      <c r="BK130" s="158">
        <f>ROUND(I130*H130,2)</f>
        <v>0</v>
      </c>
      <c r="BL130" s="3" t="s">
        <v>194</v>
      </c>
      <c r="BM130" s="157" t="s">
        <v>213</v>
      </c>
    </row>
    <row r="131" ht="22.5" customHeight="1">
      <c r="A131" s="134"/>
      <c r="B131" s="135"/>
      <c r="C131" s="134"/>
      <c r="D131" s="136" t="s">
        <v>72</v>
      </c>
      <c r="E131" s="144" t="s">
        <v>214</v>
      </c>
      <c r="F131" s="144" t="s">
        <v>215</v>
      </c>
      <c r="G131" s="134"/>
      <c r="H131" s="134"/>
      <c r="I131" s="134"/>
      <c r="J131" s="145">
        <f>BK131</f>
        <v>0</v>
      </c>
      <c r="K131" s="134"/>
      <c r="L131" s="135"/>
      <c r="M131" s="139"/>
      <c r="N131" s="134"/>
      <c r="O131" s="134"/>
      <c r="P131" s="140">
        <f>P132</f>
        <v>0</v>
      </c>
      <c r="Q131" s="134"/>
      <c r="R131" s="140">
        <f>R132</f>
        <v>0</v>
      </c>
      <c r="S131" s="134"/>
      <c r="T131" s="141">
        <f>T132</f>
        <v>0</v>
      </c>
      <c r="U131" s="134"/>
      <c r="V131" s="134"/>
      <c r="W131" s="134"/>
      <c r="X131" s="134"/>
      <c r="Y131" s="134"/>
      <c r="Z131" s="134"/>
      <c r="AA131" s="134"/>
      <c r="AB131" s="134"/>
      <c r="AC131" s="134"/>
      <c r="AD131" s="134"/>
      <c r="AE131" s="134"/>
      <c r="AF131" s="134"/>
      <c r="AG131" s="134"/>
      <c r="AH131" s="134"/>
      <c r="AI131" s="134"/>
      <c r="AJ131" s="134"/>
      <c r="AK131" s="134"/>
      <c r="AL131" s="134"/>
      <c r="AM131" s="134"/>
      <c r="AN131" s="134"/>
      <c r="AO131" s="134"/>
      <c r="AP131" s="134"/>
      <c r="AQ131" s="134"/>
      <c r="AR131" s="136" t="s">
        <v>83</v>
      </c>
      <c r="AS131" s="134"/>
      <c r="AT131" s="142" t="s">
        <v>72</v>
      </c>
      <c r="AU131" s="142" t="s">
        <v>81</v>
      </c>
      <c r="AV131" s="134"/>
      <c r="AW131" s="134"/>
      <c r="AX131" s="134"/>
      <c r="AY131" s="136" t="s">
        <v>130</v>
      </c>
      <c r="AZ131" s="134"/>
      <c r="BA131" s="134"/>
      <c r="BB131" s="134"/>
      <c r="BC131" s="134"/>
      <c r="BD131" s="134"/>
      <c r="BE131" s="134"/>
      <c r="BF131" s="134"/>
      <c r="BG131" s="134"/>
      <c r="BH131" s="134"/>
      <c r="BI131" s="134"/>
      <c r="BJ131" s="134"/>
      <c r="BK131" s="143">
        <f>BK132</f>
        <v>0</v>
      </c>
      <c r="BL131" s="134"/>
      <c r="BM131" s="134"/>
    </row>
    <row r="132" ht="16.5" customHeight="1">
      <c r="A132" s="20"/>
      <c r="B132" s="21"/>
      <c r="C132" s="146" t="s">
        <v>216</v>
      </c>
      <c r="D132" s="146" t="s">
        <v>133</v>
      </c>
      <c r="E132" s="147" t="s">
        <v>217</v>
      </c>
      <c r="F132" s="148" t="s">
        <v>218</v>
      </c>
      <c r="G132" s="149" t="s">
        <v>193</v>
      </c>
      <c r="H132" s="150">
        <v>1.0</v>
      </c>
      <c r="I132" s="151"/>
      <c r="J132" s="152">
        <f>ROUND(I132*H132,2)</f>
        <v>0</v>
      </c>
      <c r="K132" s="148" t="s">
        <v>19</v>
      </c>
      <c r="L132" s="21"/>
      <c r="M132" s="153" t="s">
        <v>19</v>
      </c>
      <c r="N132" s="154" t="s">
        <v>44</v>
      </c>
      <c r="O132" s="20"/>
      <c r="P132" s="155">
        <f>O132*H132</f>
        <v>0</v>
      </c>
      <c r="Q132" s="155">
        <v>0.0</v>
      </c>
      <c r="R132" s="155">
        <f>Q132*H132</f>
        <v>0</v>
      </c>
      <c r="S132" s="155">
        <v>0.0</v>
      </c>
      <c r="T132" s="156">
        <f>S132*H132</f>
        <v>0</v>
      </c>
      <c r="U132" s="20"/>
      <c r="V132" s="20"/>
      <c r="W132" s="20"/>
      <c r="X132" s="20"/>
      <c r="Y132" s="20"/>
      <c r="Z132" s="20"/>
      <c r="AA132" s="20"/>
      <c r="AB132" s="20"/>
      <c r="AC132" s="20"/>
      <c r="AD132" s="20"/>
      <c r="AE132" s="20"/>
      <c r="AF132" s="20"/>
      <c r="AG132" s="20"/>
      <c r="AH132" s="20"/>
      <c r="AI132" s="20"/>
      <c r="AJ132" s="20"/>
      <c r="AK132" s="20"/>
      <c r="AL132" s="20"/>
      <c r="AM132" s="20"/>
      <c r="AN132" s="20"/>
      <c r="AO132" s="20"/>
      <c r="AP132" s="20"/>
      <c r="AQ132" s="20"/>
      <c r="AR132" s="157" t="s">
        <v>194</v>
      </c>
      <c r="AS132" s="20"/>
      <c r="AT132" s="157" t="s">
        <v>133</v>
      </c>
      <c r="AU132" s="157" t="s">
        <v>83</v>
      </c>
      <c r="AV132" s="20"/>
      <c r="AW132" s="20"/>
      <c r="AX132" s="20"/>
      <c r="AY132" s="3" t="s">
        <v>130</v>
      </c>
      <c r="AZ132" s="20"/>
      <c r="BA132" s="20"/>
      <c r="BB132" s="20"/>
      <c r="BC132" s="20"/>
      <c r="BD132" s="20"/>
      <c r="BE132" s="158">
        <f>IF(N132="základní",J132,0)</f>
        <v>0</v>
      </c>
      <c r="BF132" s="158">
        <f>IF(N132="snížená",J132,0)</f>
        <v>0</v>
      </c>
      <c r="BG132" s="158">
        <f>IF(N132="zákl. přenesená",J132,0)</f>
        <v>0</v>
      </c>
      <c r="BH132" s="158">
        <f>IF(N132="sníž. přenesená",J132,0)</f>
        <v>0</v>
      </c>
      <c r="BI132" s="158">
        <f>IF(N132="nulová",J132,0)</f>
        <v>0</v>
      </c>
      <c r="BJ132" s="3" t="s">
        <v>81</v>
      </c>
      <c r="BK132" s="158">
        <f>ROUND(I132*H132,2)</f>
        <v>0</v>
      </c>
      <c r="BL132" s="3" t="s">
        <v>194</v>
      </c>
      <c r="BM132" s="157" t="s">
        <v>219</v>
      </c>
    </row>
    <row r="133" ht="22.5" customHeight="1">
      <c r="A133" s="134"/>
      <c r="B133" s="135"/>
      <c r="C133" s="134"/>
      <c r="D133" s="136" t="s">
        <v>72</v>
      </c>
      <c r="E133" s="144" t="s">
        <v>220</v>
      </c>
      <c r="F133" s="144" t="s">
        <v>221</v>
      </c>
      <c r="G133" s="134"/>
      <c r="H133" s="134"/>
      <c r="I133" s="134"/>
      <c r="J133" s="145">
        <f>BK133</f>
        <v>0</v>
      </c>
      <c r="K133" s="134"/>
      <c r="L133" s="135"/>
      <c r="M133" s="139"/>
      <c r="N133" s="134"/>
      <c r="O133" s="134"/>
      <c r="P133" s="140">
        <f>P134</f>
        <v>0</v>
      </c>
      <c r="Q133" s="134"/>
      <c r="R133" s="140">
        <f>R134</f>
        <v>0</v>
      </c>
      <c r="S133" s="134"/>
      <c r="T133" s="141">
        <f>T134</f>
        <v>0</v>
      </c>
      <c r="U133" s="134"/>
      <c r="V133" s="134"/>
      <c r="W133" s="134"/>
      <c r="X133" s="134"/>
      <c r="Y133" s="134"/>
      <c r="Z133" s="134"/>
      <c r="AA133" s="134"/>
      <c r="AB133" s="134"/>
      <c r="AC133" s="134"/>
      <c r="AD133" s="134"/>
      <c r="AE133" s="134"/>
      <c r="AF133" s="134"/>
      <c r="AG133" s="134"/>
      <c r="AH133" s="134"/>
      <c r="AI133" s="134"/>
      <c r="AJ133" s="134"/>
      <c r="AK133" s="134"/>
      <c r="AL133" s="134"/>
      <c r="AM133" s="134"/>
      <c r="AN133" s="134"/>
      <c r="AO133" s="134"/>
      <c r="AP133" s="134"/>
      <c r="AQ133" s="134"/>
      <c r="AR133" s="136" t="s">
        <v>83</v>
      </c>
      <c r="AS133" s="134"/>
      <c r="AT133" s="142" t="s">
        <v>72</v>
      </c>
      <c r="AU133" s="142" t="s">
        <v>81</v>
      </c>
      <c r="AV133" s="134"/>
      <c r="AW133" s="134"/>
      <c r="AX133" s="134"/>
      <c r="AY133" s="136" t="s">
        <v>130</v>
      </c>
      <c r="AZ133" s="134"/>
      <c r="BA133" s="134"/>
      <c r="BB133" s="134"/>
      <c r="BC133" s="134"/>
      <c r="BD133" s="134"/>
      <c r="BE133" s="134"/>
      <c r="BF133" s="134"/>
      <c r="BG133" s="134"/>
      <c r="BH133" s="134"/>
      <c r="BI133" s="134"/>
      <c r="BJ133" s="134"/>
      <c r="BK133" s="143">
        <f>BK134</f>
        <v>0</v>
      </c>
      <c r="BL133" s="134"/>
      <c r="BM133" s="134"/>
    </row>
    <row r="134" ht="16.5" customHeight="1">
      <c r="A134" s="20"/>
      <c r="B134" s="21"/>
      <c r="C134" s="146" t="s">
        <v>222</v>
      </c>
      <c r="D134" s="146" t="s">
        <v>133</v>
      </c>
      <c r="E134" s="147" t="s">
        <v>223</v>
      </c>
      <c r="F134" s="148" t="s">
        <v>224</v>
      </c>
      <c r="G134" s="149" t="s">
        <v>193</v>
      </c>
      <c r="H134" s="150">
        <v>1.0</v>
      </c>
      <c r="I134" s="151"/>
      <c r="J134" s="152">
        <f>ROUND(I134*H134,2)</f>
        <v>0</v>
      </c>
      <c r="K134" s="148" t="s">
        <v>19</v>
      </c>
      <c r="L134" s="21"/>
      <c r="M134" s="153" t="s">
        <v>19</v>
      </c>
      <c r="N134" s="154" t="s">
        <v>44</v>
      </c>
      <c r="O134" s="20"/>
      <c r="P134" s="155">
        <f>O134*H134</f>
        <v>0</v>
      </c>
      <c r="Q134" s="155">
        <v>0.0</v>
      </c>
      <c r="R134" s="155">
        <f>Q134*H134</f>
        <v>0</v>
      </c>
      <c r="S134" s="155">
        <v>0.0</v>
      </c>
      <c r="T134" s="156">
        <f>S134*H134</f>
        <v>0</v>
      </c>
      <c r="U134" s="20"/>
      <c r="V134" s="20"/>
      <c r="W134" s="20"/>
      <c r="X134" s="20"/>
      <c r="Y134" s="20"/>
      <c r="Z134" s="20"/>
      <c r="AA134" s="20"/>
      <c r="AB134" s="20"/>
      <c r="AC134" s="20"/>
      <c r="AD134" s="20"/>
      <c r="AE134" s="20"/>
      <c r="AF134" s="20"/>
      <c r="AG134" s="20"/>
      <c r="AH134" s="20"/>
      <c r="AI134" s="20"/>
      <c r="AJ134" s="20"/>
      <c r="AK134" s="20"/>
      <c r="AL134" s="20"/>
      <c r="AM134" s="20"/>
      <c r="AN134" s="20"/>
      <c r="AO134" s="20"/>
      <c r="AP134" s="20"/>
      <c r="AQ134" s="20"/>
      <c r="AR134" s="157" t="s">
        <v>194</v>
      </c>
      <c r="AS134" s="20"/>
      <c r="AT134" s="157" t="s">
        <v>133</v>
      </c>
      <c r="AU134" s="157" t="s">
        <v>83</v>
      </c>
      <c r="AV134" s="20"/>
      <c r="AW134" s="20"/>
      <c r="AX134" s="20"/>
      <c r="AY134" s="3" t="s">
        <v>130</v>
      </c>
      <c r="AZ134" s="20"/>
      <c r="BA134" s="20"/>
      <c r="BB134" s="20"/>
      <c r="BC134" s="20"/>
      <c r="BD134" s="20"/>
      <c r="BE134" s="158">
        <f>IF(N134="základní",J134,0)</f>
        <v>0</v>
      </c>
      <c r="BF134" s="158">
        <f>IF(N134="snížená",J134,0)</f>
        <v>0</v>
      </c>
      <c r="BG134" s="158">
        <f>IF(N134="zákl. přenesená",J134,0)</f>
        <v>0</v>
      </c>
      <c r="BH134" s="158">
        <f>IF(N134="sníž. přenesená",J134,0)</f>
        <v>0</v>
      </c>
      <c r="BI134" s="158">
        <f>IF(N134="nulová",J134,0)</f>
        <v>0</v>
      </c>
      <c r="BJ134" s="3" t="s">
        <v>81</v>
      </c>
      <c r="BK134" s="158">
        <f>ROUND(I134*H134,2)</f>
        <v>0</v>
      </c>
      <c r="BL134" s="3" t="s">
        <v>194</v>
      </c>
      <c r="BM134" s="157" t="s">
        <v>225</v>
      </c>
    </row>
    <row r="135" ht="22.5" customHeight="1">
      <c r="A135" s="134"/>
      <c r="B135" s="135"/>
      <c r="C135" s="134"/>
      <c r="D135" s="136" t="s">
        <v>72</v>
      </c>
      <c r="E135" s="144" t="s">
        <v>226</v>
      </c>
      <c r="F135" s="144" t="s">
        <v>227</v>
      </c>
      <c r="G135" s="134"/>
      <c r="H135" s="134"/>
      <c r="I135" s="134"/>
      <c r="J135" s="145">
        <f>BK135</f>
        <v>0</v>
      </c>
      <c r="K135" s="134"/>
      <c r="L135" s="135"/>
      <c r="M135" s="139"/>
      <c r="N135" s="134"/>
      <c r="O135" s="134"/>
      <c r="P135" s="140">
        <f>SUM(P136:P141)</f>
        <v>0</v>
      </c>
      <c r="Q135" s="134"/>
      <c r="R135" s="140">
        <f>SUM(R136:R141)</f>
        <v>0</v>
      </c>
      <c r="S135" s="134"/>
      <c r="T135" s="141">
        <f>SUM(T136:T141)</f>
        <v>0.031225</v>
      </c>
      <c r="U135" s="134"/>
      <c r="V135" s="134"/>
      <c r="W135" s="134"/>
      <c r="X135" s="134"/>
      <c r="Y135" s="134"/>
      <c r="Z135" s="134"/>
      <c r="AA135" s="134"/>
      <c r="AB135" s="134"/>
      <c r="AC135" s="134"/>
      <c r="AD135" s="134"/>
      <c r="AE135" s="134"/>
      <c r="AF135" s="134"/>
      <c r="AG135" s="134"/>
      <c r="AH135" s="134"/>
      <c r="AI135" s="134"/>
      <c r="AJ135" s="134"/>
      <c r="AK135" s="134"/>
      <c r="AL135" s="134"/>
      <c r="AM135" s="134"/>
      <c r="AN135" s="134"/>
      <c r="AO135" s="134"/>
      <c r="AP135" s="134"/>
      <c r="AQ135" s="134"/>
      <c r="AR135" s="136" t="s">
        <v>83</v>
      </c>
      <c r="AS135" s="134"/>
      <c r="AT135" s="142" t="s">
        <v>72</v>
      </c>
      <c r="AU135" s="142" t="s">
        <v>81</v>
      </c>
      <c r="AV135" s="134"/>
      <c r="AW135" s="134"/>
      <c r="AX135" s="134"/>
      <c r="AY135" s="136" t="s">
        <v>130</v>
      </c>
      <c r="AZ135" s="134"/>
      <c r="BA135" s="134"/>
      <c r="BB135" s="134"/>
      <c r="BC135" s="134"/>
      <c r="BD135" s="134"/>
      <c r="BE135" s="134"/>
      <c r="BF135" s="134"/>
      <c r="BG135" s="134"/>
      <c r="BH135" s="134"/>
      <c r="BI135" s="134"/>
      <c r="BJ135" s="134"/>
      <c r="BK135" s="143">
        <f>SUM(BK136:BK141)</f>
        <v>0</v>
      </c>
      <c r="BL135" s="134"/>
      <c r="BM135" s="134"/>
    </row>
    <row r="136" ht="16.5" customHeight="1">
      <c r="A136" s="20"/>
      <c r="B136" s="21"/>
      <c r="C136" s="146" t="s">
        <v>228</v>
      </c>
      <c r="D136" s="146" t="s">
        <v>133</v>
      </c>
      <c r="E136" s="147" t="s">
        <v>229</v>
      </c>
      <c r="F136" s="148" t="s">
        <v>230</v>
      </c>
      <c r="G136" s="149" t="s">
        <v>231</v>
      </c>
      <c r="H136" s="150">
        <v>1.0</v>
      </c>
      <c r="I136" s="151"/>
      <c r="J136" s="152">
        <f t="shared" ref="J136:J137" si="6">ROUND(I136*H136,2)</f>
        <v>0</v>
      </c>
      <c r="K136" s="148" t="s">
        <v>19</v>
      </c>
      <c r="L136" s="21"/>
      <c r="M136" s="153" t="s">
        <v>19</v>
      </c>
      <c r="N136" s="154" t="s">
        <v>44</v>
      </c>
      <c r="O136" s="20"/>
      <c r="P136" s="155">
        <f t="shared" ref="P136:P137" si="7">O136*H136</f>
        <v>0</v>
      </c>
      <c r="Q136" s="155">
        <v>0.0</v>
      </c>
      <c r="R136" s="155">
        <f t="shared" ref="R136:R137" si="8">Q136*H136</f>
        <v>0</v>
      </c>
      <c r="S136" s="155">
        <v>0.0</v>
      </c>
      <c r="T136" s="156">
        <f t="shared" ref="T136:T137" si="9">S136*H136</f>
        <v>0</v>
      </c>
      <c r="U136" s="20"/>
      <c r="V136" s="20"/>
      <c r="W136" s="20"/>
      <c r="X136" s="20"/>
      <c r="Y136" s="20"/>
      <c r="Z136" s="20"/>
      <c r="AA136" s="20"/>
      <c r="AB136" s="20"/>
      <c r="AC136" s="20"/>
      <c r="AD136" s="20"/>
      <c r="AE136" s="20"/>
      <c r="AF136" s="20"/>
      <c r="AG136" s="20"/>
      <c r="AH136" s="20"/>
      <c r="AI136" s="20"/>
      <c r="AJ136" s="20"/>
      <c r="AK136" s="20"/>
      <c r="AL136" s="20"/>
      <c r="AM136" s="20"/>
      <c r="AN136" s="20"/>
      <c r="AO136" s="20"/>
      <c r="AP136" s="20"/>
      <c r="AQ136" s="20"/>
      <c r="AR136" s="157" t="s">
        <v>194</v>
      </c>
      <c r="AS136" s="20"/>
      <c r="AT136" s="157" t="s">
        <v>133</v>
      </c>
      <c r="AU136" s="157" t="s">
        <v>83</v>
      </c>
      <c r="AV136" s="20"/>
      <c r="AW136" s="20"/>
      <c r="AX136" s="20"/>
      <c r="AY136" s="3" t="s">
        <v>130</v>
      </c>
      <c r="AZ136" s="20"/>
      <c r="BA136" s="20"/>
      <c r="BB136" s="20"/>
      <c r="BC136" s="20"/>
      <c r="BD136" s="20"/>
      <c r="BE136" s="158">
        <f t="shared" ref="BE136:BE137" si="10">IF(N136="základní",J136,0)</f>
        <v>0</v>
      </c>
      <c r="BF136" s="158">
        <f t="shared" ref="BF136:BF137" si="11">IF(N136="snížená",J136,0)</f>
        <v>0</v>
      </c>
      <c r="BG136" s="158">
        <f t="shared" ref="BG136:BG137" si="12">IF(N136="zákl. přenesená",J136,0)</f>
        <v>0</v>
      </c>
      <c r="BH136" s="158">
        <f t="shared" ref="BH136:BH137" si="13">IF(N136="sníž. přenesená",J136,0)</f>
        <v>0</v>
      </c>
      <c r="BI136" s="158">
        <f t="shared" ref="BI136:BI137" si="14">IF(N136="nulová",J136,0)</f>
        <v>0</v>
      </c>
      <c r="BJ136" s="3" t="s">
        <v>81</v>
      </c>
      <c r="BK136" s="158">
        <f t="shared" ref="BK136:BK137" si="15">ROUND(I136*H136,2)</f>
        <v>0</v>
      </c>
      <c r="BL136" s="3" t="s">
        <v>194</v>
      </c>
      <c r="BM136" s="157" t="s">
        <v>232</v>
      </c>
    </row>
    <row r="137" ht="16.5" customHeight="1">
      <c r="A137" s="20"/>
      <c r="B137" s="21"/>
      <c r="C137" s="146" t="s">
        <v>194</v>
      </c>
      <c r="D137" s="146" t="s">
        <v>133</v>
      </c>
      <c r="E137" s="147" t="s">
        <v>233</v>
      </c>
      <c r="F137" s="148" t="s">
        <v>234</v>
      </c>
      <c r="G137" s="149" t="s">
        <v>136</v>
      </c>
      <c r="H137" s="150">
        <v>1.445</v>
      </c>
      <c r="I137" s="151"/>
      <c r="J137" s="152">
        <f t="shared" si="6"/>
        <v>0</v>
      </c>
      <c r="K137" s="148" t="s">
        <v>137</v>
      </c>
      <c r="L137" s="21"/>
      <c r="M137" s="153" t="s">
        <v>19</v>
      </c>
      <c r="N137" s="154" t="s">
        <v>44</v>
      </c>
      <c r="O137" s="20"/>
      <c r="P137" s="155">
        <f t="shared" si="7"/>
        <v>0</v>
      </c>
      <c r="Q137" s="155">
        <v>0.0</v>
      </c>
      <c r="R137" s="155">
        <f t="shared" si="8"/>
        <v>0</v>
      </c>
      <c r="S137" s="155">
        <v>0.005</v>
      </c>
      <c r="T137" s="156">
        <f t="shared" si="9"/>
        <v>0.007225</v>
      </c>
      <c r="U137" s="20"/>
      <c r="V137" s="20"/>
      <c r="W137" s="20"/>
      <c r="X137" s="20"/>
      <c r="Y137" s="20"/>
      <c r="Z137" s="20"/>
      <c r="AA137" s="20"/>
      <c r="AB137" s="20"/>
      <c r="AC137" s="20"/>
      <c r="AD137" s="20"/>
      <c r="AE137" s="20"/>
      <c r="AF137" s="20"/>
      <c r="AG137" s="20"/>
      <c r="AH137" s="20"/>
      <c r="AI137" s="20"/>
      <c r="AJ137" s="20"/>
      <c r="AK137" s="20"/>
      <c r="AL137" s="20"/>
      <c r="AM137" s="20"/>
      <c r="AN137" s="20"/>
      <c r="AO137" s="20"/>
      <c r="AP137" s="20"/>
      <c r="AQ137" s="20"/>
      <c r="AR137" s="157" t="s">
        <v>138</v>
      </c>
      <c r="AS137" s="20"/>
      <c r="AT137" s="157" t="s">
        <v>133</v>
      </c>
      <c r="AU137" s="157" t="s">
        <v>83</v>
      </c>
      <c r="AV137" s="20"/>
      <c r="AW137" s="20"/>
      <c r="AX137" s="20"/>
      <c r="AY137" s="3" t="s">
        <v>130</v>
      </c>
      <c r="AZ137" s="20"/>
      <c r="BA137" s="20"/>
      <c r="BB137" s="20"/>
      <c r="BC137" s="20"/>
      <c r="BD137" s="20"/>
      <c r="BE137" s="158">
        <f t="shared" si="10"/>
        <v>0</v>
      </c>
      <c r="BF137" s="158">
        <f t="shared" si="11"/>
        <v>0</v>
      </c>
      <c r="BG137" s="158">
        <f t="shared" si="12"/>
        <v>0</v>
      </c>
      <c r="BH137" s="158">
        <f t="shared" si="13"/>
        <v>0</v>
      </c>
      <c r="BI137" s="158">
        <f t="shared" si="14"/>
        <v>0</v>
      </c>
      <c r="BJ137" s="3" t="s">
        <v>81</v>
      </c>
      <c r="BK137" s="158">
        <f t="shared" si="15"/>
        <v>0</v>
      </c>
      <c r="BL137" s="3" t="s">
        <v>138</v>
      </c>
      <c r="BM137" s="157" t="s">
        <v>235</v>
      </c>
    </row>
    <row r="138" ht="15.75" customHeight="1">
      <c r="A138" s="20"/>
      <c r="B138" s="21"/>
      <c r="C138" s="20"/>
      <c r="D138" s="159" t="s">
        <v>140</v>
      </c>
      <c r="E138" s="20"/>
      <c r="F138" s="160" t="s">
        <v>236</v>
      </c>
      <c r="G138" s="20"/>
      <c r="H138" s="20"/>
      <c r="I138" s="20"/>
      <c r="J138" s="20"/>
      <c r="K138" s="20"/>
      <c r="L138" s="21"/>
      <c r="M138" s="161"/>
      <c r="N138" s="20"/>
      <c r="O138" s="20"/>
      <c r="P138" s="20"/>
      <c r="Q138" s="20"/>
      <c r="R138" s="20"/>
      <c r="S138" s="20"/>
      <c r="T138" s="57"/>
      <c r="U138" s="20"/>
      <c r="V138" s="20"/>
      <c r="W138" s="20"/>
      <c r="X138" s="20"/>
      <c r="Y138" s="20"/>
      <c r="Z138" s="20"/>
      <c r="AA138" s="20"/>
      <c r="AB138" s="20"/>
      <c r="AC138" s="20"/>
      <c r="AD138" s="20"/>
      <c r="AE138" s="20"/>
      <c r="AF138" s="20"/>
      <c r="AG138" s="20"/>
      <c r="AH138" s="20"/>
      <c r="AI138" s="20"/>
      <c r="AJ138" s="20"/>
      <c r="AK138" s="20"/>
      <c r="AL138" s="20"/>
      <c r="AM138" s="20"/>
      <c r="AN138" s="20"/>
      <c r="AO138" s="20"/>
      <c r="AP138" s="20"/>
      <c r="AQ138" s="20"/>
      <c r="AR138" s="20"/>
      <c r="AS138" s="20"/>
      <c r="AT138" s="3" t="s">
        <v>140</v>
      </c>
      <c r="AU138" s="3" t="s">
        <v>83</v>
      </c>
      <c r="AV138" s="20"/>
      <c r="AW138" s="20"/>
      <c r="AX138" s="20"/>
      <c r="AY138" s="20"/>
      <c r="AZ138" s="20"/>
      <c r="BA138" s="20"/>
      <c r="BB138" s="20"/>
      <c r="BC138" s="20"/>
      <c r="BD138" s="20"/>
      <c r="BE138" s="20"/>
      <c r="BF138" s="20"/>
      <c r="BG138" s="20"/>
      <c r="BH138" s="20"/>
      <c r="BI138" s="20"/>
      <c r="BJ138" s="20"/>
      <c r="BK138" s="20"/>
      <c r="BL138" s="20"/>
      <c r="BM138" s="20"/>
    </row>
    <row r="139" ht="15.75" customHeight="1">
      <c r="A139" s="169"/>
      <c r="B139" s="170"/>
      <c r="C139" s="169"/>
      <c r="D139" s="164" t="s">
        <v>142</v>
      </c>
      <c r="E139" s="171" t="s">
        <v>19</v>
      </c>
      <c r="F139" s="172" t="s">
        <v>237</v>
      </c>
      <c r="G139" s="169"/>
      <c r="H139" s="173">
        <v>1.445</v>
      </c>
      <c r="I139" s="169"/>
      <c r="J139" s="169"/>
      <c r="K139" s="169"/>
      <c r="L139" s="170"/>
      <c r="M139" s="174"/>
      <c r="N139" s="169"/>
      <c r="O139" s="169"/>
      <c r="P139" s="169"/>
      <c r="Q139" s="169"/>
      <c r="R139" s="169"/>
      <c r="S139" s="169"/>
      <c r="T139" s="175"/>
      <c r="U139" s="169"/>
      <c r="V139" s="169"/>
      <c r="W139" s="169"/>
      <c r="X139" s="169"/>
      <c r="Y139" s="169"/>
      <c r="Z139" s="169"/>
      <c r="AA139" s="169"/>
      <c r="AB139" s="169"/>
      <c r="AC139" s="169"/>
      <c r="AD139" s="169"/>
      <c r="AE139" s="169"/>
      <c r="AF139" s="169"/>
      <c r="AG139" s="169"/>
      <c r="AH139" s="169"/>
      <c r="AI139" s="169"/>
      <c r="AJ139" s="169"/>
      <c r="AK139" s="169"/>
      <c r="AL139" s="169"/>
      <c r="AM139" s="169"/>
      <c r="AN139" s="169"/>
      <c r="AO139" s="169"/>
      <c r="AP139" s="169"/>
      <c r="AQ139" s="169"/>
      <c r="AR139" s="169"/>
      <c r="AS139" s="169"/>
      <c r="AT139" s="171" t="s">
        <v>142</v>
      </c>
      <c r="AU139" s="171" t="s">
        <v>83</v>
      </c>
      <c r="AV139" s="169" t="s">
        <v>83</v>
      </c>
      <c r="AW139" s="169" t="s">
        <v>34</v>
      </c>
      <c r="AX139" s="169" t="s">
        <v>81</v>
      </c>
      <c r="AY139" s="171" t="s">
        <v>130</v>
      </c>
      <c r="AZ139" s="169"/>
      <c r="BA139" s="169"/>
      <c r="BB139" s="169"/>
      <c r="BC139" s="169"/>
      <c r="BD139" s="169"/>
      <c r="BE139" s="169"/>
      <c r="BF139" s="169"/>
      <c r="BG139" s="169"/>
      <c r="BH139" s="169"/>
      <c r="BI139" s="169"/>
      <c r="BJ139" s="169"/>
      <c r="BK139" s="169"/>
      <c r="BL139" s="169"/>
      <c r="BM139" s="169"/>
    </row>
    <row r="140" ht="16.5" customHeight="1">
      <c r="A140" s="20"/>
      <c r="B140" s="21"/>
      <c r="C140" s="146" t="s">
        <v>238</v>
      </c>
      <c r="D140" s="146" t="s">
        <v>133</v>
      </c>
      <c r="E140" s="147" t="s">
        <v>239</v>
      </c>
      <c r="F140" s="148" t="s">
        <v>240</v>
      </c>
      <c r="G140" s="149" t="s">
        <v>207</v>
      </c>
      <c r="H140" s="150">
        <v>1.0</v>
      </c>
      <c r="I140" s="151"/>
      <c r="J140" s="152">
        <f>ROUND(I140*H140,2)</f>
        <v>0</v>
      </c>
      <c r="K140" s="148" t="s">
        <v>137</v>
      </c>
      <c r="L140" s="21"/>
      <c r="M140" s="153" t="s">
        <v>19</v>
      </c>
      <c r="N140" s="154" t="s">
        <v>44</v>
      </c>
      <c r="O140" s="20"/>
      <c r="P140" s="155">
        <f>O140*H140</f>
        <v>0</v>
      </c>
      <c r="Q140" s="155">
        <v>0.0</v>
      </c>
      <c r="R140" s="155">
        <f>Q140*H140</f>
        <v>0</v>
      </c>
      <c r="S140" s="155">
        <v>0.024</v>
      </c>
      <c r="T140" s="156">
        <f>S140*H140</f>
        <v>0.024</v>
      </c>
      <c r="U140" s="20"/>
      <c r="V140" s="20"/>
      <c r="W140" s="20"/>
      <c r="X140" s="20"/>
      <c r="Y140" s="20"/>
      <c r="Z140" s="20"/>
      <c r="AA140" s="20"/>
      <c r="AB140" s="20"/>
      <c r="AC140" s="20"/>
      <c r="AD140" s="20"/>
      <c r="AE140" s="20"/>
      <c r="AF140" s="20"/>
      <c r="AG140" s="20"/>
      <c r="AH140" s="20"/>
      <c r="AI140" s="20"/>
      <c r="AJ140" s="20"/>
      <c r="AK140" s="20"/>
      <c r="AL140" s="20"/>
      <c r="AM140" s="20"/>
      <c r="AN140" s="20"/>
      <c r="AO140" s="20"/>
      <c r="AP140" s="20"/>
      <c r="AQ140" s="20"/>
      <c r="AR140" s="157" t="s">
        <v>194</v>
      </c>
      <c r="AS140" s="20"/>
      <c r="AT140" s="157" t="s">
        <v>133</v>
      </c>
      <c r="AU140" s="157" t="s">
        <v>83</v>
      </c>
      <c r="AV140" s="20"/>
      <c r="AW140" s="20"/>
      <c r="AX140" s="20"/>
      <c r="AY140" s="3" t="s">
        <v>130</v>
      </c>
      <c r="AZ140" s="20"/>
      <c r="BA140" s="20"/>
      <c r="BB140" s="20"/>
      <c r="BC140" s="20"/>
      <c r="BD140" s="20"/>
      <c r="BE140" s="158">
        <f>IF(N140="základní",J140,0)</f>
        <v>0</v>
      </c>
      <c r="BF140" s="158">
        <f>IF(N140="snížená",J140,0)</f>
        <v>0</v>
      </c>
      <c r="BG140" s="158">
        <f>IF(N140="zákl. přenesená",J140,0)</f>
        <v>0</v>
      </c>
      <c r="BH140" s="158">
        <f>IF(N140="sníž. přenesená",J140,0)</f>
        <v>0</v>
      </c>
      <c r="BI140" s="158">
        <f>IF(N140="nulová",J140,0)</f>
        <v>0</v>
      </c>
      <c r="BJ140" s="3" t="s">
        <v>81</v>
      </c>
      <c r="BK140" s="158">
        <f>ROUND(I140*H140,2)</f>
        <v>0</v>
      </c>
      <c r="BL140" s="3" t="s">
        <v>194</v>
      </c>
      <c r="BM140" s="157" t="s">
        <v>241</v>
      </c>
    </row>
    <row r="141" ht="15.75" customHeight="1">
      <c r="A141" s="20"/>
      <c r="B141" s="21"/>
      <c r="C141" s="20"/>
      <c r="D141" s="159" t="s">
        <v>140</v>
      </c>
      <c r="E141" s="20"/>
      <c r="F141" s="160" t="s">
        <v>242</v>
      </c>
      <c r="G141" s="20"/>
      <c r="H141" s="20"/>
      <c r="I141" s="20"/>
      <c r="J141" s="20"/>
      <c r="K141" s="20"/>
      <c r="L141" s="21"/>
      <c r="M141" s="161"/>
      <c r="N141" s="20"/>
      <c r="O141" s="20"/>
      <c r="P141" s="20"/>
      <c r="Q141" s="20"/>
      <c r="R141" s="20"/>
      <c r="S141" s="20"/>
      <c r="T141" s="57"/>
      <c r="U141" s="20"/>
      <c r="V141" s="20"/>
      <c r="W141" s="20"/>
      <c r="X141" s="20"/>
      <c r="Y141" s="20"/>
      <c r="Z141" s="20"/>
      <c r="AA141" s="20"/>
      <c r="AB141" s="20"/>
      <c r="AC141" s="20"/>
      <c r="AD141" s="20"/>
      <c r="AE141" s="20"/>
      <c r="AF141" s="20"/>
      <c r="AG141" s="20"/>
      <c r="AH141" s="20"/>
      <c r="AI141" s="20"/>
      <c r="AJ141" s="20"/>
      <c r="AK141" s="20"/>
      <c r="AL141" s="20"/>
      <c r="AM141" s="20"/>
      <c r="AN141" s="20"/>
      <c r="AO141" s="20"/>
      <c r="AP141" s="20"/>
      <c r="AQ141" s="20"/>
      <c r="AR141" s="20"/>
      <c r="AS141" s="20"/>
      <c r="AT141" s="3" t="s">
        <v>140</v>
      </c>
      <c r="AU141" s="3" t="s">
        <v>83</v>
      </c>
      <c r="AV141" s="20"/>
      <c r="AW141" s="20"/>
      <c r="AX141" s="20"/>
      <c r="AY141" s="20"/>
      <c r="AZ141" s="20"/>
      <c r="BA141" s="20"/>
      <c r="BB141" s="20"/>
      <c r="BC141" s="20"/>
      <c r="BD141" s="20"/>
      <c r="BE141" s="20"/>
      <c r="BF141" s="20"/>
      <c r="BG141" s="20"/>
      <c r="BH141" s="20"/>
      <c r="BI141" s="20"/>
      <c r="BJ141" s="20"/>
      <c r="BK141" s="20"/>
      <c r="BL141" s="20"/>
      <c r="BM141" s="20"/>
    </row>
    <row r="142" ht="22.5" customHeight="1">
      <c r="A142" s="134"/>
      <c r="B142" s="135"/>
      <c r="C142" s="134"/>
      <c r="D142" s="136" t="s">
        <v>72</v>
      </c>
      <c r="E142" s="144" t="s">
        <v>243</v>
      </c>
      <c r="F142" s="144" t="s">
        <v>244</v>
      </c>
      <c r="G142" s="134"/>
      <c r="H142" s="134"/>
      <c r="I142" s="134"/>
      <c r="J142" s="145">
        <f>BK142</f>
        <v>0</v>
      </c>
      <c r="K142" s="134"/>
      <c r="L142" s="135"/>
      <c r="M142" s="139"/>
      <c r="N142" s="134"/>
      <c r="O142" s="134"/>
      <c r="P142" s="140">
        <f>SUM(P143:P149)</f>
        <v>0</v>
      </c>
      <c r="Q142" s="134"/>
      <c r="R142" s="140">
        <f>SUM(R143:R149)</f>
        <v>0.002748480006</v>
      </c>
      <c r="S142" s="134"/>
      <c r="T142" s="141">
        <f>SUM(T143:T149)</f>
        <v>0</v>
      </c>
      <c r="U142" s="134"/>
      <c r="V142" s="134"/>
      <c r="W142" s="134"/>
      <c r="X142" s="134"/>
      <c r="Y142" s="134"/>
      <c r="Z142" s="134"/>
      <c r="AA142" s="134"/>
      <c r="AB142" s="134"/>
      <c r="AC142" s="134"/>
      <c r="AD142" s="134"/>
      <c r="AE142" s="134"/>
      <c r="AF142" s="134"/>
      <c r="AG142" s="134"/>
      <c r="AH142" s="134"/>
      <c r="AI142" s="134"/>
      <c r="AJ142" s="134"/>
      <c r="AK142" s="134"/>
      <c r="AL142" s="134"/>
      <c r="AM142" s="134"/>
      <c r="AN142" s="134"/>
      <c r="AO142" s="134"/>
      <c r="AP142" s="134"/>
      <c r="AQ142" s="134"/>
      <c r="AR142" s="136" t="s">
        <v>83</v>
      </c>
      <c r="AS142" s="134"/>
      <c r="AT142" s="142" t="s">
        <v>72</v>
      </c>
      <c r="AU142" s="142" t="s">
        <v>81</v>
      </c>
      <c r="AV142" s="134"/>
      <c r="AW142" s="134"/>
      <c r="AX142" s="134"/>
      <c r="AY142" s="136" t="s">
        <v>130</v>
      </c>
      <c r="AZ142" s="134"/>
      <c r="BA142" s="134"/>
      <c r="BB142" s="134"/>
      <c r="BC142" s="134"/>
      <c r="BD142" s="134"/>
      <c r="BE142" s="134"/>
      <c r="BF142" s="134"/>
      <c r="BG142" s="134"/>
      <c r="BH142" s="134"/>
      <c r="BI142" s="134"/>
      <c r="BJ142" s="134"/>
      <c r="BK142" s="143">
        <f>SUM(BK143:BK149)</f>
        <v>0</v>
      </c>
      <c r="BL142" s="134"/>
      <c r="BM142" s="134"/>
    </row>
    <row r="143" ht="24.0" customHeight="1">
      <c r="A143" s="20"/>
      <c r="B143" s="21"/>
      <c r="C143" s="146" t="s">
        <v>245</v>
      </c>
      <c r="D143" s="146" t="s">
        <v>133</v>
      </c>
      <c r="E143" s="147" t="s">
        <v>246</v>
      </c>
      <c r="F143" s="148" t="s">
        <v>247</v>
      </c>
      <c r="G143" s="149" t="s">
        <v>248</v>
      </c>
      <c r="H143" s="150">
        <v>20.022</v>
      </c>
      <c r="I143" s="151"/>
      <c r="J143" s="152">
        <f>ROUND(I143*H143,2)</f>
        <v>0</v>
      </c>
      <c r="K143" s="148" t="s">
        <v>137</v>
      </c>
      <c r="L143" s="21"/>
      <c r="M143" s="153" t="s">
        <v>19</v>
      </c>
      <c r="N143" s="154" t="s">
        <v>44</v>
      </c>
      <c r="O143" s="20"/>
      <c r="P143" s="155">
        <f>O143*H143</f>
        <v>0</v>
      </c>
      <c r="Q143" s="155">
        <v>1.37273E-4</v>
      </c>
      <c r="R143" s="155">
        <f>Q143*H143</f>
        <v>0.002748480006</v>
      </c>
      <c r="S143" s="155">
        <v>0.0</v>
      </c>
      <c r="T143" s="156">
        <f>S143*H143</f>
        <v>0</v>
      </c>
      <c r="U143" s="20"/>
      <c r="V143" s="20"/>
      <c r="W143" s="20"/>
      <c r="X143" s="20"/>
      <c r="Y143" s="20"/>
      <c r="Z143" s="20"/>
      <c r="AA143" s="20"/>
      <c r="AB143" s="20"/>
      <c r="AC143" s="20"/>
      <c r="AD143" s="20"/>
      <c r="AE143" s="20"/>
      <c r="AF143" s="20"/>
      <c r="AG143" s="20"/>
      <c r="AH143" s="20"/>
      <c r="AI143" s="20"/>
      <c r="AJ143" s="20"/>
      <c r="AK143" s="20"/>
      <c r="AL143" s="20"/>
      <c r="AM143" s="20"/>
      <c r="AN143" s="20"/>
      <c r="AO143" s="20"/>
      <c r="AP143" s="20"/>
      <c r="AQ143" s="20"/>
      <c r="AR143" s="157" t="s">
        <v>194</v>
      </c>
      <c r="AS143" s="20"/>
      <c r="AT143" s="157" t="s">
        <v>133</v>
      </c>
      <c r="AU143" s="157" t="s">
        <v>83</v>
      </c>
      <c r="AV143" s="20"/>
      <c r="AW143" s="20"/>
      <c r="AX143" s="20"/>
      <c r="AY143" s="3" t="s">
        <v>130</v>
      </c>
      <c r="AZ143" s="20"/>
      <c r="BA143" s="20"/>
      <c r="BB143" s="20"/>
      <c r="BC143" s="20"/>
      <c r="BD143" s="20"/>
      <c r="BE143" s="158">
        <f>IF(N143="základní",J143,0)</f>
        <v>0</v>
      </c>
      <c r="BF143" s="158">
        <f>IF(N143="snížená",J143,0)</f>
        <v>0</v>
      </c>
      <c r="BG143" s="158">
        <f>IF(N143="zákl. přenesená",J143,0)</f>
        <v>0</v>
      </c>
      <c r="BH143" s="158">
        <f>IF(N143="sníž. přenesená",J143,0)</f>
        <v>0</v>
      </c>
      <c r="BI143" s="158">
        <f>IF(N143="nulová",J143,0)</f>
        <v>0</v>
      </c>
      <c r="BJ143" s="3" t="s">
        <v>81</v>
      </c>
      <c r="BK143" s="158">
        <f>ROUND(I143*H143,2)</f>
        <v>0</v>
      </c>
      <c r="BL143" s="3" t="s">
        <v>194</v>
      </c>
      <c r="BM143" s="157" t="s">
        <v>249</v>
      </c>
    </row>
    <row r="144" ht="15.75" customHeight="1">
      <c r="A144" s="20"/>
      <c r="B144" s="21"/>
      <c r="C144" s="20"/>
      <c r="D144" s="159" t="s">
        <v>140</v>
      </c>
      <c r="E144" s="20"/>
      <c r="F144" s="160" t="s">
        <v>250</v>
      </c>
      <c r="G144" s="20"/>
      <c r="H144" s="20"/>
      <c r="I144" s="20"/>
      <c r="J144" s="20"/>
      <c r="K144" s="20"/>
      <c r="L144" s="21"/>
      <c r="M144" s="161"/>
      <c r="N144" s="20"/>
      <c r="O144" s="20"/>
      <c r="P144" s="20"/>
      <c r="Q144" s="20"/>
      <c r="R144" s="20"/>
      <c r="S144" s="20"/>
      <c r="T144" s="57"/>
      <c r="U144" s="20"/>
      <c r="V144" s="20"/>
      <c r="W144" s="20"/>
      <c r="X144" s="20"/>
      <c r="Y144" s="20"/>
      <c r="Z144" s="20"/>
      <c r="AA144" s="20"/>
      <c r="AB144" s="20"/>
      <c r="AC144" s="20"/>
      <c r="AD144" s="20"/>
      <c r="AE144" s="20"/>
      <c r="AF144" s="20"/>
      <c r="AG144" s="20"/>
      <c r="AH144" s="20"/>
      <c r="AI144" s="20"/>
      <c r="AJ144" s="20"/>
      <c r="AK144" s="20"/>
      <c r="AL144" s="20"/>
      <c r="AM144" s="20"/>
      <c r="AN144" s="20"/>
      <c r="AO144" s="20"/>
      <c r="AP144" s="20"/>
      <c r="AQ144" s="20"/>
      <c r="AR144" s="20"/>
      <c r="AS144" s="20"/>
      <c r="AT144" s="3" t="s">
        <v>140</v>
      </c>
      <c r="AU144" s="3" t="s">
        <v>83</v>
      </c>
      <c r="AV144" s="20"/>
      <c r="AW144" s="20"/>
      <c r="AX144" s="20"/>
      <c r="AY144" s="20"/>
      <c r="AZ144" s="20"/>
      <c r="BA144" s="20"/>
      <c r="BB144" s="20"/>
      <c r="BC144" s="20"/>
      <c r="BD144" s="20"/>
      <c r="BE144" s="20"/>
      <c r="BF144" s="20"/>
      <c r="BG144" s="20"/>
      <c r="BH144" s="20"/>
      <c r="BI144" s="20"/>
      <c r="BJ144" s="20"/>
      <c r="BK144" s="20"/>
      <c r="BL144" s="20"/>
      <c r="BM144" s="20"/>
    </row>
    <row r="145" ht="15.75" customHeight="1">
      <c r="A145" s="162"/>
      <c r="B145" s="163"/>
      <c r="C145" s="162"/>
      <c r="D145" s="164" t="s">
        <v>142</v>
      </c>
      <c r="E145" s="165" t="s">
        <v>19</v>
      </c>
      <c r="F145" s="166" t="s">
        <v>251</v>
      </c>
      <c r="G145" s="162"/>
      <c r="H145" s="165" t="s">
        <v>19</v>
      </c>
      <c r="I145" s="162"/>
      <c r="J145" s="162"/>
      <c r="K145" s="162"/>
      <c r="L145" s="163"/>
      <c r="M145" s="167"/>
      <c r="N145" s="162"/>
      <c r="O145" s="162"/>
      <c r="P145" s="162"/>
      <c r="Q145" s="162"/>
      <c r="R145" s="162"/>
      <c r="S145" s="162"/>
      <c r="T145" s="168"/>
      <c r="U145" s="162"/>
      <c r="V145" s="162"/>
      <c r="W145" s="162"/>
      <c r="X145" s="162"/>
      <c r="Y145" s="162"/>
      <c r="Z145" s="162"/>
      <c r="AA145" s="162"/>
      <c r="AB145" s="162"/>
      <c r="AC145" s="162"/>
      <c r="AD145" s="162"/>
      <c r="AE145" s="162"/>
      <c r="AF145" s="162"/>
      <c r="AG145" s="162"/>
      <c r="AH145" s="162"/>
      <c r="AI145" s="162"/>
      <c r="AJ145" s="162"/>
      <c r="AK145" s="162"/>
      <c r="AL145" s="162"/>
      <c r="AM145" s="162"/>
      <c r="AN145" s="162"/>
      <c r="AO145" s="162"/>
      <c r="AP145" s="162"/>
      <c r="AQ145" s="162"/>
      <c r="AR145" s="162"/>
      <c r="AS145" s="162"/>
      <c r="AT145" s="165" t="s">
        <v>142</v>
      </c>
      <c r="AU145" s="165" t="s">
        <v>83</v>
      </c>
      <c r="AV145" s="162" t="s">
        <v>81</v>
      </c>
      <c r="AW145" s="162" t="s">
        <v>34</v>
      </c>
      <c r="AX145" s="162" t="s">
        <v>73</v>
      </c>
      <c r="AY145" s="165" t="s">
        <v>130</v>
      </c>
      <c r="AZ145" s="162"/>
      <c r="BA145" s="162"/>
      <c r="BB145" s="162"/>
      <c r="BC145" s="162"/>
      <c r="BD145" s="162"/>
      <c r="BE145" s="162"/>
      <c r="BF145" s="162"/>
      <c r="BG145" s="162"/>
      <c r="BH145" s="162"/>
      <c r="BI145" s="162"/>
      <c r="BJ145" s="162"/>
      <c r="BK145" s="162"/>
      <c r="BL145" s="162"/>
      <c r="BM145" s="162"/>
    </row>
    <row r="146" ht="15.75" customHeight="1">
      <c r="A146" s="169"/>
      <c r="B146" s="170"/>
      <c r="C146" s="169"/>
      <c r="D146" s="164" t="s">
        <v>142</v>
      </c>
      <c r="E146" s="171" t="s">
        <v>19</v>
      </c>
      <c r="F146" s="172" t="s">
        <v>252</v>
      </c>
      <c r="G146" s="169"/>
      <c r="H146" s="173">
        <v>20.022</v>
      </c>
      <c r="I146" s="169"/>
      <c r="J146" s="169"/>
      <c r="K146" s="169"/>
      <c r="L146" s="170"/>
      <c r="M146" s="174"/>
      <c r="N146" s="169"/>
      <c r="O146" s="169"/>
      <c r="P146" s="169"/>
      <c r="Q146" s="169"/>
      <c r="R146" s="169"/>
      <c r="S146" s="169"/>
      <c r="T146" s="175"/>
      <c r="U146" s="169"/>
      <c r="V146" s="169"/>
      <c r="W146" s="169"/>
      <c r="X146" s="169"/>
      <c r="Y146" s="169"/>
      <c r="Z146" s="169"/>
      <c r="AA146" s="169"/>
      <c r="AB146" s="169"/>
      <c r="AC146" s="169"/>
      <c r="AD146" s="169"/>
      <c r="AE146" s="169"/>
      <c r="AF146" s="169"/>
      <c r="AG146" s="169"/>
      <c r="AH146" s="169"/>
      <c r="AI146" s="169"/>
      <c r="AJ146" s="169"/>
      <c r="AK146" s="169"/>
      <c r="AL146" s="169"/>
      <c r="AM146" s="169"/>
      <c r="AN146" s="169"/>
      <c r="AO146" s="169"/>
      <c r="AP146" s="169"/>
      <c r="AQ146" s="169"/>
      <c r="AR146" s="169"/>
      <c r="AS146" s="169"/>
      <c r="AT146" s="171" t="s">
        <v>142</v>
      </c>
      <c r="AU146" s="171" t="s">
        <v>83</v>
      </c>
      <c r="AV146" s="169" t="s">
        <v>83</v>
      </c>
      <c r="AW146" s="169" t="s">
        <v>34</v>
      </c>
      <c r="AX146" s="169" t="s">
        <v>73</v>
      </c>
      <c r="AY146" s="171" t="s">
        <v>130</v>
      </c>
      <c r="AZ146" s="169"/>
      <c r="BA146" s="169"/>
      <c r="BB146" s="169"/>
      <c r="BC146" s="169"/>
      <c r="BD146" s="169"/>
      <c r="BE146" s="169"/>
      <c r="BF146" s="169"/>
      <c r="BG146" s="169"/>
      <c r="BH146" s="169"/>
      <c r="BI146" s="169"/>
      <c r="BJ146" s="169"/>
      <c r="BK146" s="169"/>
      <c r="BL146" s="169"/>
      <c r="BM146" s="169"/>
    </row>
    <row r="147" ht="15.75" customHeight="1">
      <c r="A147" s="176"/>
      <c r="B147" s="177"/>
      <c r="C147" s="176"/>
      <c r="D147" s="164" t="s">
        <v>142</v>
      </c>
      <c r="E147" s="178" t="s">
        <v>19</v>
      </c>
      <c r="F147" s="179" t="s">
        <v>145</v>
      </c>
      <c r="G147" s="176"/>
      <c r="H147" s="180">
        <v>20.022</v>
      </c>
      <c r="I147" s="176"/>
      <c r="J147" s="176"/>
      <c r="K147" s="176"/>
      <c r="L147" s="177"/>
      <c r="M147" s="181"/>
      <c r="N147" s="176"/>
      <c r="O147" s="176"/>
      <c r="P147" s="176"/>
      <c r="Q147" s="176"/>
      <c r="R147" s="176"/>
      <c r="S147" s="176"/>
      <c r="T147" s="182"/>
      <c r="U147" s="176"/>
      <c r="V147" s="176"/>
      <c r="W147" s="176"/>
      <c r="X147" s="176"/>
      <c r="Y147" s="176"/>
      <c r="Z147" s="176"/>
      <c r="AA147" s="176"/>
      <c r="AB147" s="176"/>
      <c r="AC147" s="176"/>
      <c r="AD147" s="176"/>
      <c r="AE147" s="176"/>
      <c r="AF147" s="176"/>
      <c r="AG147" s="176"/>
      <c r="AH147" s="176"/>
      <c r="AI147" s="176"/>
      <c r="AJ147" s="176"/>
      <c r="AK147" s="176"/>
      <c r="AL147" s="176"/>
      <c r="AM147" s="176"/>
      <c r="AN147" s="176"/>
      <c r="AO147" s="176"/>
      <c r="AP147" s="176"/>
      <c r="AQ147" s="176"/>
      <c r="AR147" s="176"/>
      <c r="AS147" s="176"/>
      <c r="AT147" s="178" t="s">
        <v>142</v>
      </c>
      <c r="AU147" s="178" t="s">
        <v>83</v>
      </c>
      <c r="AV147" s="176" t="s">
        <v>138</v>
      </c>
      <c r="AW147" s="176" t="s">
        <v>34</v>
      </c>
      <c r="AX147" s="176" t="s">
        <v>81</v>
      </c>
      <c r="AY147" s="178" t="s">
        <v>130</v>
      </c>
      <c r="AZ147" s="176"/>
      <c r="BA147" s="176"/>
      <c r="BB147" s="176"/>
      <c r="BC147" s="176"/>
      <c r="BD147" s="176"/>
      <c r="BE147" s="176"/>
      <c r="BF147" s="176"/>
      <c r="BG147" s="176"/>
      <c r="BH147" s="176"/>
      <c r="BI147" s="176"/>
      <c r="BJ147" s="176"/>
      <c r="BK147" s="176"/>
      <c r="BL147" s="176"/>
      <c r="BM147" s="176"/>
    </row>
    <row r="148" ht="16.5" customHeight="1">
      <c r="A148" s="20"/>
      <c r="B148" s="21"/>
      <c r="C148" s="146" t="s">
        <v>253</v>
      </c>
      <c r="D148" s="146" t="s">
        <v>133</v>
      </c>
      <c r="E148" s="147" t="s">
        <v>254</v>
      </c>
      <c r="F148" s="148" t="s">
        <v>255</v>
      </c>
      <c r="G148" s="149" t="s">
        <v>248</v>
      </c>
      <c r="H148" s="150">
        <v>20.022</v>
      </c>
      <c r="I148" s="151"/>
      <c r="J148" s="152">
        <f>ROUND(I148*H148,2)</f>
        <v>0</v>
      </c>
      <c r="K148" s="148" t="s">
        <v>137</v>
      </c>
      <c r="L148" s="21"/>
      <c r="M148" s="153" t="s">
        <v>19</v>
      </c>
      <c r="N148" s="154" t="s">
        <v>44</v>
      </c>
      <c r="O148" s="20"/>
      <c r="P148" s="155">
        <f>O148*H148</f>
        <v>0</v>
      </c>
      <c r="Q148" s="155">
        <v>0.0</v>
      </c>
      <c r="R148" s="155">
        <f>Q148*H148</f>
        <v>0</v>
      </c>
      <c r="S148" s="155">
        <v>0.0</v>
      </c>
      <c r="T148" s="156">
        <f>S148*H148</f>
        <v>0</v>
      </c>
      <c r="U148" s="20"/>
      <c r="V148" s="20"/>
      <c r="W148" s="20"/>
      <c r="X148" s="20"/>
      <c r="Y148" s="20"/>
      <c r="Z148" s="20"/>
      <c r="AA148" s="20"/>
      <c r="AB148" s="20"/>
      <c r="AC148" s="20"/>
      <c r="AD148" s="20"/>
      <c r="AE148" s="20"/>
      <c r="AF148" s="20"/>
      <c r="AG148" s="20"/>
      <c r="AH148" s="20"/>
      <c r="AI148" s="20"/>
      <c r="AJ148" s="20"/>
      <c r="AK148" s="20"/>
      <c r="AL148" s="20"/>
      <c r="AM148" s="20"/>
      <c r="AN148" s="20"/>
      <c r="AO148" s="20"/>
      <c r="AP148" s="20"/>
      <c r="AQ148" s="20"/>
      <c r="AR148" s="157" t="s">
        <v>194</v>
      </c>
      <c r="AS148" s="20"/>
      <c r="AT148" s="157" t="s">
        <v>133</v>
      </c>
      <c r="AU148" s="157" t="s">
        <v>83</v>
      </c>
      <c r="AV148" s="20"/>
      <c r="AW148" s="20"/>
      <c r="AX148" s="20"/>
      <c r="AY148" s="3" t="s">
        <v>130</v>
      </c>
      <c r="AZ148" s="20"/>
      <c r="BA148" s="20"/>
      <c r="BB148" s="20"/>
      <c r="BC148" s="20"/>
      <c r="BD148" s="20"/>
      <c r="BE148" s="158">
        <f>IF(N148="základní",J148,0)</f>
        <v>0</v>
      </c>
      <c r="BF148" s="158">
        <f>IF(N148="snížená",J148,0)</f>
        <v>0</v>
      </c>
      <c r="BG148" s="158">
        <f>IF(N148="zákl. přenesená",J148,0)</f>
        <v>0</v>
      </c>
      <c r="BH148" s="158">
        <f>IF(N148="sníž. přenesená",J148,0)</f>
        <v>0</v>
      </c>
      <c r="BI148" s="158">
        <f>IF(N148="nulová",J148,0)</f>
        <v>0</v>
      </c>
      <c r="BJ148" s="3" t="s">
        <v>81</v>
      </c>
      <c r="BK148" s="158">
        <f>ROUND(I148*H148,2)</f>
        <v>0</v>
      </c>
      <c r="BL148" s="3" t="s">
        <v>194</v>
      </c>
      <c r="BM148" s="157" t="s">
        <v>256</v>
      </c>
    </row>
    <row r="149" ht="15.75" customHeight="1">
      <c r="A149" s="20"/>
      <c r="B149" s="21"/>
      <c r="C149" s="20"/>
      <c r="D149" s="159" t="s">
        <v>140</v>
      </c>
      <c r="E149" s="20"/>
      <c r="F149" s="160" t="s">
        <v>257</v>
      </c>
      <c r="G149" s="20"/>
      <c r="H149" s="20"/>
      <c r="I149" s="20"/>
      <c r="J149" s="20"/>
      <c r="K149" s="20"/>
      <c r="L149" s="21"/>
      <c r="M149" s="161"/>
      <c r="N149" s="20"/>
      <c r="O149" s="20"/>
      <c r="P149" s="20"/>
      <c r="Q149" s="20"/>
      <c r="R149" s="20"/>
      <c r="S149" s="20"/>
      <c r="T149" s="57"/>
      <c r="U149" s="20"/>
      <c r="V149" s="20"/>
      <c r="W149" s="20"/>
      <c r="X149" s="20"/>
      <c r="Y149" s="20"/>
      <c r="Z149" s="20"/>
      <c r="AA149" s="20"/>
      <c r="AB149" s="20"/>
      <c r="AC149" s="20"/>
      <c r="AD149" s="20"/>
      <c r="AE149" s="20"/>
      <c r="AF149" s="20"/>
      <c r="AG149" s="20"/>
      <c r="AH149" s="20"/>
      <c r="AI149" s="20"/>
      <c r="AJ149" s="20"/>
      <c r="AK149" s="20"/>
      <c r="AL149" s="20"/>
      <c r="AM149" s="20"/>
      <c r="AN149" s="20"/>
      <c r="AO149" s="20"/>
      <c r="AP149" s="20"/>
      <c r="AQ149" s="20"/>
      <c r="AR149" s="20"/>
      <c r="AS149" s="20"/>
      <c r="AT149" s="3" t="s">
        <v>140</v>
      </c>
      <c r="AU149" s="3" t="s">
        <v>83</v>
      </c>
      <c r="AV149" s="20"/>
      <c r="AW149" s="20"/>
      <c r="AX149" s="20"/>
      <c r="AY149" s="20"/>
      <c r="AZ149" s="20"/>
      <c r="BA149" s="20"/>
      <c r="BB149" s="20"/>
      <c r="BC149" s="20"/>
      <c r="BD149" s="20"/>
      <c r="BE149" s="20"/>
      <c r="BF149" s="20"/>
      <c r="BG149" s="20"/>
      <c r="BH149" s="20"/>
      <c r="BI149" s="20"/>
      <c r="BJ149" s="20"/>
      <c r="BK149" s="20"/>
      <c r="BL149" s="20"/>
      <c r="BM149" s="20"/>
    </row>
    <row r="150" ht="22.5" customHeight="1">
      <c r="A150" s="134"/>
      <c r="B150" s="135"/>
      <c r="C150" s="134"/>
      <c r="D150" s="136" t="s">
        <v>72</v>
      </c>
      <c r="E150" s="144" t="s">
        <v>258</v>
      </c>
      <c r="F150" s="144" t="s">
        <v>259</v>
      </c>
      <c r="G150" s="134"/>
      <c r="H150" s="134"/>
      <c r="I150" s="134"/>
      <c r="J150" s="145">
        <f>BK150</f>
        <v>0</v>
      </c>
      <c r="K150" s="134"/>
      <c r="L150" s="135"/>
      <c r="M150" s="139"/>
      <c r="N150" s="134"/>
      <c r="O150" s="134"/>
      <c r="P150" s="140">
        <f>SUM(P151:P155)</f>
        <v>0</v>
      </c>
      <c r="Q150" s="134"/>
      <c r="R150" s="140">
        <f>SUM(R151:R155)</f>
        <v>0</v>
      </c>
      <c r="S150" s="134"/>
      <c r="T150" s="141">
        <f>SUM(T151:T155)</f>
        <v>0.0816</v>
      </c>
      <c r="U150" s="134"/>
      <c r="V150" s="134"/>
      <c r="W150" s="134"/>
      <c r="X150" s="134"/>
      <c r="Y150" s="134"/>
      <c r="Z150" s="134"/>
      <c r="AA150" s="134"/>
      <c r="AB150" s="134"/>
      <c r="AC150" s="134"/>
      <c r="AD150" s="134"/>
      <c r="AE150" s="134"/>
      <c r="AF150" s="134"/>
      <c r="AG150" s="134"/>
      <c r="AH150" s="134"/>
      <c r="AI150" s="134"/>
      <c r="AJ150" s="134"/>
      <c r="AK150" s="134"/>
      <c r="AL150" s="134"/>
      <c r="AM150" s="134"/>
      <c r="AN150" s="134"/>
      <c r="AO150" s="134"/>
      <c r="AP150" s="134"/>
      <c r="AQ150" s="134"/>
      <c r="AR150" s="136" t="s">
        <v>83</v>
      </c>
      <c r="AS150" s="134"/>
      <c r="AT150" s="142" t="s">
        <v>72</v>
      </c>
      <c r="AU150" s="142" t="s">
        <v>81</v>
      </c>
      <c r="AV150" s="134"/>
      <c r="AW150" s="134"/>
      <c r="AX150" s="134"/>
      <c r="AY150" s="136" t="s">
        <v>130</v>
      </c>
      <c r="AZ150" s="134"/>
      <c r="BA150" s="134"/>
      <c r="BB150" s="134"/>
      <c r="BC150" s="134"/>
      <c r="BD150" s="134"/>
      <c r="BE150" s="134"/>
      <c r="BF150" s="134"/>
      <c r="BG150" s="134"/>
      <c r="BH150" s="134"/>
      <c r="BI150" s="134"/>
      <c r="BJ150" s="134"/>
      <c r="BK150" s="143">
        <f>SUM(BK151:BK155)</f>
        <v>0</v>
      </c>
      <c r="BL150" s="134"/>
      <c r="BM150" s="134"/>
    </row>
    <row r="151" ht="16.5" customHeight="1">
      <c r="A151" s="20"/>
      <c r="B151" s="21"/>
      <c r="C151" s="146" t="s">
        <v>260</v>
      </c>
      <c r="D151" s="146" t="s">
        <v>133</v>
      </c>
      <c r="E151" s="147" t="s">
        <v>261</v>
      </c>
      <c r="F151" s="148" t="s">
        <v>262</v>
      </c>
      <c r="G151" s="149" t="s">
        <v>248</v>
      </c>
      <c r="H151" s="150">
        <v>3.0</v>
      </c>
      <c r="I151" s="151"/>
      <c r="J151" s="152">
        <f>ROUND(I151*H151,2)</f>
        <v>0</v>
      </c>
      <c r="K151" s="148" t="s">
        <v>137</v>
      </c>
      <c r="L151" s="21"/>
      <c r="M151" s="153" t="s">
        <v>19</v>
      </c>
      <c r="N151" s="154" t="s">
        <v>44</v>
      </c>
      <c r="O151" s="20"/>
      <c r="P151" s="155">
        <f>O151*H151</f>
        <v>0</v>
      </c>
      <c r="Q151" s="155">
        <v>0.0</v>
      </c>
      <c r="R151" s="155">
        <f>Q151*H151</f>
        <v>0</v>
      </c>
      <c r="S151" s="155">
        <v>0.027199999999999995</v>
      </c>
      <c r="T151" s="156">
        <f>S151*H151</f>
        <v>0.0816</v>
      </c>
      <c r="U151" s="20"/>
      <c r="V151" s="20"/>
      <c r="W151" s="20"/>
      <c r="X151" s="20"/>
      <c r="Y151" s="20"/>
      <c r="Z151" s="20"/>
      <c r="AA151" s="20"/>
      <c r="AB151" s="20"/>
      <c r="AC151" s="20"/>
      <c r="AD151" s="20"/>
      <c r="AE151" s="20"/>
      <c r="AF151" s="20"/>
      <c r="AG151" s="20"/>
      <c r="AH151" s="20"/>
      <c r="AI151" s="20"/>
      <c r="AJ151" s="20"/>
      <c r="AK151" s="20"/>
      <c r="AL151" s="20"/>
      <c r="AM151" s="20"/>
      <c r="AN151" s="20"/>
      <c r="AO151" s="20"/>
      <c r="AP151" s="20"/>
      <c r="AQ151" s="20"/>
      <c r="AR151" s="157" t="s">
        <v>194</v>
      </c>
      <c r="AS151" s="20"/>
      <c r="AT151" s="157" t="s">
        <v>133</v>
      </c>
      <c r="AU151" s="157" t="s">
        <v>83</v>
      </c>
      <c r="AV151" s="20"/>
      <c r="AW151" s="20"/>
      <c r="AX151" s="20"/>
      <c r="AY151" s="3" t="s">
        <v>130</v>
      </c>
      <c r="AZ151" s="20"/>
      <c r="BA151" s="20"/>
      <c r="BB151" s="20"/>
      <c r="BC151" s="20"/>
      <c r="BD151" s="20"/>
      <c r="BE151" s="158">
        <f>IF(N151="základní",J151,0)</f>
        <v>0</v>
      </c>
      <c r="BF151" s="158">
        <f>IF(N151="snížená",J151,0)</f>
        <v>0</v>
      </c>
      <c r="BG151" s="158">
        <f>IF(N151="zákl. přenesená",J151,0)</f>
        <v>0</v>
      </c>
      <c r="BH151" s="158">
        <f>IF(N151="sníž. přenesená",J151,0)</f>
        <v>0</v>
      </c>
      <c r="BI151" s="158">
        <f>IF(N151="nulová",J151,0)</f>
        <v>0</v>
      </c>
      <c r="BJ151" s="3" t="s">
        <v>81</v>
      </c>
      <c r="BK151" s="158">
        <f>ROUND(I151*H151,2)</f>
        <v>0</v>
      </c>
      <c r="BL151" s="3" t="s">
        <v>194</v>
      </c>
      <c r="BM151" s="157" t="s">
        <v>263</v>
      </c>
    </row>
    <row r="152" ht="15.75" customHeight="1">
      <c r="A152" s="20"/>
      <c r="B152" s="21"/>
      <c r="C152" s="20"/>
      <c r="D152" s="159" t="s">
        <v>140</v>
      </c>
      <c r="E152" s="20"/>
      <c r="F152" s="160" t="s">
        <v>264</v>
      </c>
      <c r="G152" s="20"/>
      <c r="H152" s="20"/>
      <c r="I152" s="20"/>
      <c r="J152" s="20"/>
      <c r="K152" s="20"/>
      <c r="L152" s="21"/>
      <c r="M152" s="161"/>
      <c r="N152" s="20"/>
      <c r="O152" s="20"/>
      <c r="P152" s="20"/>
      <c r="Q152" s="20"/>
      <c r="R152" s="20"/>
      <c r="S152" s="20"/>
      <c r="T152" s="57"/>
      <c r="U152" s="20"/>
      <c r="V152" s="20"/>
      <c r="W152" s="20"/>
      <c r="X152" s="20"/>
      <c r="Y152" s="20"/>
      <c r="Z152" s="20"/>
      <c r="AA152" s="20"/>
      <c r="AB152" s="20"/>
      <c r="AC152" s="20"/>
      <c r="AD152" s="20"/>
      <c r="AE152" s="20"/>
      <c r="AF152" s="20"/>
      <c r="AG152" s="20"/>
      <c r="AH152" s="20"/>
      <c r="AI152" s="20"/>
      <c r="AJ152" s="20"/>
      <c r="AK152" s="20"/>
      <c r="AL152" s="20"/>
      <c r="AM152" s="20"/>
      <c r="AN152" s="20"/>
      <c r="AO152" s="20"/>
      <c r="AP152" s="20"/>
      <c r="AQ152" s="20"/>
      <c r="AR152" s="20"/>
      <c r="AS152" s="20"/>
      <c r="AT152" s="3" t="s">
        <v>140</v>
      </c>
      <c r="AU152" s="3" t="s">
        <v>83</v>
      </c>
      <c r="AV152" s="20"/>
      <c r="AW152" s="20"/>
      <c r="AX152" s="20"/>
      <c r="AY152" s="20"/>
      <c r="AZ152" s="20"/>
      <c r="BA152" s="20"/>
      <c r="BB152" s="20"/>
      <c r="BC152" s="20"/>
      <c r="BD152" s="20"/>
      <c r="BE152" s="20"/>
      <c r="BF152" s="20"/>
      <c r="BG152" s="20"/>
      <c r="BH152" s="20"/>
      <c r="BI152" s="20"/>
      <c r="BJ152" s="20"/>
      <c r="BK152" s="20"/>
      <c r="BL152" s="20"/>
      <c r="BM152" s="20"/>
    </row>
    <row r="153" ht="15.75" customHeight="1">
      <c r="A153" s="162"/>
      <c r="B153" s="163"/>
      <c r="C153" s="162"/>
      <c r="D153" s="164" t="s">
        <v>142</v>
      </c>
      <c r="E153" s="165" t="s">
        <v>19</v>
      </c>
      <c r="F153" s="166" t="s">
        <v>265</v>
      </c>
      <c r="G153" s="162"/>
      <c r="H153" s="165" t="s">
        <v>19</v>
      </c>
      <c r="I153" s="162"/>
      <c r="J153" s="162"/>
      <c r="K153" s="162"/>
      <c r="L153" s="163"/>
      <c r="M153" s="167"/>
      <c r="N153" s="162"/>
      <c r="O153" s="162"/>
      <c r="P153" s="162"/>
      <c r="Q153" s="162"/>
      <c r="R153" s="162"/>
      <c r="S153" s="162"/>
      <c r="T153" s="168"/>
      <c r="U153" s="162"/>
      <c r="V153" s="162"/>
      <c r="W153" s="162"/>
      <c r="X153" s="162"/>
      <c r="Y153" s="162"/>
      <c r="Z153" s="162"/>
      <c r="AA153" s="162"/>
      <c r="AB153" s="162"/>
      <c r="AC153" s="162"/>
      <c r="AD153" s="162"/>
      <c r="AE153" s="162"/>
      <c r="AF153" s="162"/>
      <c r="AG153" s="162"/>
      <c r="AH153" s="162"/>
      <c r="AI153" s="162"/>
      <c r="AJ153" s="162"/>
      <c r="AK153" s="162"/>
      <c r="AL153" s="162"/>
      <c r="AM153" s="162"/>
      <c r="AN153" s="162"/>
      <c r="AO153" s="162"/>
      <c r="AP153" s="162"/>
      <c r="AQ153" s="162"/>
      <c r="AR153" s="162"/>
      <c r="AS153" s="162"/>
      <c r="AT153" s="165" t="s">
        <v>142</v>
      </c>
      <c r="AU153" s="165" t="s">
        <v>83</v>
      </c>
      <c r="AV153" s="162" t="s">
        <v>81</v>
      </c>
      <c r="AW153" s="162" t="s">
        <v>34</v>
      </c>
      <c r="AX153" s="162" t="s">
        <v>73</v>
      </c>
      <c r="AY153" s="165" t="s">
        <v>130</v>
      </c>
      <c r="AZ153" s="162"/>
      <c r="BA153" s="162"/>
      <c r="BB153" s="162"/>
      <c r="BC153" s="162"/>
      <c r="BD153" s="162"/>
      <c r="BE153" s="162"/>
      <c r="BF153" s="162"/>
      <c r="BG153" s="162"/>
      <c r="BH153" s="162"/>
      <c r="BI153" s="162"/>
      <c r="BJ153" s="162"/>
      <c r="BK153" s="162"/>
      <c r="BL153" s="162"/>
      <c r="BM153" s="162"/>
    </row>
    <row r="154" ht="15.75" customHeight="1">
      <c r="A154" s="169"/>
      <c r="B154" s="170"/>
      <c r="C154" s="169"/>
      <c r="D154" s="164" t="s">
        <v>142</v>
      </c>
      <c r="E154" s="171" t="s">
        <v>19</v>
      </c>
      <c r="F154" s="172" t="s">
        <v>266</v>
      </c>
      <c r="G154" s="169"/>
      <c r="H154" s="173">
        <v>3.0</v>
      </c>
      <c r="I154" s="169"/>
      <c r="J154" s="169"/>
      <c r="K154" s="169"/>
      <c r="L154" s="170"/>
      <c r="M154" s="174"/>
      <c r="N154" s="169"/>
      <c r="O154" s="169"/>
      <c r="P154" s="169"/>
      <c r="Q154" s="169"/>
      <c r="R154" s="169"/>
      <c r="S154" s="169"/>
      <c r="T154" s="175"/>
      <c r="U154" s="169"/>
      <c r="V154" s="169"/>
      <c r="W154" s="169"/>
      <c r="X154" s="169"/>
      <c r="Y154" s="169"/>
      <c r="Z154" s="169"/>
      <c r="AA154" s="169"/>
      <c r="AB154" s="169"/>
      <c r="AC154" s="169"/>
      <c r="AD154" s="169"/>
      <c r="AE154" s="169"/>
      <c r="AF154" s="169"/>
      <c r="AG154" s="169"/>
      <c r="AH154" s="169"/>
      <c r="AI154" s="169"/>
      <c r="AJ154" s="169"/>
      <c r="AK154" s="169"/>
      <c r="AL154" s="169"/>
      <c r="AM154" s="169"/>
      <c r="AN154" s="169"/>
      <c r="AO154" s="169"/>
      <c r="AP154" s="169"/>
      <c r="AQ154" s="169"/>
      <c r="AR154" s="169"/>
      <c r="AS154" s="169"/>
      <c r="AT154" s="171" t="s">
        <v>142</v>
      </c>
      <c r="AU154" s="171" t="s">
        <v>83</v>
      </c>
      <c r="AV154" s="169" t="s">
        <v>83</v>
      </c>
      <c r="AW154" s="169" t="s">
        <v>34</v>
      </c>
      <c r="AX154" s="169" t="s">
        <v>73</v>
      </c>
      <c r="AY154" s="171" t="s">
        <v>130</v>
      </c>
      <c r="AZ154" s="169"/>
      <c r="BA154" s="169"/>
      <c r="BB154" s="169"/>
      <c r="BC154" s="169"/>
      <c r="BD154" s="169"/>
      <c r="BE154" s="169"/>
      <c r="BF154" s="169"/>
      <c r="BG154" s="169"/>
      <c r="BH154" s="169"/>
      <c r="BI154" s="169"/>
      <c r="BJ154" s="169"/>
      <c r="BK154" s="169"/>
      <c r="BL154" s="169"/>
      <c r="BM154" s="169"/>
    </row>
    <row r="155" ht="15.75" customHeight="1">
      <c r="A155" s="176"/>
      <c r="B155" s="177"/>
      <c r="C155" s="176"/>
      <c r="D155" s="164" t="s">
        <v>142</v>
      </c>
      <c r="E155" s="178" t="s">
        <v>19</v>
      </c>
      <c r="F155" s="179" t="s">
        <v>145</v>
      </c>
      <c r="G155" s="176"/>
      <c r="H155" s="180">
        <v>3.0</v>
      </c>
      <c r="I155" s="176"/>
      <c r="J155" s="176"/>
      <c r="K155" s="176"/>
      <c r="L155" s="177"/>
      <c r="M155" s="181"/>
      <c r="N155" s="176"/>
      <c r="O155" s="176"/>
      <c r="P155" s="176"/>
      <c r="Q155" s="176"/>
      <c r="R155" s="176"/>
      <c r="S155" s="176"/>
      <c r="T155" s="182"/>
      <c r="U155" s="176"/>
      <c r="V155" s="176"/>
      <c r="W155" s="176"/>
      <c r="X155" s="176"/>
      <c r="Y155" s="176"/>
      <c r="Z155" s="176"/>
      <c r="AA155" s="176"/>
      <c r="AB155" s="176"/>
      <c r="AC155" s="176"/>
      <c r="AD155" s="176"/>
      <c r="AE155" s="176"/>
      <c r="AF155" s="176"/>
      <c r="AG155" s="176"/>
      <c r="AH155" s="176"/>
      <c r="AI155" s="176"/>
      <c r="AJ155" s="176"/>
      <c r="AK155" s="176"/>
      <c r="AL155" s="176"/>
      <c r="AM155" s="176"/>
      <c r="AN155" s="176"/>
      <c r="AO155" s="176"/>
      <c r="AP155" s="176"/>
      <c r="AQ155" s="176"/>
      <c r="AR155" s="176"/>
      <c r="AS155" s="176"/>
      <c r="AT155" s="178" t="s">
        <v>142</v>
      </c>
      <c r="AU155" s="178" t="s">
        <v>83</v>
      </c>
      <c r="AV155" s="176" t="s">
        <v>138</v>
      </c>
      <c r="AW155" s="176" t="s">
        <v>34</v>
      </c>
      <c r="AX155" s="176" t="s">
        <v>81</v>
      </c>
      <c r="AY155" s="178" t="s">
        <v>130</v>
      </c>
      <c r="AZ155" s="176"/>
      <c r="BA155" s="176"/>
      <c r="BB155" s="176"/>
      <c r="BC155" s="176"/>
      <c r="BD155" s="176"/>
      <c r="BE155" s="176"/>
      <c r="BF155" s="176"/>
      <c r="BG155" s="176"/>
      <c r="BH155" s="176"/>
      <c r="BI155" s="176"/>
      <c r="BJ155" s="176"/>
      <c r="BK155" s="176"/>
      <c r="BL155" s="176"/>
      <c r="BM155" s="176"/>
    </row>
    <row r="156" ht="22.5" customHeight="1">
      <c r="A156" s="134"/>
      <c r="B156" s="135"/>
      <c r="C156" s="134"/>
      <c r="D156" s="136" t="s">
        <v>72</v>
      </c>
      <c r="E156" s="144" t="s">
        <v>267</v>
      </c>
      <c r="F156" s="144" t="s">
        <v>268</v>
      </c>
      <c r="G156" s="134"/>
      <c r="H156" s="134"/>
      <c r="I156" s="134"/>
      <c r="J156" s="145">
        <f>BK156</f>
        <v>0</v>
      </c>
      <c r="K156" s="134"/>
      <c r="L156" s="135"/>
      <c r="M156" s="139"/>
      <c r="N156" s="134"/>
      <c r="O156" s="134"/>
      <c r="P156" s="140">
        <f>SUM(P157:P161)</f>
        <v>0</v>
      </c>
      <c r="Q156" s="134"/>
      <c r="R156" s="140">
        <f>SUM(R157:R161)</f>
        <v>0.000090792</v>
      </c>
      <c r="S156" s="134"/>
      <c r="T156" s="141">
        <f>SUM(T157:T161)</f>
        <v>0</v>
      </c>
      <c r="U156" s="134"/>
      <c r="V156" s="134"/>
      <c r="W156" s="134"/>
      <c r="X156" s="134"/>
      <c r="Y156" s="134"/>
      <c r="Z156" s="134"/>
      <c r="AA156" s="134"/>
      <c r="AB156" s="134"/>
      <c r="AC156" s="134"/>
      <c r="AD156" s="134"/>
      <c r="AE156" s="134"/>
      <c r="AF156" s="134"/>
      <c r="AG156" s="134"/>
      <c r="AH156" s="134"/>
      <c r="AI156" s="134"/>
      <c r="AJ156" s="134"/>
      <c r="AK156" s="134"/>
      <c r="AL156" s="134"/>
      <c r="AM156" s="134"/>
      <c r="AN156" s="134"/>
      <c r="AO156" s="134"/>
      <c r="AP156" s="134"/>
      <c r="AQ156" s="134"/>
      <c r="AR156" s="136" t="s">
        <v>83</v>
      </c>
      <c r="AS156" s="134"/>
      <c r="AT156" s="142" t="s">
        <v>72</v>
      </c>
      <c r="AU156" s="142" t="s">
        <v>81</v>
      </c>
      <c r="AV156" s="134"/>
      <c r="AW156" s="134"/>
      <c r="AX156" s="134"/>
      <c r="AY156" s="136" t="s">
        <v>130</v>
      </c>
      <c r="AZ156" s="134"/>
      <c r="BA156" s="134"/>
      <c r="BB156" s="134"/>
      <c r="BC156" s="134"/>
      <c r="BD156" s="134"/>
      <c r="BE156" s="134"/>
      <c r="BF156" s="134"/>
      <c r="BG156" s="134"/>
      <c r="BH156" s="134"/>
      <c r="BI156" s="134"/>
      <c r="BJ156" s="134"/>
      <c r="BK156" s="143">
        <f>SUM(BK157:BK161)</f>
        <v>0</v>
      </c>
      <c r="BL156" s="134"/>
      <c r="BM156" s="134"/>
    </row>
    <row r="157" ht="16.5" customHeight="1">
      <c r="A157" s="20"/>
      <c r="B157" s="21"/>
      <c r="C157" s="146" t="s">
        <v>7</v>
      </c>
      <c r="D157" s="146" t="s">
        <v>133</v>
      </c>
      <c r="E157" s="147" t="s">
        <v>269</v>
      </c>
      <c r="F157" s="148" t="s">
        <v>270</v>
      </c>
      <c r="G157" s="149" t="s">
        <v>248</v>
      </c>
      <c r="H157" s="150">
        <v>1.5</v>
      </c>
      <c r="I157" s="151"/>
      <c r="J157" s="152">
        <f>ROUND(I157*H157,2)</f>
        <v>0</v>
      </c>
      <c r="K157" s="148" t="s">
        <v>137</v>
      </c>
      <c r="L157" s="21"/>
      <c r="M157" s="153" t="s">
        <v>19</v>
      </c>
      <c r="N157" s="154" t="s">
        <v>44</v>
      </c>
      <c r="O157" s="20"/>
      <c r="P157" s="155">
        <f>O157*H157</f>
        <v>0</v>
      </c>
      <c r="Q157" s="155">
        <v>6.052800000000001E-5</v>
      </c>
      <c r="R157" s="155">
        <f>Q157*H157</f>
        <v>0.000090792</v>
      </c>
      <c r="S157" s="155">
        <v>0.0</v>
      </c>
      <c r="T157" s="156">
        <f>S157*H157</f>
        <v>0</v>
      </c>
      <c r="U157" s="20"/>
      <c r="V157" s="20"/>
      <c r="W157" s="20"/>
      <c r="X157" s="20"/>
      <c r="Y157" s="20"/>
      <c r="Z157" s="20"/>
      <c r="AA157" s="20"/>
      <c r="AB157" s="20"/>
      <c r="AC157" s="20"/>
      <c r="AD157" s="20"/>
      <c r="AE157" s="20"/>
      <c r="AF157" s="20"/>
      <c r="AG157" s="20"/>
      <c r="AH157" s="20"/>
      <c r="AI157" s="20"/>
      <c r="AJ157" s="20"/>
      <c r="AK157" s="20"/>
      <c r="AL157" s="20"/>
      <c r="AM157" s="20"/>
      <c r="AN157" s="20"/>
      <c r="AO157" s="20"/>
      <c r="AP157" s="20"/>
      <c r="AQ157" s="20"/>
      <c r="AR157" s="157" t="s">
        <v>194</v>
      </c>
      <c r="AS157" s="20"/>
      <c r="AT157" s="157" t="s">
        <v>133</v>
      </c>
      <c r="AU157" s="157" t="s">
        <v>83</v>
      </c>
      <c r="AV157" s="20"/>
      <c r="AW157" s="20"/>
      <c r="AX157" s="20"/>
      <c r="AY157" s="3" t="s">
        <v>130</v>
      </c>
      <c r="AZ157" s="20"/>
      <c r="BA157" s="20"/>
      <c r="BB157" s="20"/>
      <c r="BC157" s="20"/>
      <c r="BD157" s="20"/>
      <c r="BE157" s="158">
        <f>IF(N157="základní",J157,0)</f>
        <v>0</v>
      </c>
      <c r="BF157" s="158">
        <f>IF(N157="snížená",J157,0)</f>
        <v>0</v>
      </c>
      <c r="BG157" s="158">
        <f>IF(N157="zákl. přenesená",J157,0)</f>
        <v>0</v>
      </c>
      <c r="BH157" s="158">
        <f>IF(N157="sníž. přenesená",J157,0)</f>
        <v>0</v>
      </c>
      <c r="BI157" s="158">
        <f>IF(N157="nulová",J157,0)</f>
        <v>0</v>
      </c>
      <c r="BJ157" s="3" t="s">
        <v>81</v>
      </c>
      <c r="BK157" s="158">
        <f>ROUND(I157*H157,2)</f>
        <v>0</v>
      </c>
      <c r="BL157" s="3" t="s">
        <v>194</v>
      </c>
      <c r="BM157" s="157" t="s">
        <v>271</v>
      </c>
    </row>
    <row r="158" ht="15.75" customHeight="1">
      <c r="A158" s="20"/>
      <c r="B158" s="21"/>
      <c r="C158" s="20"/>
      <c r="D158" s="159" t="s">
        <v>140</v>
      </c>
      <c r="E158" s="20"/>
      <c r="F158" s="160" t="s">
        <v>272</v>
      </c>
      <c r="G158" s="20"/>
      <c r="H158" s="20"/>
      <c r="I158" s="20"/>
      <c r="J158" s="20"/>
      <c r="K158" s="20"/>
      <c r="L158" s="21"/>
      <c r="M158" s="161"/>
      <c r="N158" s="20"/>
      <c r="O158" s="20"/>
      <c r="P158" s="20"/>
      <c r="Q158" s="20"/>
      <c r="R158" s="20"/>
      <c r="S158" s="20"/>
      <c r="T158" s="57"/>
      <c r="U158" s="20"/>
      <c r="V158" s="20"/>
      <c r="W158" s="20"/>
      <c r="X158" s="20"/>
      <c r="Y158" s="20"/>
      <c r="Z158" s="20"/>
      <c r="AA158" s="20"/>
      <c r="AB158" s="20"/>
      <c r="AC158" s="20"/>
      <c r="AD158" s="20"/>
      <c r="AE158" s="20"/>
      <c r="AF158" s="20"/>
      <c r="AG158" s="20"/>
      <c r="AH158" s="20"/>
      <c r="AI158" s="20"/>
      <c r="AJ158" s="20"/>
      <c r="AK158" s="20"/>
      <c r="AL158" s="20"/>
      <c r="AM158" s="20"/>
      <c r="AN158" s="20"/>
      <c r="AO158" s="20"/>
      <c r="AP158" s="20"/>
      <c r="AQ158" s="20"/>
      <c r="AR158" s="20"/>
      <c r="AS158" s="20"/>
      <c r="AT158" s="3" t="s">
        <v>140</v>
      </c>
      <c r="AU158" s="3" t="s">
        <v>83</v>
      </c>
      <c r="AV158" s="20"/>
      <c r="AW158" s="20"/>
      <c r="AX158" s="20"/>
      <c r="AY158" s="20"/>
      <c r="AZ158" s="20"/>
      <c r="BA158" s="20"/>
      <c r="BB158" s="20"/>
      <c r="BC158" s="20"/>
      <c r="BD158" s="20"/>
      <c r="BE158" s="20"/>
      <c r="BF158" s="20"/>
      <c r="BG158" s="20"/>
      <c r="BH158" s="20"/>
      <c r="BI158" s="20"/>
      <c r="BJ158" s="20"/>
      <c r="BK158" s="20"/>
      <c r="BL158" s="20"/>
      <c r="BM158" s="20"/>
    </row>
    <row r="159" ht="15.75" customHeight="1">
      <c r="A159" s="162"/>
      <c r="B159" s="163"/>
      <c r="C159" s="162"/>
      <c r="D159" s="164" t="s">
        <v>142</v>
      </c>
      <c r="E159" s="165" t="s">
        <v>19</v>
      </c>
      <c r="F159" s="166" t="s">
        <v>273</v>
      </c>
      <c r="G159" s="162"/>
      <c r="H159" s="165" t="s">
        <v>19</v>
      </c>
      <c r="I159" s="162"/>
      <c r="J159" s="162"/>
      <c r="K159" s="162"/>
      <c r="L159" s="163"/>
      <c r="M159" s="167"/>
      <c r="N159" s="162"/>
      <c r="O159" s="162"/>
      <c r="P159" s="162"/>
      <c r="Q159" s="162"/>
      <c r="R159" s="162"/>
      <c r="S159" s="162"/>
      <c r="T159" s="168"/>
      <c r="U159" s="162"/>
      <c r="V159" s="162"/>
      <c r="W159" s="162"/>
      <c r="X159" s="162"/>
      <c r="Y159" s="162"/>
      <c r="Z159" s="162"/>
      <c r="AA159" s="162"/>
      <c r="AB159" s="162"/>
      <c r="AC159" s="162"/>
      <c r="AD159" s="162"/>
      <c r="AE159" s="162"/>
      <c r="AF159" s="162"/>
      <c r="AG159" s="162"/>
      <c r="AH159" s="162"/>
      <c r="AI159" s="162"/>
      <c r="AJ159" s="162"/>
      <c r="AK159" s="162"/>
      <c r="AL159" s="162"/>
      <c r="AM159" s="162"/>
      <c r="AN159" s="162"/>
      <c r="AO159" s="162"/>
      <c r="AP159" s="162"/>
      <c r="AQ159" s="162"/>
      <c r="AR159" s="162"/>
      <c r="AS159" s="162"/>
      <c r="AT159" s="165" t="s">
        <v>142</v>
      </c>
      <c r="AU159" s="165" t="s">
        <v>83</v>
      </c>
      <c r="AV159" s="162" t="s">
        <v>81</v>
      </c>
      <c r="AW159" s="162" t="s">
        <v>34</v>
      </c>
      <c r="AX159" s="162" t="s">
        <v>73</v>
      </c>
      <c r="AY159" s="165" t="s">
        <v>130</v>
      </c>
      <c r="AZ159" s="162"/>
      <c r="BA159" s="162"/>
      <c r="BB159" s="162"/>
      <c r="BC159" s="162"/>
      <c r="BD159" s="162"/>
      <c r="BE159" s="162"/>
      <c r="BF159" s="162"/>
      <c r="BG159" s="162"/>
      <c r="BH159" s="162"/>
      <c r="BI159" s="162"/>
      <c r="BJ159" s="162"/>
      <c r="BK159" s="162"/>
      <c r="BL159" s="162"/>
      <c r="BM159" s="162"/>
    </row>
    <row r="160" ht="15.75" customHeight="1">
      <c r="A160" s="169"/>
      <c r="B160" s="170"/>
      <c r="C160" s="169"/>
      <c r="D160" s="164" t="s">
        <v>142</v>
      </c>
      <c r="E160" s="171" t="s">
        <v>19</v>
      </c>
      <c r="F160" s="172" t="s">
        <v>274</v>
      </c>
      <c r="G160" s="169"/>
      <c r="H160" s="173">
        <v>1.5</v>
      </c>
      <c r="I160" s="169"/>
      <c r="J160" s="169"/>
      <c r="K160" s="169"/>
      <c r="L160" s="170"/>
      <c r="M160" s="174"/>
      <c r="N160" s="169"/>
      <c r="O160" s="169"/>
      <c r="P160" s="169"/>
      <c r="Q160" s="169"/>
      <c r="R160" s="169"/>
      <c r="S160" s="169"/>
      <c r="T160" s="175"/>
      <c r="U160" s="169"/>
      <c r="V160" s="169"/>
      <c r="W160" s="169"/>
      <c r="X160" s="169"/>
      <c r="Y160" s="169"/>
      <c r="Z160" s="169"/>
      <c r="AA160" s="169"/>
      <c r="AB160" s="169"/>
      <c r="AC160" s="169"/>
      <c r="AD160" s="169"/>
      <c r="AE160" s="169"/>
      <c r="AF160" s="169"/>
      <c r="AG160" s="169"/>
      <c r="AH160" s="169"/>
      <c r="AI160" s="169"/>
      <c r="AJ160" s="169"/>
      <c r="AK160" s="169"/>
      <c r="AL160" s="169"/>
      <c r="AM160" s="169"/>
      <c r="AN160" s="169"/>
      <c r="AO160" s="169"/>
      <c r="AP160" s="169"/>
      <c r="AQ160" s="169"/>
      <c r="AR160" s="169"/>
      <c r="AS160" s="169"/>
      <c r="AT160" s="171" t="s">
        <v>142</v>
      </c>
      <c r="AU160" s="171" t="s">
        <v>83</v>
      </c>
      <c r="AV160" s="169" t="s">
        <v>83</v>
      </c>
      <c r="AW160" s="169" t="s">
        <v>34</v>
      </c>
      <c r="AX160" s="169" t="s">
        <v>73</v>
      </c>
      <c r="AY160" s="171" t="s">
        <v>130</v>
      </c>
      <c r="AZ160" s="169"/>
      <c r="BA160" s="169"/>
      <c r="BB160" s="169"/>
      <c r="BC160" s="169"/>
      <c r="BD160" s="169"/>
      <c r="BE160" s="169"/>
      <c r="BF160" s="169"/>
      <c r="BG160" s="169"/>
      <c r="BH160" s="169"/>
      <c r="BI160" s="169"/>
      <c r="BJ160" s="169"/>
      <c r="BK160" s="169"/>
      <c r="BL160" s="169"/>
      <c r="BM160" s="169"/>
    </row>
    <row r="161" ht="15.75" customHeight="1">
      <c r="A161" s="176"/>
      <c r="B161" s="177"/>
      <c r="C161" s="176"/>
      <c r="D161" s="164" t="s">
        <v>142</v>
      </c>
      <c r="E161" s="178" t="s">
        <v>19</v>
      </c>
      <c r="F161" s="179" t="s">
        <v>145</v>
      </c>
      <c r="G161" s="176"/>
      <c r="H161" s="180">
        <v>1.5</v>
      </c>
      <c r="I161" s="176"/>
      <c r="J161" s="176"/>
      <c r="K161" s="176"/>
      <c r="L161" s="177"/>
      <c r="M161" s="181"/>
      <c r="N161" s="176"/>
      <c r="O161" s="176"/>
      <c r="P161" s="176"/>
      <c r="Q161" s="176"/>
      <c r="R161" s="176"/>
      <c r="S161" s="176"/>
      <c r="T161" s="182"/>
      <c r="U161" s="176"/>
      <c r="V161" s="176"/>
      <c r="W161" s="176"/>
      <c r="X161" s="176"/>
      <c r="Y161" s="176"/>
      <c r="Z161" s="176"/>
      <c r="AA161" s="176"/>
      <c r="AB161" s="176"/>
      <c r="AC161" s="176"/>
      <c r="AD161" s="176"/>
      <c r="AE161" s="176"/>
      <c r="AF161" s="176"/>
      <c r="AG161" s="176"/>
      <c r="AH161" s="176"/>
      <c r="AI161" s="176"/>
      <c r="AJ161" s="176"/>
      <c r="AK161" s="176"/>
      <c r="AL161" s="176"/>
      <c r="AM161" s="176"/>
      <c r="AN161" s="176"/>
      <c r="AO161" s="176"/>
      <c r="AP161" s="176"/>
      <c r="AQ161" s="176"/>
      <c r="AR161" s="176"/>
      <c r="AS161" s="176"/>
      <c r="AT161" s="178" t="s">
        <v>142</v>
      </c>
      <c r="AU161" s="178" t="s">
        <v>83</v>
      </c>
      <c r="AV161" s="176" t="s">
        <v>138</v>
      </c>
      <c r="AW161" s="176" t="s">
        <v>34</v>
      </c>
      <c r="AX161" s="176" t="s">
        <v>81</v>
      </c>
      <c r="AY161" s="178" t="s">
        <v>130</v>
      </c>
      <c r="AZ161" s="176"/>
      <c r="BA161" s="176"/>
      <c r="BB161" s="176"/>
      <c r="BC161" s="176"/>
      <c r="BD161" s="176"/>
      <c r="BE161" s="176"/>
      <c r="BF161" s="176"/>
      <c r="BG161" s="176"/>
      <c r="BH161" s="176"/>
      <c r="BI161" s="176"/>
      <c r="BJ161" s="176"/>
      <c r="BK161" s="176"/>
      <c r="BL161" s="176"/>
      <c r="BM161" s="176"/>
    </row>
    <row r="162" ht="22.5" customHeight="1">
      <c r="A162" s="134"/>
      <c r="B162" s="135"/>
      <c r="C162" s="134"/>
      <c r="D162" s="136" t="s">
        <v>72</v>
      </c>
      <c r="E162" s="144" t="s">
        <v>275</v>
      </c>
      <c r="F162" s="144" t="s">
        <v>276</v>
      </c>
      <c r="G162" s="134"/>
      <c r="H162" s="134"/>
      <c r="I162" s="134"/>
      <c r="J162" s="145">
        <f>BK162</f>
        <v>0</v>
      </c>
      <c r="K162" s="134"/>
      <c r="L162" s="135"/>
      <c r="M162" s="139"/>
      <c r="N162" s="134"/>
      <c r="O162" s="134"/>
      <c r="P162" s="140">
        <f>SUM(P163:P169)</f>
        <v>0</v>
      </c>
      <c r="Q162" s="134"/>
      <c r="R162" s="140">
        <f>SUM(R163:R169)</f>
        <v>0.096558</v>
      </c>
      <c r="S162" s="134"/>
      <c r="T162" s="141">
        <f>SUM(T163:T169)</f>
        <v>0.02993298</v>
      </c>
      <c r="U162" s="134"/>
      <c r="V162" s="134"/>
      <c r="W162" s="134"/>
      <c r="X162" s="134"/>
      <c r="Y162" s="134"/>
      <c r="Z162" s="134"/>
      <c r="AA162" s="134"/>
      <c r="AB162" s="134"/>
      <c r="AC162" s="134"/>
      <c r="AD162" s="134"/>
      <c r="AE162" s="134"/>
      <c r="AF162" s="134"/>
      <c r="AG162" s="134"/>
      <c r="AH162" s="134"/>
      <c r="AI162" s="134"/>
      <c r="AJ162" s="134"/>
      <c r="AK162" s="134"/>
      <c r="AL162" s="134"/>
      <c r="AM162" s="134"/>
      <c r="AN162" s="134"/>
      <c r="AO162" s="134"/>
      <c r="AP162" s="134"/>
      <c r="AQ162" s="134"/>
      <c r="AR162" s="136" t="s">
        <v>83</v>
      </c>
      <c r="AS162" s="134"/>
      <c r="AT162" s="142" t="s">
        <v>72</v>
      </c>
      <c r="AU162" s="142" t="s">
        <v>81</v>
      </c>
      <c r="AV162" s="134"/>
      <c r="AW162" s="134"/>
      <c r="AX162" s="134"/>
      <c r="AY162" s="136" t="s">
        <v>130</v>
      </c>
      <c r="AZ162" s="134"/>
      <c r="BA162" s="134"/>
      <c r="BB162" s="134"/>
      <c r="BC162" s="134"/>
      <c r="BD162" s="134"/>
      <c r="BE162" s="134"/>
      <c r="BF162" s="134"/>
      <c r="BG162" s="134"/>
      <c r="BH162" s="134"/>
      <c r="BI162" s="134"/>
      <c r="BJ162" s="134"/>
      <c r="BK162" s="143">
        <f>SUM(BK163:BK169)</f>
        <v>0</v>
      </c>
      <c r="BL162" s="134"/>
      <c r="BM162" s="134"/>
    </row>
    <row r="163" ht="16.5" customHeight="1">
      <c r="A163" s="20"/>
      <c r="B163" s="21"/>
      <c r="C163" s="146" t="s">
        <v>277</v>
      </c>
      <c r="D163" s="146" t="s">
        <v>133</v>
      </c>
      <c r="E163" s="147" t="s">
        <v>278</v>
      </c>
      <c r="F163" s="148" t="s">
        <v>279</v>
      </c>
      <c r="G163" s="149" t="s">
        <v>248</v>
      </c>
      <c r="H163" s="150">
        <v>96.558</v>
      </c>
      <c r="I163" s="151"/>
      <c r="J163" s="152">
        <f>ROUND(I163*H163,2)</f>
        <v>0</v>
      </c>
      <c r="K163" s="148" t="s">
        <v>137</v>
      </c>
      <c r="L163" s="21"/>
      <c r="M163" s="153" t="s">
        <v>19</v>
      </c>
      <c r="N163" s="154" t="s">
        <v>44</v>
      </c>
      <c r="O163" s="20"/>
      <c r="P163" s="155">
        <f>O163*H163</f>
        <v>0</v>
      </c>
      <c r="Q163" s="155">
        <v>0.001</v>
      </c>
      <c r="R163" s="155">
        <f>Q163*H163</f>
        <v>0.096558</v>
      </c>
      <c r="S163" s="155">
        <v>3.1E-4</v>
      </c>
      <c r="T163" s="156">
        <f>S163*H163</f>
        <v>0.02993298</v>
      </c>
      <c r="U163" s="20"/>
      <c r="V163" s="20"/>
      <c r="W163" s="20"/>
      <c r="X163" s="20"/>
      <c r="Y163" s="20"/>
      <c r="Z163" s="20"/>
      <c r="AA163" s="20"/>
      <c r="AB163" s="20"/>
      <c r="AC163" s="20"/>
      <c r="AD163" s="20"/>
      <c r="AE163" s="20"/>
      <c r="AF163" s="20"/>
      <c r="AG163" s="20"/>
      <c r="AH163" s="20"/>
      <c r="AI163" s="20"/>
      <c r="AJ163" s="20"/>
      <c r="AK163" s="20"/>
      <c r="AL163" s="20"/>
      <c r="AM163" s="20"/>
      <c r="AN163" s="20"/>
      <c r="AO163" s="20"/>
      <c r="AP163" s="20"/>
      <c r="AQ163" s="20"/>
      <c r="AR163" s="157" t="s">
        <v>194</v>
      </c>
      <c r="AS163" s="20"/>
      <c r="AT163" s="157" t="s">
        <v>133</v>
      </c>
      <c r="AU163" s="157" t="s">
        <v>83</v>
      </c>
      <c r="AV163" s="20"/>
      <c r="AW163" s="20"/>
      <c r="AX163" s="20"/>
      <c r="AY163" s="3" t="s">
        <v>130</v>
      </c>
      <c r="AZ163" s="20"/>
      <c r="BA163" s="20"/>
      <c r="BB163" s="20"/>
      <c r="BC163" s="20"/>
      <c r="BD163" s="20"/>
      <c r="BE163" s="158">
        <f>IF(N163="základní",J163,0)</f>
        <v>0</v>
      </c>
      <c r="BF163" s="158">
        <f>IF(N163="snížená",J163,0)</f>
        <v>0</v>
      </c>
      <c r="BG163" s="158">
        <f>IF(N163="zákl. přenesená",J163,0)</f>
        <v>0</v>
      </c>
      <c r="BH163" s="158">
        <f>IF(N163="sníž. přenesená",J163,0)</f>
        <v>0</v>
      </c>
      <c r="BI163" s="158">
        <f>IF(N163="nulová",J163,0)</f>
        <v>0</v>
      </c>
      <c r="BJ163" s="3" t="s">
        <v>81</v>
      </c>
      <c r="BK163" s="158">
        <f>ROUND(I163*H163,2)</f>
        <v>0</v>
      </c>
      <c r="BL163" s="3" t="s">
        <v>194</v>
      </c>
      <c r="BM163" s="157" t="s">
        <v>280</v>
      </c>
    </row>
    <row r="164" ht="15.75" customHeight="1">
      <c r="A164" s="20"/>
      <c r="B164" s="21"/>
      <c r="C164" s="20"/>
      <c r="D164" s="159" t="s">
        <v>140</v>
      </c>
      <c r="E164" s="20"/>
      <c r="F164" s="160" t="s">
        <v>281</v>
      </c>
      <c r="G164" s="20"/>
      <c r="H164" s="20"/>
      <c r="I164" s="20"/>
      <c r="J164" s="20"/>
      <c r="K164" s="20"/>
      <c r="L164" s="21"/>
      <c r="M164" s="161"/>
      <c r="N164" s="20"/>
      <c r="O164" s="20"/>
      <c r="P164" s="20"/>
      <c r="Q164" s="20"/>
      <c r="R164" s="20"/>
      <c r="S164" s="20"/>
      <c r="T164" s="57"/>
      <c r="U164" s="20"/>
      <c r="V164" s="20"/>
      <c r="W164" s="20"/>
      <c r="X164" s="20"/>
      <c r="Y164" s="20"/>
      <c r="Z164" s="20"/>
      <c r="AA164" s="20"/>
      <c r="AB164" s="20"/>
      <c r="AC164" s="20"/>
      <c r="AD164" s="20"/>
      <c r="AE164" s="20"/>
      <c r="AF164" s="20"/>
      <c r="AG164" s="20"/>
      <c r="AH164" s="20"/>
      <c r="AI164" s="20"/>
      <c r="AJ164" s="20"/>
      <c r="AK164" s="20"/>
      <c r="AL164" s="20"/>
      <c r="AM164" s="20"/>
      <c r="AN164" s="20"/>
      <c r="AO164" s="20"/>
      <c r="AP164" s="20"/>
      <c r="AQ164" s="20"/>
      <c r="AR164" s="20"/>
      <c r="AS164" s="20"/>
      <c r="AT164" s="3" t="s">
        <v>140</v>
      </c>
      <c r="AU164" s="3" t="s">
        <v>83</v>
      </c>
      <c r="AV164" s="20"/>
      <c r="AW164" s="20"/>
      <c r="AX164" s="20"/>
      <c r="AY164" s="20"/>
      <c r="AZ164" s="20"/>
      <c r="BA164" s="20"/>
      <c r="BB164" s="20"/>
      <c r="BC164" s="20"/>
      <c r="BD164" s="20"/>
      <c r="BE164" s="20"/>
      <c r="BF164" s="20"/>
      <c r="BG164" s="20"/>
      <c r="BH164" s="20"/>
      <c r="BI164" s="20"/>
      <c r="BJ164" s="20"/>
      <c r="BK164" s="20"/>
      <c r="BL164" s="20"/>
      <c r="BM164" s="20"/>
    </row>
    <row r="165" ht="15.75" customHeight="1">
      <c r="A165" s="162"/>
      <c r="B165" s="163"/>
      <c r="C165" s="162"/>
      <c r="D165" s="164" t="s">
        <v>142</v>
      </c>
      <c r="E165" s="165" t="s">
        <v>19</v>
      </c>
      <c r="F165" s="166" t="s">
        <v>282</v>
      </c>
      <c r="G165" s="162"/>
      <c r="H165" s="165" t="s">
        <v>19</v>
      </c>
      <c r="I165" s="162"/>
      <c r="J165" s="162"/>
      <c r="K165" s="162"/>
      <c r="L165" s="163"/>
      <c r="M165" s="167"/>
      <c r="N165" s="162"/>
      <c r="O165" s="162"/>
      <c r="P165" s="162"/>
      <c r="Q165" s="162"/>
      <c r="R165" s="162"/>
      <c r="S165" s="162"/>
      <c r="T165" s="168"/>
      <c r="U165" s="162"/>
      <c r="V165" s="162"/>
      <c r="W165" s="162"/>
      <c r="X165" s="162"/>
      <c r="Y165" s="162"/>
      <c r="Z165" s="162"/>
      <c r="AA165" s="162"/>
      <c r="AB165" s="162"/>
      <c r="AC165" s="162"/>
      <c r="AD165" s="162"/>
      <c r="AE165" s="162"/>
      <c r="AF165" s="162"/>
      <c r="AG165" s="162"/>
      <c r="AH165" s="162"/>
      <c r="AI165" s="162"/>
      <c r="AJ165" s="162"/>
      <c r="AK165" s="162"/>
      <c r="AL165" s="162"/>
      <c r="AM165" s="162"/>
      <c r="AN165" s="162"/>
      <c r="AO165" s="162"/>
      <c r="AP165" s="162"/>
      <c r="AQ165" s="162"/>
      <c r="AR165" s="162"/>
      <c r="AS165" s="162"/>
      <c r="AT165" s="165" t="s">
        <v>142</v>
      </c>
      <c r="AU165" s="165" t="s">
        <v>83</v>
      </c>
      <c r="AV165" s="162" t="s">
        <v>81</v>
      </c>
      <c r="AW165" s="162" t="s">
        <v>34</v>
      </c>
      <c r="AX165" s="162" t="s">
        <v>73</v>
      </c>
      <c r="AY165" s="165" t="s">
        <v>130</v>
      </c>
      <c r="AZ165" s="162"/>
      <c r="BA165" s="162"/>
      <c r="BB165" s="162"/>
      <c r="BC165" s="162"/>
      <c r="BD165" s="162"/>
      <c r="BE165" s="162"/>
      <c r="BF165" s="162"/>
      <c r="BG165" s="162"/>
      <c r="BH165" s="162"/>
      <c r="BI165" s="162"/>
      <c r="BJ165" s="162"/>
      <c r="BK165" s="162"/>
      <c r="BL165" s="162"/>
      <c r="BM165" s="162"/>
    </row>
    <row r="166" ht="15.75" customHeight="1">
      <c r="A166" s="169"/>
      <c r="B166" s="170"/>
      <c r="C166" s="169"/>
      <c r="D166" s="164" t="s">
        <v>142</v>
      </c>
      <c r="E166" s="171" t="s">
        <v>19</v>
      </c>
      <c r="F166" s="172" t="s">
        <v>283</v>
      </c>
      <c r="G166" s="169"/>
      <c r="H166" s="173">
        <v>74.534</v>
      </c>
      <c r="I166" s="169"/>
      <c r="J166" s="169"/>
      <c r="K166" s="169"/>
      <c r="L166" s="170"/>
      <c r="M166" s="174"/>
      <c r="N166" s="169"/>
      <c r="O166" s="169"/>
      <c r="P166" s="169"/>
      <c r="Q166" s="169"/>
      <c r="R166" s="169"/>
      <c r="S166" s="169"/>
      <c r="T166" s="175"/>
      <c r="U166" s="169"/>
      <c r="V166" s="169"/>
      <c r="W166" s="169"/>
      <c r="X166" s="169"/>
      <c r="Y166" s="169"/>
      <c r="Z166" s="169"/>
      <c r="AA166" s="169"/>
      <c r="AB166" s="169"/>
      <c r="AC166" s="169"/>
      <c r="AD166" s="169"/>
      <c r="AE166" s="169"/>
      <c r="AF166" s="169"/>
      <c r="AG166" s="169"/>
      <c r="AH166" s="169"/>
      <c r="AI166" s="169"/>
      <c r="AJ166" s="169"/>
      <c r="AK166" s="169"/>
      <c r="AL166" s="169"/>
      <c r="AM166" s="169"/>
      <c r="AN166" s="169"/>
      <c r="AO166" s="169"/>
      <c r="AP166" s="169"/>
      <c r="AQ166" s="169"/>
      <c r="AR166" s="169"/>
      <c r="AS166" s="169"/>
      <c r="AT166" s="171" t="s">
        <v>142</v>
      </c>
      <c r="AU166" s="171" t="s">
        <v>83</v>
      </c>
      <c r="AV166" s="169" t="s">
        <v>83</v>
      </c>
      <c r="AW166" s="169" t="s">
        <v>34</v>
      </c>
      <c r="AX166" s="169" t="s">
        <v>73</v>
      </c>
      <c r="AY166" s="171" t="s">
        <v>130</v>
      </c>
      <c r="AZ166" s="169"/>
      <c r="BA166" s="169"/>
      <c r="BB166" s="169"/>
      <c r="BC166" s="169"/>
      <c r="BD166" s="169"/>
      <c r="BE166" s="169"/>
      <c r="BF166" s="169"/>
      <c r="BG166" s="169"/>
      <c r="BH166" s="169"/>
      <c r="BI166" s="169"/>
      <c r="BJ166" s="169"/>
      <c r="BK166" s="169"/>
      <c r="BL166" s="169"/>
      <c r="BM166" s="169"/>
    </row>
    <row r="167" ht="15.75" customHeight="1">
      <c r="A167" s="162"/>
      <c r="B167" s="163"/>
      <c r="C167" s="162"/>
      <c r="D167" s="164" t="s">
        <v>142</v>
      </c>
      <c r="E167" s="165" t="s">
        <v>19</v>
      </c>
      <c r="F167" s="166" t="s">
        <v>284</v>
      </c>
      <c r="G167" s="162"/>
      <c r="H167" s="165" t="s">
        <v>19</v>
      </c>
      <c r="I167" s="162"/>
      <c r="J167" s="162"/>
      <c r="K167" s="162"/>
      <c r="L167" s="163"/>
      <c r="M167" s="167"/>
      <c r="N167" s="162"/>
      <c r="O167" s="162"/>
      <c r="P167" s="162"/>
      <c r="Q167" s="162"/>
      <c r="R167" s="162"/>
      <c r="S167" s="162"/>
      <c r="T167" s="168"/>
      <c r="U167" s="162"/>
      <c r="V167" s="162"/>
      <c r="W167" s="162"/>
      <c r="X167" s="162"/>
      <c r="Y167" s="162"/>
      <c r="Z167" s="162"/>
      <c r="AA167" s="162"/>
      <c r="AB167" s="162"/>
      <c r="AC167" s="162"/>
      <c r="AD167" s="162"/>
      <c r="AE167" s="162"/>
      <c r="AF167" s="162"/>
      <c r="AG167" s="162"/>
      <c r="AH167" s="162"/>
      <c r="AI167" s="162"/>
      <c r="AJ167" s="162"/>
      <c r="AK167" s="162"/>
      <c r="AL167" s="162"/>
      <c r="AM167" s="162"/>
      <c r="AN167" s="162"/>
      <c r="AO167" s="162"/>
      <c r="AP167" s="162"/>
      <c r="AQ167" s="162"/>
      <c r="AR167" s="162"/>
      <c r="AS167" s="162"/>
      <c r="AT167" s="165" t="s">
        <v>142</v>
      </c>
      <c r="AU167" s="165" t="s">
        <v>83</v>
      </c>
      <c r="AV167" s="162" t="s">
        <v>81</v>
      </c>
      <c r="AW167" s="162" t="s">
        <v>34</v>
      </c>
      <c r="AX167" s="162" t="s">
        <v>73</v>
      </c>
      <c r="AY167" s="165" t="s">
        <v>130</v>
      </c>
      <c r="AZ167" s="162"/>
      <c r="BA167" s="162"/>
      <c r="BB167" s="162"/>
      <c r="BC167" s="162"/>
      <c r="BD167" s="162"/>
      <c r="BE167" s="162"/>
      <c r="BF167" s="162"/>
      <c r="BG167" s="162"/>
      <c r="BH167" s="162"/>
      <c r="BI167" s="162"/>
      <c r="BJ167" s="162"/>
      <c r="BK167" s="162"/>
      <c r="BL167" s="162"/>
      <c r="BM167" s="162"/>
    </row>
    <row r="168" ht="15.75" customHeight="1">
      <c r="A168" s="169"/>
      <c r="B168" s="170"/>
      <c r="C168" s="169"/>
      <c r="D168" s="164" t="s">
        <v>142</v>
      </c>
      <c r="E168" s="171" t="s">
        <v>19</v>
      </c>
      <c r="F168" s="172" t="s">
        <v>285</v>
      </c>
      <c r="G168" s="169"/>
      <c r="H168" s="173">
        <v>22.024</v>
      </c>
      <c r="I168" s="169"/>
      <c r="J168" s="169"/>
      <c r="K168" s="169"/>
      <c r="L168" s="170"/>
      <c r="M168" s="174"/>
      <c r="N168" s="169"/>
      <c r="O168" s="169"/>
      <c r="P168" s="169"/>
      <c r="Q168" s="169"/>
      <c r="R168" s="169"/>
      <c r="S168" s="169"/>
      <c r="T168" s="175"/>
      <c r="U168" s="169"/>
      <c r="V168" s="169"/>
      <c r="W168" s="169"/>
      <c r="X168" s="169"/>
      <c r="Y168" s="169"/>
      <c r="Z168" s="169"/>
      <c r="AA168" s="169"/>
      <c r="AB168" s="169"/>
      <c r="AC168" s="169"/>
      <c r="AD168" s="169"/>
      <c r="AE168" s="169"/>
      <c r="AF168" s="169"/>
      <c r="AG168" s="169"/>
      <c r="AH168" s="169"/>
      <c r="AI168" s="169"/>
      <c r="AJ168" s="169"/>
      <c r="AK168" s="169"/>
      <c r="AL168" s="169"/>
      <c r="AM168" s="169"/>
      <c r="AN168" s="169"/>
      <c r="AO168" s="169"/>
      <c r="AP168" s="169"/>
      <c r="AQ168" s="169"/>
      <c r="AR168" s="169"/>
      <c r="AS168" s="169"/>
      <c r="AT168" s="171" t="s">
        <v>142</v>
      </c>
      <c r="AU168" s="171" t="s">
        <v>83</v>
      </c>
      <c r="AV168" s="169" t="s">
        <v>83</v>
      </c>
      <c r="AW168" s="169" t="s">
        <v>34</v>
      </c>
      <c r="AX168" s="169" t="s">
        <v>73</v>
      </c>
      <c r="AY168" s="171" t="s">
        <v>130</v>
      </c>
      <c r="AZ168" s="169"/>
      <c r="BA168" s="169"/>
      <c r="BB168" s="169"/>
      <c r="BC168" s="169"/>
      <c r="BD168" s="169"/>
      <c r="BE168" s="169"/>
      <c r="BF168" s="169"/>
      <c r="BG168" s="169"/>
      <c r="BH168" s="169"/>
      <c r="BI168" s="169"/>
      <c r="BJ168" s="169"/>
      <c r="BK168" s="169"/>
      <c r="BL168" s="169"/>
      <c r="BM168" s="169"/>
    </row>
    <row r="169" ht="15.75" customHeight="1">
      <c r="A169" s="176"/>
      <c r="B169" s="177"/>
      <c r="C169" s="176"/>
      <c r="D169" s="164" t="s">
        <v>142</v>
      </c>
      <c r="E169" s="178" t="s">
        <v>19</v>
      </c>
      <c r="F169" s="179" t="s">
        <v>145</v>
      </c>
      <c r="G169" s="176"/>
      <c r="H169" s="180">
        <v>96.558</v>
      </c>
      <c r="I169" s="176"/>
      <c r="J169" s="176"/>
      <c r="K169" s="176"/>
      <c r="L169" s="177"/>
      <c r="M169" s="183"/>
      <c r="N169" s="184"/>
      <c r="O169" s="184"/>
      <c r="P169" s="184"/>
      <c r="Q169" s="184"/>
      <c r="R169" s="184"/>
      <c r="S169" s="184"/>
      <c r="T169" s="185"/>
      <c r="U169" s="176"/>
      <c r="V169" s="176"/>
      <c r="W169" s="176"/>
      <c r="X169" s="176"/>
      <c r="Y169" s="176"/>
      <c r="Z169" s="176"/>
      <c r="AA169" s="176"/>
      <c r="AB169" s="176"/>
      <c r="AC169" s="176"/>
      <c r="AD169" s="176"/>
      <c r="AE169" s="176"/>
      <c r="AF169" s="176"/>
      <c r="AG169" s="176"/>
      <c r="AH169" s="176"/>
      <c r="AI169" s="176"/>
      <c r="AJ169" s="176"/>
      <c r="AK169" s="176"/>
      <c r="AL169" s="176"/>
      <c r="AM169" s="176"/>
      <c r="AN169" s="176"/>
      <c r="AO169" s="176"/>
      <c r="AP169" s="176"/>
      <c r="AQ169" s="176"/>
      <c r="AR169" s="176"/>
      <c r="AS169" s="176"/>
      <c r="AT169" s="178" t="s">
        <v>142</v>
      </c>
      <c r="AU169" s="178" t="s">
        <v>83</v>
      </c>
      <c r="AV169" s="176" t="s">
        <v>138</v>
      </c>
      <c r="AW169" s="176" t="s">
        <v>34</v>
      </c>
      <c r="AX169" s="176" t="s">
        <v>81</v>
      </c>
      <c r="AY169" s="178" t="s">
        <v>130</v>
      </c>
      <c r="AZ169" s="176"/>
      <c r="BA169" s="176"/>
      <c r="BB169" s="176"/>
      <c r="BC169" s="176"/>
      <c r="BD169" s="176"/>
      <c r="BE169" s="176"/>
      <c r="BF169" s="176"/>
      <c r="BG169" s="176"/>
      <c r="BH169" s="176"/>
      <c r="BI169" s="176"/>
      <c r="BJ169" s="176"/>
      <c r="BK169" s="176"/>
      <c r="BL169" s="176"/>
      <c r="BM169" s="176"/>
    </row>
    <row r="170" ht="6.75" customHeight="1">
      <c r="A170" s="20"/>
      <c r="B170" s="39"/>
      <c r="C170" s="40"/>
      <c r="D170" s="40"/>
      <c r="E170" s="40"/>
      <c r="F170" s="40"/>
      <c r="G170" s="40"/>
      <c r="H170" s="40"/>
      <c r="I170" s="40"/>
      <c r="J170" s="40"/>
      <c r="K170" s="40"/>
      <c r="L170" s="21"/>
      <c r="M170" s="20"/>
      <c r="N170" s="20"/>
      <c r="O170" s="20"/>
      <c r="P170" s="20"/>
      <c r="Q170" s="20"/>
      <c r="R170" s="20"/>
      <c r="S170" s="20"/>
      <c r="T170" s="20"/>
      <c r="U170" s="20"/>
      <c r="V170" s="20"/>
      <c r="W170" s="20"/>
      <c r="X170" s="20"/>
      <c r="Y170" s="20"/>
      <c r="Z170" s="20"/>
      <c r="AA170" s="20"/>
      <c r="AB170" s="20"/>
      <c r="AC170" s="20"/>
      <c r="AD170" s="20"/>
      <c r="AE170" s="20"/>
      <c r="AF170" s="20"/>
      <c r="AG170" s="20"/>
      <c r="AH170" s="20"/>
      <c r="AI170" s="20"/>
      <c r="AJ170" s="20"/>
      <c r="AK170" s="20"/>
      <c r="AL170" s="20"/>
      <c r="AM170" s="20"/>
      <c r="AN170" s="20"/>
      <c r="AO170" s="20"/>
      <c r="AP170" s="20"/>
      <c r="AQ170" s="20"/>
      <c r="AR170" s="20"/>
      <c r="AS170" s="20"/>
      <c r="AT170" s="20"/>
      <c r="AU170" s="20"/>
      <c r="AV170" s="20"/>
      <c r="AW170" s="20"/>
      <c r="AX170" s="20"/>
      <c r="AY170" s="20"/>
      <c r="AZ170" s="20"/>
      <c r="BA170" s="20"/>
      <c r="BB170" s="20"/>
      <c r="BC170" s="20"/>
      <c r="BD170" s="20"/>
      <c r="BE170" s="20"/>
      <c r="BF170" s="20"/>
      <c r="BG170" s="20"/>
      <c r="BH170" s="20"/>
      <c r="BI170" s="20"/>
      <c r="BJ170" s="20"/>
      <c r="BK170" s="20"/>
      <c r="BL170" s="20"/>
      <c r="BM170" s="20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</row>
  </sheetData>
  <autoFilter ref="$C$92:$K$169"/>
  <mergeCells count="9">
    <mergeCell ref="E83:H83"/>
    <mergeCell ref="E85:H85"/>
    <mergeCell ref="L2:V2"/>
    <mergeCell ref="E7:H7"/>
    <mergeCell ref="E9:H9"/>
    <mergeCell ref="E18:H18"/>
    <mergeCell ref="E27:H27"/>
    <mergeCell ref="E48:H48"/>
    <mergeCell ref="E50:H50"/>
  </mergeCells>
  <hyperlinks>
    <hyperlink r:id="rId1" ref="F97"/>
    <hyperlink r:id="rId2" ref="F102"/>
    <hyperlink r:id="rId3" ref="F108"/>
    <hyperlink r:id="rId4" ref="F110"/>
    <hyperlink r:id="rId5" ref="F112"/>
    <hyperlink r:id="rId6" ref="F114"/>
    <hyperlink r:id="rId7" ref="F117"/>
    <hyperlink r:id="rId8" ref="F120"/>
    <hyperlink r:id="rId9" ref="F129"/>
    <hyperlink r:id="rId10" ref="F138"/>
    <hyperlink r:id="rId11" ref="F141"/>
    <hyperlink r:id="rId12" ref="F144"/>
    <hyperlink r:id="rId13" ref="F149"/>
    <hyperlink r:id="rId14" ref="F152"/>
    <hyperlink r:id="rId15" ref="F158"/>
    <hyperlink r:id="rId16" ref="F164"/>
  </hyperlinks>
  <printOptions/>
  <pageMargins bottom="0.39375" footer="0.0" header="0.0" left="0.39375" right="0.39375" top="0.39375"/>
  <pageSetup paperSize="9" orientation="landscape"/>
  <headerFooter>
    <oddFooter>&amp;CStrana &amp;P z </oddFooter>
  </headerFooter>
  <drawing r:id="rId17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6.83" defaultRowHeight="15.0"/>
  <cols>
    <col customWidth="1" min="1" max="1" width="8.33"/>
    <col customWidth="1" min="2" max="2" width="1.17"/>
    <col customWidth="1" min="3" max="3" width="4.17"/>
    <col customWidth="1" min="4" max="4" width="4.33"/>
    <col customWidth="1" min="5" max="5" width="17.17"/>
    <col customWidth="1" min="6" max="6" width="100.83"/>
    <col customWidth="1" min="7" max="7" width="7.5"/>
    <col customWidth="1" min="8" max="8" width="14.0"/>
    <col customWidth="1" min="9" max="9" width="15.83"/>
    <col customWidth="1" min="10" max="11" width="22.33"/>
    <col customWidth="1" min="12" max="12" width="9.33"/>
    <col customWidth="1" hidden="1" min="13" max="13" width="10.83"/>
    <col customWidth="1" hidden="1" min="14" max="14" width="9.33"/>
    <col customWidth="1" hidden="1" min="15" max="20" width="14.17"/>
    <col customWidth="1" hidden="1" min="21" max="21" width="16.33"/>
    <col customWidth="1" min="22" max="22" width="12.33"/>
    <col customWidth="1" min="23" max="23" width="16.33"/>
    <col customWidth="1" min="24" max="24" width="12.33"/>
    <col customWidth="1" min="25" max="25" width="15.0"/>
    <col customWidth="1" min="26" max="26" width="11.0"/>
    <col customWidth="1" min="27" max="27" width="15.0"/>
    <col customWidth="1" min="28" max="28" width="16.33"/>
    <col customWidth="1" min="29" max="29" width="11.0"/>
    <col customWidth="1" min="30" max="30" width="15.0"/>
    <col customWidth="1" min="31" max="31" width="16.33"/>
    <col customWidth="1" hidden="1" min="44" max="65" width="9.33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</row>
    <row r="2" ht="36.75" customHeight="1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3" t="s">
        <v>86</v>
      </c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</row>
    <row r="3" ht="6.75" customHeight="1">
      <c r="A3" s="2"/>
      <c r="B3" s="4"/>
      <c r="C3" s="5"/>
      <c r="D3" s="5"/>
      <c r="E3" s="5"/>
      <c r="F3" s="5"/>
      <c r="G3" s="5"/>
      <c r="H3" s="5"/>
      <c r="I3" s="5"/>
      <c r="J3" s="5"/>
      <c r="K3" s="5"/>
      <c r="L3" s="6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3" t="s">
        <v>83</v>
      </c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</row>
    <row r="4" ht="24.75" customHeight="1">
      <c r="A4" s="2"/>
      <c r="B4" s="6"/>
      <c r="C4" s="2"/>
      <c r="D4" s="7" t="s">
        <v>93</v>
      </c>
      <c r="E4" s="2"/>
      <c r="F4" s="2"/>
      <c r="G4" s="2"/>
      <c r="H4" s="2"/>
      <c r="I4" s="2"/>
      <c r="J4" s="2"/>
      <c r="K4" s="2"/>
      <c r="L4" s="6"/>
      <c r="M4" s="97" t="s">
        <v>10</v>
      </c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3" t="s">
        <v>4</v>
      </c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</row>
    <row r="5" ht="6.75" customHeight="1">
      <c r="A5" s="2"/>
      <c r="B5" s="6"/>
      <c r="C5" s="2"/>
      <c r="D5" s="2"/>
      <c r="E5" s="2"/>
      <c r="F5" s="2"/>
      <c r="G5" s="2"/>
      <c r="H5" s="2"/>
      <c r="I5" s="2"/>
      <c r="J5" s="2"/>
      <c r="K5" s="2"/>
      <c r="L5" s="6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</row>
    <row r="6" ht="12.0" customHeight="1">
      <c r="A6" s="2"/>
      <c r="B6" s="6"/>
      <c r="C6" s="2"/>
      <c r="D6" s="15" t="s">
        <v>16</v>
      </c>
      <c r="E6" s="2"/>
      <c r="F6" s="2"/>
      <c r="G6" s="2"/>
      <c r="H6" s="2"/>
      <c r="I6" s="2"/>
      <c r="J6" s="2"/>
      <c r="K6" s="2"/>
      <c r="L6" s="6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</row>
    <row r="7" ht="16.5" customHeight="1">
      <c r="A7" s="2"/>
      <c r="B7" s="6"/>
      <c r="C7" s="2"/>
      <c r="D7" s="2"/>
      <c r="E7" s="98" t="str">
        <f>'Rekapitulace stavby'!K6</f>
        <v>Rekonstrukce kabinetu - 6. ZŠ Ovčárecká, Kolín</v>
      </c>
      <c r="I7" s="2"/>
      <c r="J7" s="2"/>
      <c r="K7" s="2"/>
      <c r="L7" s="6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</row>
    <row r="8" ht="12.0" customHeight="1">
      <c r="A8" s="20"/>
      <c r="B8" s="21"/>
      <c r="C8" s="20"/>
      <c r="D8" s="15" t="s">
        <v>94</v>
      </c>
      <c r="E8" s="20"/>
      <c r="F8" s="20"/>
      <c r="G8" s="20"/>
      <c r="H8" s="20"/>
      <c r="I8" s="20"/>
      <c r="J8" s="20"/>
      <c r="K8" s="20"/>
      <c r="L8" s="21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</row>
    <row r="9" ht="16.5" customHeight="1">
      <c r="A9" s="20"/>
      <c r="B9" s="21"/>
      <c r="C9" s="20"/>
      <c r="D9" s="20"/>
      <c r="E9" s="48" t="s">
        <v>286</v>
      </c>
      <c r="I9" s="20"/>
      <c r="J9" s="20"/>
      <c r="K9" s="20"/>
      <c r="L9" s="21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  <c r="AQ9" s="20"/>
      <c r="AR9" s="20"/>
      <c r="AS9" s="20"/>
      <c r="AT9" s="20"/>
      <c r="AU9" s="20"/>
      <c r="AV9" s="20"/>
      <c r="AW9" s="20"/>
      <c r="AX9" s="20"/>
      <c r="AY9" s="20"/>
      <c r="AZ9" s="20"/>
      <c r="BA9" s="20"/>
      <c r="BB9" s="20"/>
      <c r="BC9" s="20"/>
      <c r="BD9" s="20"/>
      <c r="BE9" s="20"/>
      <c r="BF9" s="20"/>
      <c r="BG9" s="20"/>
      <c r="BH9" s="20"/>
      <c r="BI9" s="20"/>
      <c r="BJ9" s="20"/>
      <c r="BK9" s="20"/>
      <c r="BL9" s="20"/>
      <c r="BM9" s="20"/>
    </row>
    <row r="10">
      <c r="A10" s="20"/>
      <c r="B10" s="21"/>
      <c r="C10" s="20"/>
      <c r="D10" s="20"/>
      <c r="E10" s="20"/>
      <c r="F10" s="20"/>
      <c r="G10" s="20"/>
      <c r="H10" s="20"/>
      <c r="I10" s="20"/>
      <c r="J10" s="20"/>
      <c r="K10" s="20"/>
      <c r="L10" s="21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20"/>
      <c r="AT10" s="20"/>
      <c r="AU10" s="20"/>
      <c r="AV10" s="20"/>
      <c r="AW10" s="20"/>
      <c r="AX10" s="20"/>
      <c r="AY10" s="20"/>
      <c r="AZ10" s="20"/>
      <c r="BA10" s="20"/>
      <c r="BB10" s="20"/>
      <c r="BC10" s="20"/>
      <c r="BD10" s="20"/>
      <c r="BE10" s="20"/>
      <c r="BF10" s="20"/>
      <c r="BG10" s="20"/>
      <c r="BH10" s="20"/>
      <c r="BI10" s="20"/>
      <c r="BJ10" s="20"/>
      <c r="BK10" s="20"/>
      <c r="BL10" s="20"/>
      <c r="BM10" s="20"/>
    </row>
    <row r="11" ht="12.0" customHeight="1">
      <c r="A11" s="20"/>
      <c r="B11" s="21"/>
      <c r="C11" s="20"/>
      <c r="D11" s="15" t="s">
        <v>18</v>
      </c>
      <c r="E11" s="20"/>
      <c r="F11" s="11" t="s">
        <v>19</v>
      </c>
      <c r="G11" s="20"/>
      <c r="H11" s="20"/>
      <c r="I11" s="15" t="s">
        <v>20</v>
      </c>
      <c r="J11" s="11" t="s">
        <v>19</v>
      </c>
      <c r="K11" s="20"/>
      <c r="L11" s="21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  <c r="AM11" s="20"/>
      <c r="AN11" s="20"/>
      <c r="AO11" s="20"/>
      <c r="AP11" s="20"/>
      <c r="AQ11" s="20"/>
      <c r="AR11" s="20"/>
      <c r="AS11" s="20"/>
      <c r="AT11" s="20"/>
      <c r="AU11" s="20"/>
      <c r="AV11" s="20"/>
      <c r="AW11" s="20"/>
      <c r="AX11" s="20"/>
      <c r="AY11" s="20"/>
      <c r="AZ11" s="20"/>
      <c r="BA11" s="20"/>
      <c r="BB11" s="20"/>
      <c r="BC11" s="20"/>
      <c r="BD11" s="20"/>
      <c r="BE11" s="20"/>
      <c r="BF11" s="20"/>
      <c r="BG11" s="20"/>
      <c r="BH11" s="20"/>
      <c r="BI11" s="20"/>
      <c r="BJ11" s="20"/>
      <c r="BK11" s="20"/>
      <c r="BL11" s="20"/>
      <c r="BM11" s="20"/>
    </row>
    <row r="12" ht="12.0" customHeight="1">
      <c r="A12" s="20"/>
      <c r="B12" s="21"/>
      <c r="C12" s="20"/>
      <c r="D12" s="15" t="s">
        <v>21</v>
      </c>
      <c r="E12" s="20"/>
      <c r="F12" s="11" t="s">
        <v>22</v>
      </c>
      <c r="G12" s="20"/>
      <c r="H12" s="20"/>
      <c r="I12" s="15" t="s">
        <v>23</v>
      </c>
      <c r="J12" s="50" t="str">
        <f>'Rekapitulace stavby'!AN8</f>
        <v>21. 10. 2025</v>
      </c>
      <c r="K12" s="20"/>
      <c r="L12" s="21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0"/>
      <c r="AQ12" s="20"/>
      <c r="AR12" s="20"/>
      <c r="AS12" s="20"/>
      <c r="AT12" s="20"/>
      <c r="AU12" s="20"/>
      <c r="AV12" s="20"/>
      <c r="AW12" s="20"/>
      <c r="AX12" s="20"/>
      <c r="AY12" s="20"/>
      <c r="AZ12" s="20"/>
      <c r="BA12" s="20"/>
      <c r="BB12" s="20"/>
      <c r="BC12" s="20"/>
      <c r="BD12" s="20"/>
      <c r="BE12" s="20"/>
      <c r="BF12" s="20"/>
      <c r="BG12" s="20"/>
      <c r="BH12" s="20"/>
      <c r="BI12" s="20"/>
      <c r="BJ12" s="20"/>
      <c r="BK12" s="20"/>
      <c r="BL12" s="20"/>
      <c r="BM12" s="20"/>
    </row>
    <row r="13" ht="10.5" customHeight="1">
      <c r="A13" s="20"/>
      <c r="B13" s="21"/>
      <c r="C13" s="20"/>
      <c r="D13" s="20"/>
      <c r="E13" s="20"/>
      <c r="F13" s="20"/>
      <c r="G13" s="20"/>
      <c r="H13" s="20"/>
      <c r="I13" s="20"/>
      <c r="J13" s="20"/>
      <c r="K13" s="20"/>
      <c r="L13" s="21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  <c r="AI13" s="20"/>
      <c r="AJ13" s="20"/>
      <c r="AK13" s="20"/>
      <c r="AL13" s="20"/>
      <c r="AM13" s="20"/>
      <c r="AN13" s="20"/>
      <c r="AO13" s="20"/>
      <c r="AP13" s="20"/>
      <c r="AQ13" s="20"/>
      <c r="AR13" s="20"/>
      <c r="AS13" s="20"/>
      <c r="AT13" s="20"/>
      <c r="AU13" s="20"/>
      <c r="AV13" s="20"/>
      <c r="AW13" s="20"/>
      <c r="AX13" s="20"/>
      <c r="AY13" s="20"/>
      <c r="AZ13" s="20"/>
      <c r="BA13" s="20"/>
      <c r="BB13" s="20"/>
      <c r="BC13" s="20"/>
      <c r="BD13" s="20"/>
      <c r="BE13" s="20"/>
      <c r="BF13" s="20"/>
      <c r="BG13" s="20"/>
      <c r="BH13" s="20"/>
      <c r="BI13" s="20"/>
      <c r="BJ13" s="20"/>
      <c r="BK13" s="20"/>
      <c r="BL13" s="20"/>
      <c r="BM13" s="20"/>
    </row>
    <row r="14" ht="12.0" customHeight="1">
      <c r="A14" s="20"/>
      <c r="B14" s="21"/>
      <c r="C14" s="20"/>
      <c r="D14" s="15" t="s">
        <v>25</v>
      </c>
      <c r="E14" s="20"/>
      <c r="F14" s="20"/>
      <c r="G14" s="20"/>
      <c r="H14" s="20"/>
      <c r="I14" s="15" t="s">
        <v>26</v>
      </c>
      <c r="J14" s="11" t="s">
        <v>19</v>
      </c>
      <c r="K14" s="20"/>
      <c r="L14" s="21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0"/>
      <c r="AJ14" s="20"/>
      <c r="AK14" s="20"/>
      <c r="AL14" s="20"/>
      <c r="AM14" s="20"/>
      <c r="AN14" s="20"/>
      <c r="AO14" s="20"/>
      <c r="AP14" s="20"/>
      <c r="AQ14" s="20"/>
      <c r="AR14" s="20"/>
      <c r="AS14" s="20"/>
      <c r="AT14" s="20"/>
      <c r="AU14" s="20"/>
      <c r="AV14" s="20"/>
      <c r="AW14" s="20"/>
      <c r="AX14" s="20"/>
      <c r="AY14" s="20"/>
      <c r="AZ14" s="20"/>
      <c r="BA14" s="20"/>
      <c r="BB14" s="20"/>
      <c r="BC14" s="20"/>
      <c r="BD14" s="20"/>
      <c r="BE14" s="20"/>
      <c r="BF14" s="20"/>
      <c r="BG14" s="20"/>
      <c r="BH14" s="20"/>
      <c r="BI14" s="20"/>
      <c r="BJ14" s="20"/>
      <c r="BK14" s="20"/>
      <c r="BL14" s="20"/>
      <c r="BM14" s="20"/>
    </row>
    <row r="15" ht="18.0" customHeight="1">
      <c r="A15" s="20"/>
      <c r="B15" s="21"/>
      <c r="C15" s="20"/>
      <c r="D15" s="20"/>
      <c r="E15" s="11" t="s">
        <v>27</v>
      </c>
      <c r="F15" s="20"/>
      <c r="G15" s="20"/>
      <c r="H15" s="20"/>
      <c r="I15" s="15" t="s">
        <v>28</v>
      </c>
      <c r="J15" s="11" t="s">
        <v>19</v>
      </c>
      <c r="K15" s="20"/>
      <c r="L15" s="21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  <c r="AI15" s="20"/>
      <c r="AJ15" s="20"/>
      <c r="AK15" s="20"/>
      <c r="AL15" s="20"/>
      <c r="AM15" s="20"/>
      <c r="AN15" s="20"/>
      <c r="AO15" s="20"/>
      <c r="AP15" s="20"/>
      <c r="AQ15" s="20"/>
      <c r="AR15" s="20"/>
      <c r="AS15" s="20"/>
      <c r="AT15" s="20"/>
      <c r="AU15" s="20"/>
      <c r="AV15" s="20"/>
      <c r="AW15" s="20"/>
      <c r="AX15" s="20"/>
      <c r="AY15" s="20"/>
      <c r="AZ15" s="20"/>
      <c r="BA15" s="20"/>
      <c r="BB15" s="20"/>
      <c r="BC15" s="20"/>
      <c r="BD15" s="20"/>
      <c r="BE15" s="20"/>
      <c r="BF15" s="20"/>
      <c r="BG15" s="20"/>
      <c r="BH15" s="20"/>
      <c r="BI15" s="20"/>
      <c r="BJ15" s="20"/>
      <c r="BK15" s="20"/>
      <c r="BL15" s="20"/>
      <c r="BM15" s="20"/>
    </row>
    <row r="16" ht="6.75" customHeight="1">
      <c r="A16" s="20"/>
      <c r="B16" s="21"/>
      <c r="C16" s="20"/>
      <c r="D16" s="20"/>
      <c r="E16" s="20"/>
      <c r="F16" s="20"/>
      <c r="G16" s="20"/>
      <c r="H16" s="20"/>
      <c r="I16" s="20"/>
      <c r="J16" s="20"/>
      <c r="K16" s="20"/>
      <c r="L16" s="21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  <c r="AC16" s="20"/>
      <c r="AD16" s="20"/>
      <c r="AE16" s="20"/>
      <c r="AF16" s="20"/>
      <c r="AG16" s="20"/>
      <c r="AH16" s="20"/>
      <c r="AI16" s="20"/>
      <c r="AJ16" s="20"/>
      <c r="AK16" s="20"/>
      <c r="AL16" s="20"/>
      <c r="AM16" s="20"/>
      <c r="AN16" s="20"/>
      <c r="AO16" s="20"/>
      <c r="AP16" s="20"/>
      <c r="AQ16" s="20"/>
      <c r="AR16" s="20"/>
      <c r="AS16" s="20"/>
      <c r="AT16" s="20"/>
      <c r="AU16" s="20"/>
      <c r="AV16" s="20"/>
      <c r="AW16" s="20"/>
      <c r="AX16" s="20"/>
      <c r="AY16" s="20"/>
      <c r="AZ16" s="20"/>
      <c r="BA16" s="20"/>
      <c r="BB16" s="20"/>
      <c r="BC16" s="20"/>
      <c r="BD16" s="20"/>
      <c r="BE16" s="20"/>
      <c r="BF16" s="20"/>
      <c r="BG16" s="20"/>
      <c r="BH16" s="20"/>
      <c r="BI16" s="20"/>
      <c r="BJ16" s="20"/>
      <c r="BK16" s="20"/>
      <c r="BL16" s="20"/>
      <c r="BM16" s="20"/>
    </row>
    <row r="17" ht="12.0" customHeight="1">
      <c r="A17" s="20"/>
      <c r="B17" s="21"/>
      <c r="C17" s="20"/>
      <c r="D17" s="15" t="s">
        <v>29</v>
      </c>
      <c r="E17" s="20"/>
      <c r="F17" s="20"/>
      <c r="G17" s="20"/>
      <c r="H17" s="20"/>
      <c r="I17" s="15" t="s">
        <v>26</v>
      </c>
      <c r="J17" s="17" t="str">
        <f>'Rekapitulace stavby'!AN13</f>
        <v>Vyplň údaj</v>
      </c>
      <c r="K17" s="20"/>
      <c r="L17" s="21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0"/>
      <c r="AJ17" s="20"/>
      <c r="AK17" s="20"/>
      <c r="AL17" s="20"/>
      <c r="AM17" s="20"/>
      <c r="AN17" s="20"/>
      <c r="AO17" s="20"/>
      <c r="AP17" s="20"/>
      <c r="AQ17" s="20"/>
      <c r="AR17" s="20"/>
      <c r="AS17" s="20"/>
      <c r="AT17" s="20"/>
      <c r="AU17" s="20"/>
      <c r="AV17" s="20"/>
      <c r="AW17" s="20"/>
      <c r="AX17" s="20"/>
      <c r="AY17" s="20"/>
      <c r="AZ17" s="20"/>
      <c r="BA17" s="20"/>
      <c r="BB17" s="20"/>
      <c r="BC17" s="20"/>
      <c r="BD17" s="20"/>
      <c r="BE17" s="20"/>
      <c r="BF17" s="20"/>
      <c r="BG17" s="20"/>
      <c r="BH17" s="20"/>
      <c r="BI17" s="20"/>
      <c r="BJ17" s="20"/>
      <c r="BK17" s="20"/>
      <c r="BL17" s="20"/>
      <c r="BM17" s="20"/>
    </row>
    <row r="18" ht="18.0" customHeight="1">
      <c r="A18" s="20"/>
      <c r="B18" s="21"/>
      <c r="C18" s="20"/>
      <c r="D18" s="20"/>
      <c r="E18" s="17" t="str">
        <f>'Rekapitulace stavby'!E14</f>
        <v>Vyplň údaj</v>
      </c>
      <c r="I18" s="15" t="s">
        <v>28</v>
      </c>
      <c r="J18" s="17" t="str">
        <f>'Rekapitulace stavby'!AN14</f>
        <v>Vyplň údaj</v>
      </c>
      <c r="K18" s="20"/>
      <c r="L18" s="21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  <c r="AJ18" s="20"/>
      <c r="AK18" s="20"/>
      <c r="AL18" s="20"/>
      <c r="AM18" s="20"/>
      <c r="AN18" s="20"/>
      <c r="AO18" s="20"/>
      <c r="AP18" s="20"/>
      <c r="AQ18" s="20"/>
      <c r="AR18" s="20"/>
      <c r="AS18" s="20"/>
      <c r="AT18" s="20"/>
      <c r="AU18" s="20"/>
      <c r="AV18" s="20"/>
      <c r="AW18" s="20"/>
      <c r="AX18" s="20"/>
      <c r="AY18" s="20"/>
      <c r="AZ18" s="20"/>
      <c r="BA18" s="20"/>
      <c r="BB18" s="20"/>
      <c r="BC18" s="20"/>
      <c r="BD18" s="20"/>
      <c r="BE18" s="20"/>
      <c r="BF18" s="20"/>
      <c r="BG18" s="20"/>
      <c r="BH18" s="20"/>
      <c r="BI18" s="20"/>
      <c r="BJ18" s="20"/>
      <c r="BK18" s="20"/>
      <c r="BL18" s="20"/>
      <c r="BM18" s="20"/>
    </row>
    <row r="19" ht="6.75" customHeight="1">
      <c r="A19" s="20"/>
      <c r="B19" s="21"/>
      <c r="C19" s="20"/>
      <c r="D19" s="20"/>
      <c r="E19" s="20"/>
      <c r="F19" s="20"/>
      <c r="G19" s="20"/>
      <c r="H19" s="20"/>
      <c r="I19" s="20"/>
      <c r="J19" s="20"/>
      <c r="K19" s="20"/>
      <c r="L19" s="21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  <c r="AJ19" s="20"/>
      <c r="AK19" s="20"/>
      <c r="AL19" s="20"/>
      <c r="AM19" s="20"/>
      <c r="AN19" s="20"/>
      <c r="AO19" s="20"/>
      <c r="AP19" s="20"/>
      <c r="AQ19" s="20"/>
      <c r="AR19" s="20"/>
      <c r="AS19" s="20"/>
      <c r="AT19" s="20"/>
      <c r="AU19" s="20"/>
      <c r="AV19" s="20"/>
      <c r="AW19" s="20"/>
      <c r="AX19" s="20"/>
      <c r="AY19" s="20"/>
      <c r="AZ19" s="20"/>
      <c r="BA19" s="20"/>
      <c r="BB19" s="20"/>
      <c r="BC19" s="20"/>
      <c r="BD19" s="20"/>
      <c r="BE19" s="20"/>
      <c r="BF19" s="20"/>
      <c r="BG19" s="20"/>
      <c r="BH19" s="20"/>
      <c r="BI19" s="20"/>
      <c r="BJ19" s="20"/>
      <c r="BK19" s="20"/>
      <c r="BL19" s="20"/>
      <c r="BM19" s="20"/>
    </row>
    <row r="20" ht="12.0" customHeight="1">
      <c r="A20" s="20"/>
      <c r="B20" s="21"/>
      <c r="C20" s="20"/>
      <c r="D20" s="15" t="s">
        <v>31</v>
      </c>
      <c r="E20" s="20"/>
      <c r="F20" s="20"/>
      <c r="G20" s="20"/>
      <c r="H20" s="20"/>
      <c r="I20" s="15" t="s">
        <v>26</v>
      </c>
      <c r="J20" s="11" t="s">
        <v>32</v>
      </c>
      <c r="K20" s="20"/>
      <c r="L20" s="21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0"/>
      <c r="AD20" s="20"/>
      <c r="AE20" s="20"/>
      <c r="AF20" s="20"/>
      <c r="AG20" s="20"/>
      <c r="AH20" s="20"/>
      <c r="AI20" s="20"/>
      <c r="AJ20" s="20"/>
      <c r="AK20" s="20"/>
      <c r="AL20" s="20"/>
      <c r="AM20" s="20"/>
      <c r="AN20" s="20"/>
      <c r="AO20" s="20"/>
      <c r="AP20" s="20"/>
      <c r="AQ20" s="20"/>
      <c r="AR20" s="20"/>
      <c r="AS20" s="20"/>
      <c r="AT20" s="20"/>
      <c r="AU20" s="20"/>
      <c r="AV20" s="20"/>
      <c r="AW20" s="20"/>
      <c r="AX20" s="20"/>
      <c r="AY20" s="20"/>
      <c r="AZ20" s="20"/>
      <c r="BA20" s="20"/>
      <c r="BB20" s="20"/>
      <c r="BC20" s="20"/>
      <c r="BD20" s="20"/>
      <c r="BE20" s="20"/>
      <c r="BF20" s="20"/>
      <c r="BG20" s="20"/>
      <c r="BH20" s="20"/>
      <c r="BI20" s="20"/>
      <c r="BJ20" s="20"/>
      <c r="BK20" s="20"/>
      <c r="BL20" s="20"/>
      <c r="BM20" s="20"/>
    </row>
    <row r="21" ht="18.0" customHeight="1">
      <c r="A21" s="20"/>
      <c r="B21" s="21"/>
      <c r="C21" s="20"/>
      <c r="D21" s="20"/>
      <c r="E21" s="11" t="s">
        <v>33</v>
      </c>
      <c r="F21" s="20"/>
      <c r="G21" s="20"/>
      <c r="H21" s="20"/>
      <c r="I21" s="15" t="s">
        <v>28</v>
      </c>
      <c r="J21" s="11" t="s">
        <v>32</v>
      </c>
      <c r="K21" s="20"/>
      <c r="L21" s="21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0"/>
      <c r="AE21" s="20"/>
      <c r="AF21" s="20"/>
      <c r="AG21" s="20"/>
      <c r="AH21" s="20"/>
      <c r="AI21" s="20"/>
      <c r="AJ21" s="20"/>
      <c r="AK21" s="20"/>
      <c r="AL21" s="20"/>
      <c r="AM21" s="20"/>
      <c r="AN21" s="20"/>
      <c r="AO21" s="20"/>
      <c r="AP21" s="20"/>
      <c r="AQ21" s="20"/>
      <c r="AR21" s="20"/>
      <c r="AS21" s="20"/>
      <c r="AT21" s="20"/>
      <c r="AU21" s="20"/>
      <c r="AV21" s="20"/>
      <c r="AW21" s="20"/>
      <c r="AX21" s="20"/>
      <c r="AY21" s="20"/>
      <c r="AZ21" s="20"/>
      <c r="BA21" s="20"/>
      <c r="BB21" s="20"/>
      <c r="BC21" s="20"/>
      <c r="BD21" s="20"/>
      <c r="BE21" s="20"/>
      <c r="BF21" s="20"/>
      <c r="BG21" s="20"/>
      <c r="BH21" s="20"/>
      <c r="BI21" s="20"/>
      <c r="BJ21" s="20"/>
      <c r="BK21" s="20"/>
      <c r="BL21" s="20"/>
      <c r="BM21" s="20"/>
    </row>
    <row r="22" ht="6.75" customHeight="1">
      <c r="A22" s="20"/>
      <c r="B22" s="21"/>
      <c r="C22" s="20"/>
      <c r="D22" s="20"/>
      <c r="E22" s="20"/>
      <c r="F22" s="20"/>
      <c r="G22" s="20"/>
      <c r="H22" s="20"/>
      <c r="I22" s="20"/>
      <c r="J22" s="20"/>
      <c r="K22" s="20"/>
      <c r="L22" s="21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  <c r="AD22" s="20"/>
      <c r="AE22" s="20"/>
      <c r="AF22" s="20"/>
      <c r="AG22" s="20"/>
      <c r="AH22" s="20"/>
      <c r="AI22" s="20"/>
      <c r="AJ22" s="20"/>
      <c r="AK22" s="20"/>
      <c r="AL22" s="20"/>
      <c r="AM22" s="20"/>
      <c r="AN22" s="20"/>
      <c r="AO22" s="20"/>
      <c r="AP22" s="20"/>
      <c r="AQ22" s="20"/>
      <c r="AR22" s="20"/>
      <c r="AS22" s="20"/>
      <c r="AT22" s="20"/>
      <c r="AU22" s="20"/>
      <c r="AV22" s="20"/>
      <c r="AW22" s="20"/>
      <c r="AX22" s="20"/>
      <c r="AY22" s="20"/>
      <c r="AZ22" s="20"/>
      <c r="BA22" s="20"/>
      <c r="BB22" s="20"/>
      <c r="BC22" s="20"/>
      <c r="BD22" s="20"/>
      <c r="BE22" s="20"/>
      <c r="BF22" s="20"/>
      <c r="BG22" s="20"/>
      <c r="BH22" s="20"/>
      <c r="BI22" s="20"/>
      <c r="BJ22" s="20"/>
      <c r="BK22" s="20"/>
      <c r="BL22" s="20"/>
      <c r="BM22" s="20"/>
    </row>
    <row r="23" ht="12.0" customHeight="1">
      <c r="A23" s="20"/>
      <c r="B23" s="21"/>
      <c r="C23" s="20"/>
      <c r="D23" s="15" t="s">
        <v>35</v>
      </c>
      <c r="E23" s="20"/>
      <c r="F23" s="20"/>
      <c r="G23" s="20"/>
      <c r="H23" s="20"/>
      <c r="I23" s="15" t="s">
        <v>26</v>
      </c>
      <c r="J23" s="11" t="s">
        <v>36</v>
      </c>
      <c r="K23" s="20"/>
      <c r="L23" s="21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  <c r="AC23" s="20"/>
      <c r="AD23" s="20"/>
      <c r="AE23" s="20"/>
      <c r="AF23" s="20"/>
      <c r="AG23" s="20"/>
      <c r="AH23" s="20"/>
      <c r="AI23" s="20"/>
      <c r="AJ23" s="20"/>
      <c r="AK23" s="20"/>
      <c r="AL23" s="20"/>
      <c r="AM23" s="20"/>
      <c r="AN23" s="20"/>
      <c r="AO23" s="20"/>
      <c r="AP23" s="20"/>
      <c r="AQ23" s="20"/>
      <c r="AR23" s="20"/>
      <c r="AS23" s="20"/>
      <c r="AT23" s="20"/>
      <c r="AU23" s="20"/>
      <c r="AV23" s="20"/>
      <c r="AW23" s="20"/>
      <c r="AX23" s="20"/>
      <c r="AY23" s="20"/>
      <c r="AZ23" s="20"/>
      <c r="BA23" s="20"/>
      <c r="BB23" s="20"/>
      <c r="BC23" s="20"/>
      <c r="BD23" s="20"/>
      <c r="BE23" s="20"/>
      <c r="BF23" s="20"/>
      <c r="BG23" s="20"/>
      <c r="BH23" s="20"/>
      <c r="BI23" s="20"/>
      <c r="BJ23" s="20"/>
      <c r="BK23" s="20"/>
      <c r="BL23" s="20"/>
      <c r="BM23" s="20"/>
    </row>
    <row r="24" ht="18.0" customHeight="1">
      <c r="A24" s="20"/>
      <c r="B24" s="21"/>
      <c r="C24" s="20"/>
      <c r="D24" s="20"/>
      <c r="E24" s="11" t="s">
        <v>33</v>
      </c>
      <c r="F24" s="20"/>
      <c r="G24" s="20"/>
      <c r="H24" s="20"/>
      <c r="I24" s="15" t="s">
        <v>28</v>
      </c>
      <c r="J24" s="11" t="s">
        <v>32</v>
      </c>
      <c r="K24" s="20"/>
      <c r="L24" s="21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/>
      <c r="AD24" s="20"/>
      <c r="AE24" s="20"/>
      <c r="AF24" s="20"/>
      <c r="AG24" s="20"/>
      <c r="AH24" s="20"/>
      <c r="AI24" s="20"/>
      <c r="AJ24" s="20"/>
      <c r="AK24" s="20"/>
      <c r="AL24" s="20"/>
      <c r="AM24" s="20"/>
      <c r="AN24" s="20"/>
      <c r="AO24" s="20"/>
      <c r="AP24" s="20"/>
      <c r="AQ24" s="20"/>
      <c r="AR24" s="20"/>
      <c r="AS24" s="20"/>
      <c r="AT24" s="20"/>
      <c r="AU24" s="20"/>
      <c r="AV24" s="20"/>
      <c r="AW24" s="20"/>
      <c r="AX24" s="20"/>
      <c r="AY24" s="20"/>
      <c r="AZ24" s="20"/>
      <c r="BA24" s="20"/>
      <c r="BB24" s="20"/>
      <c r="BC24" s="20"/>
      <c r="BD24" s="20"/>
      <c r="BE24" s="20"/>
      <c r="BF24" s="20"/>
      <c r="BG24" s="20"/>
      <c r="BH24" s="20"/>
      <c r="BI24" s="20"/>
      <c r="BJ24" s="20"/>
      <c r="BK24" s="20"/>
      <c r="BL24" s="20"/>
      <c r="BM24" s="20"/>
    </row>
    <row r="25" ht="6.75" customHeight="1">
      <c r="A25" s="20"/>
      <c r="B25" s="21"/>
      <c r="C25" s="20"/>
      <c r="D25" s="20"/>
      <c r="E25" s="20"/>
      <c r="F25" s="20"/>
      <c r="G25" s="20"/>
      <c r="H25" s="20"/>
      <c r="I25" s="20"/>
      <c r="J25" s="20"/>
      <c r="K25" s="20"/>
      <c r="L25" s="21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  <c r="AA25" s="20"/>
      <c r="AB25" s="20"/>
      <c r="AC25" s="20"/>
      <c r="AD25" s="20"/>
      <c r="AE25" s="20"/>
      <c r="AF25" s="20"/>
      <c r="AG25" s="20"/>
      <c r="AH25" s="20"/>
      <c r="AI25" s="20"/>
      <c r="AJ25" s="20"/>
      <c r="AK25" s="20"/>
      <c r="AL25" s="20"/>
      <c r="AM25" s="20"/>
      <c r="AN25" s="20"/>
      <c r="AO25" s="20"/>
      <c r="AP25" s="20"/>
      <c r="AQ25" s="20"/>
      <c r="AR25" s="20"/>
      <c r="AS25" s="20"/>
      <c r="AT25" s="20"/>
      <c r="AU25" s="20"/>
      <c r="AV25" s="20"/>
      <c r="AW25" s="20"/>
      <c r="AX25" s="20"/>
      <c r="AY25" s="20"/>
      <c r="AZ25" s="20"/>
      <c r="BA25" s="20"/>
      <c r="BB25" s="20"/>
      <c r="BC25" s="20"/>
      <c r="BD25" s="20"/>
      <c r="BE25" s="20"/>
      <c r="BF25" s="20"/>
      <c r="BG25" s="20"/>
      <c r="BH25" s="20"/>
      <c r="BI25" s="20"/>
      <c r="BJ25" s="20"/>
      <c r="BK25" s="20"/>
      <c r="BL25" s="20"/>
      <c r="BM25" s="20"/>
    </row>
    <row r="26" ht="12.0" customHeight="1">
      <c r="A26" s="20"/>
      <c r="B26" s="21"/>
      <c r="C26" s="20"/>
      <c r="D26" s="15" t="s">
        <v>37</v>
      </c>
      <c r="E26" s="20"/>
      <c r="F26" s="20"/>
      <c r="G26" s="20"/>
      <c r="H26" s="20"/>
      <c r="I26" s="20"/>
      <c r="J26" s="20"/>
      <c r="K26" s="20"/>
      <c r="L26" s="21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20"/>
      <c r="AC26" s="20"/>
      <c r="AD26" s="20"/>
      <c r="AE26" s="20"/>
      <c r="AF26" s="20"/>
      <c r="AG26" s="20"/>
      <c r="AH26" s="20"/>
      <c r="AI26" s="20"/>
      <c r="AJ26" s="20"/>
      <c r="AK26" s="20"/>
      <c r="AL26" s="20"/>
      <c r="AM26" s="20"/>
      <c r="AN26" s="20"/>
      <c r="AO26" s="20"/>
      <c r="AP26" s="20"/>
      <c r="AQ26" s="20"/>
      <c r="AR26" s="20"/>
      <c r="AS26" s="20"/>
      <c r="AT26" s="20"/>
      <c r="AU26" s="20"/>
      <c r="AV26" s="20"/>
      <c r="AW26" s="20"/>
      <c r="AX26" s="20"/>
      <c r="AY26" s="20"/>
      <c r="AZ26" s="20"/>
      <c r="BA26" s="20"/>
      <c r="BB26" s="20"/>
      <c r="BC26" s="20"/>
      <c r="BD26" s="20"/>
      <c r="BE26" s="20"/>
      <c r="BF26" s="20"/>
      <c r="BG26" s="20"/>
      <c r="BH26" s="20"/>
      <c r="BI26" s="20"/>
      <c r="BJ26" s="20"/>
      <c r="BK26" s="20"/>
      <c r="BL26" s="20"/>
      <c r="BM26" s="20"/>
    </row>
    <row r="27" ht="83.25" customHeight="1">
      <c r="A27" s="99"/>
      <c r="B27" s="100"/>
      <c r="C27" s="99"/>
      <c r="D27" s="99"/>
      <c r="E27" s="18" t="s">
        <v>96</v>
      </c>
      <c r="I27" s="99"/>
      <c r="J27" s="99"/>
      <c r="K27" s="99"/>
      <c r="L27" s="100"/>
      <c r="M27" s="99"/>
      <c r="N27" s="99"/>
      <c r="O27" s="99"/>
      <c r="P27" s="99"/>
      <c r="Q27" s="99"/>
      <c r="R27" s="99"/>
      <c r="S27" s="99"/>
      <c r="T27" s="99"/>
      <c r="U27" s="99"/>
      <c r="V27" s="99"/>
      <c r="W27" s="99"/>
      <c r="X27" s="99"/>
      <c r="Y27" s="99"/>
      <c r="Z27" s="99"/>
      <c r="AA27" s="99"/>
      <c r="AB27" s="99"/>
      <c r="AC27" s="99"/>
      <c r="AD27" s="99"/>
      <c r="AE27" s="99"/>
      <c r="AF27" s="99"/>
      <c r="AG27" s="99"/>
      <c r="AH27" s="99"/>
      <c r="AI27" s="99"/>
      <c r="AJ27" s="99"/>
      <c r="AK27" s="99"/>
      <c r="AL27" s="99"/>
      <c r="AM27" s="99"/>
      <c r="AN27" s="99"/>
      <c r="AO27" s="99"/>
      <c r="AP27" s="99"/>
      <c r="AQ27" s="99"/>
      <c r="AR27" s="99"/>
      <c r="AS27" s="99"/>
      <c r="AT27" s="99"/>
      <c r="AU27" s="99"/>
      <c r="AV27" s="99"/>
      <c r="AW27" s="99"/>
      <c r="AX27" s="99"/>
      <c r="AY27" s="99"/>
      <c r="AZ27" s="99"/>
      <c r="BA27" s="99"/>
      <c r="BB27" s="99"/>
      <c r="BC27" s="99"/>
      <c r="BD27" s="99"/>
      <c r="BE27" s="99"/>
      <c r="BF27" s="99"/>
      <c r="BG27" s="99"/>
      <c r="BH27" s="99"/>
      <c r="BI27" s="99"/>
      <c r="BJ27" s="99"/>
      <c r="BK27" s="99"/>
      <c r="BL27" s="99"/>
      <c r="BM27" s="99"/>
    </row>
    <row r="28" ht="6.75" customHeight="1">
      <c r="A28" s="20"/>
      <c r="B28" s="21"/>
      <c r="C28" s="20"/>
      <c r="D28" s="20"/>
      <c r="E28" s="20"/>
      <c r="F28" s="20"/>
      <c r="G28" s="20"/>
      <c r="H28" s="20"/>
      <c r="I28" s="20"/>
      <c r="J28" s="20"/>
      <c r="K28" s="20"/>
      <c r="L28" s="21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20"/>
      <c r="AG28" s="20"/>
      <c r="AH28" s="20"/>
      <c r="AI28" s="20"/>
      <c r="AJ28" s="20"/>
      <c r="AK28" s="20"/>
      <c r="AL28" s="20"/>
      <c r="AM28" s="20"/>
      <c r="AN28" s="20"/>
      <c r="AO28" s="20"/>
      <c r="AP28" s="20"/>
      <c r="AQ28" s="20"/>
      <c r="AR28" s="20"/>
      <c r="AS28" s="20"/>
      <c r="AT28" s="20"/>
      <c r="AU28" s="20"/>
      <c r="AV28" s="20"/>
      <c r="AW28" s="20"/>
      <c r="AX28" s="20"/>
      <c r="AY28" s="20"/>
      <c r="AZ28" s="20"/>
      <c r="BA28" s="20"/>
      <c r="BB28" s="20"/>
      <c r="BC28" s="20"/>
      <c r="BD28" s="20"/>
      <c r="BE28" s="20"/>
      <c r="BF28" s="20"/>
      <c r="BG28" s="20"/>
      <c r="BH28" s="20"/>
      <c r="BI28" s="20"/>
      <c r="BJ28" s="20"/>
      <c r="BK28" s="20"/>
      <c r="BL28" s="20"/>
      <c r="BM28" s="20"/>
    </row>
    <row r="29" ht="6.75" customHeight="1">
      <c r="A29" s="20"/>
      <c r="B29" s="21"/>
      <c r="C29" s="20"/>
      <c r="D29" s="54"/>
      <c r="E29" s="54"/>
      <c r="F29" s="54"/>
      <c r="G29" s="54"/>
      <c r="H29" s="54"/>
      <c r="I29" s="54"/>
      <c r="J29" s="54"/>
      <c r="K29" s="54"/>
      <c r="L29" s="21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20"/>
      <c r="AT29" s="20"/>
      <c r="AU29" s="20"/>
      <c r="AV29" s="20"/>
      <c r="AW29" s="20"/>
      <c r="AX29" s="20"/>
      <c r="AY29" s="20"/>
      <c r="AZ29" s="20"/>
      <c r="BA29" s="20"/>
      <c r="BB29" s="20"/>
      <c r="BC29" s="20"/>
      <c r="BD29" s="20"/>
      <c r="BE29" s="20"/>
      <c r="BF29" s="20"/>
      <c r="BG29" s="20"/>
      <c r="BH29" s="20"/>
      <c r="BI29" s="20"/>
      <c r="BJ29" s="20"/>
      <c r="BK29" s="20"/>
      <c r="BL29" s="20"/>
      <c r="BM29" s="20"/>
    </row>
    <row r="30" ht="24.75" customHeight="1">
      <c r="A30" s="20"/>
      <c r="B30" s="21"/>
      <c r="C30" s="20"/>
      <c r="D30" s="101" t="s">
        <v>39</v>
      </c>
      <c r="E30" s="20"/>
      <c r="F30" s="20"/>
      <c r="G30" s="20"/>
      <c r="H30" s="20"/>
      <c r="I30" s="20"/>
      <c r="J30" s="72">
        <f>ROUND(J95, 2)</f>
        <v>0</v>
      </c>
      <c r="K30" s="20"/>
      <c r="L30" s="21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20"/>
      <c r="AC30" s="20"/>
      <c r="AD30" s="20"/>
      <c r="AE30" s="20"/>
      <c r="AF30" s="20"/>
      <c r="AG30" s="20"/>
      <c r="AH30" s="20"/>
      <c r="AI30" s="20"/>
      <c r="AJ30" s="20"/>
      <c r="AK30" s="20"/>
      <c r="AL30" s="20"/>
      <c r="AM30" s="20"/>
      <c r="AN30" s="20"/>
      <c r="AO30" s="20"/>
      <c r="AP30" s="20"/>
      <c r="AQ30" s="20"/>
      <c r="AR30" s="20"/>
      <c r="AS30" s="20"/>
      <c r="AT30" s="20"/>
      <c r="AU30" s="20"/>
      <c r="AV30" s="20"/>
      <c r="AW30" s="20"/>
      <c r="AX30" s="20"/>
      <c r="AY30" s="20"/>
      <c r="AZ30" s="20"/>
      <c r="BA30" s="20"/>
      <c r="BB30" s="20"/>
      <c r="BC30" s="20"/>
      <c r="BD30" s="20"/>
      <c r="BE30" s="20"/>
      <c r="BF30" s="20"/>
      <c r="BG30" s="20"/>
      <c r="BH30" s="20"/>
      <c r="BI30" s="20"/>
      <c r="BJ30" s="20"/>
      <c r="BK30" s="20"/>
      <c r="BL30" s="20"/>
      <c r="BM30" s="20"/>
    </row>
    <row r="31" ht="6.75" customHeight="1">
      <c r="A31" s="20"/>
      <c r="B31" s="21"/>
      <c r="C31" s="20"/>
      <c r="D31" s="54"/>
      <c r="E31" s="54"/>
      <c r="F31" s="54"/>
      <c r="G31" s="54"/>
      <c r="H31" s="54"/>
      <c r="I31" s="54"/>
      <c r="J31" s="54"/>
      <c r="K31" s="54"/>
      <c r="L31" s="21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  <c r="AR31" s="20"/>
      <c r="AS31" s="20"/>
      <c r="AT31" s="20"/>
      <c r="AU31" s="20"/>
      <c r="AV31" s="20"/>
      <c r="AW31" s="20"/>
      <c r="AX31" s="20"/>
      <c r="AY31" s="20"/>
      <c r="AZ31" s="20"/>
      <c r="BA31" s="20"/>
      <c r="BB31" s="20"/>
      <c r="BC31" s="20"/>
      <c r="BD31" s="20"/>
      <c r="BE31" s="20"/>
      <c r="BF31" s="20"/>
      <c r="BG31" s="20"/>
      <c r="BH31" s="20"/>
      <c r="BI31" s="20"/>
      <c r="BJ31" s="20"/>
      <c r="BK31" s="20"/>
      <c r="BL31" s="20"/>
      <c r="BM31" s="20"/>
    </row>
    <row r="32" ht="14.25" customHeight="1">
      <c r="A32" s="20"/>
      <c r="B32" s="21"/>
      <c r="C32" s="20"/>
      <c r="D32" s="20"/>
      <c r="E32" s="20"/>
      <c r="F32" s="26" t="s">
        <v>41</v>
      </c>
      <c r="G32" s="20"/>
      <c r="H32" s="20"/>
      <c r="I32" s="26" t="s">
        <v>40</v>
      </c>
      <c r="J32" s="26" t="s">
        <v>42</v>
      </c>
      <c r="K32" s="20"/>
      <c r="L32" s="21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0"/>
      <c r="AC32" s="20"/>
      <c r="AD32" s="20"/>
      <c r="AE32" s="20"/>
      <c r="AF32" s="20"/>
      <c r="AG32" s="20"/>
      <c r="AH32" s="20"/>
      <c r="AI32" s="20"/>
      <c r="AJ32" s="20"/>
      <c r="AK32" s="20"/>
      <c r="AL32" s="20"/>
      <c r="AM32" s="20"/>
      <c r="AN32" s="20"/>
      <c r="AO32" s="20"/>
      <c r="AP32" s="20"/>
      <c r="AQ32" s="20"/>
      <c r="AR32" s="20"/>
      <c r="AS32" s="20"/>
      <c r="AT32" s="20"/>
      <c r="AU32" s="20"/>
      <c r="AV32" s="20"/>
      <c r="AW32" s="20"/>
      <c r="AX32" s="20"/>
      <c r="AY32" s="20"/>
      <c r="AZ32" s="20"/>
      <c r="BA32" s="20"/>
      <c r="BB32" s="20"/>
      <c r="BC32" s="20"/>
      <c r="BD32" s="20"/>
      <c r="BE32" s="20"/>
      <c r="BF32" s="20"/>
      <c r="BG32" s="20"/>
      <c r="BH32" s="20"/>
      <c r="BI32" s="20"/>
      <c r="BJ32" s="20"/>
      <c r="BK32" s="20"/>
      <c r="BL32" s="20"/>
      <c r="BM32" s="20"/>
    </row>
    <row r="33" ht="14.25" customHeight="1">
      <c r="A33" s="20"/>
      <c r="B33" s="21"/>
      <c r="C33" s="20"/>
      <c r="D33" s="102" t="s">
        <v>43</v>
      </c>
      <c r="E33" s="15" t="s">
        <v>44</v>
      </c>
      <c r="F33" s="103">
        <f>ROUND((SUM(BE95:BE204)),  2)</f>
        <v>0</v>
      </c>
      <c r="G33" s="20"/>
      <c r="H33" s="20"/>
      <c r="I33" s="104">
        <v>0.21</v>
      </c>
      <c r="J33" s="103">
        <f>ROUND(((SUM(BE95:BE204))*I33),  2)</f>
        <v>0</v>
      </c>
      <c r="K33" s="20"/>
      <c r="L33" s="21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/>
      <c r="AS33" s="20"/>
      <c r="AT33" s="20"/>
      <c r="AU33" s="20"/>
      <c r="AV33" s="20"/>
      <c r="AW33" s="20"/>
      <c r="AX33" s="20"/>
      <c r="AY33" s="20"/>
      <c r="AZ33" s="20"/>
      <c r="BA33" s="20"/>
      <c r="BB33" s="20"/>
      <c r="BC33" s="20"/>
      <c r="BD33" s="20"/>
      <c r="BE33" s="20"/>
      <c r="BF33" s="20"/>
      <c r="BG33" s="20"/>
      <c r="BH33" s="20"/>
      <c r="BI33" s="20"/>
      <c r="BJ33" s="20"/>
      <c r="BK33" s="20"/>
      <c r="BL33" s="20"/>
      <c r="BM33" s="20"/>
    </row>
    <row r="34" ht="14.25" customHeight="1">
      <c r="A34" s="20"/>
      <c r="B34" s="21"/>
      <c r="C34" s="20"/>
      <c r="D34" s="20"/>
      <c r="E34" s="15" t="s">
        <v>45</v>
      </c>
      <c r="F34" s="103">
        <f>ROUND((SUM(BF95:BF204)),  2)</f>
        <v>0</v>
      </c>
      <c r="G34" s="20"/>
      <c r="H34" s="20"/>
      <c r="I34" s="104">
        <v>0.12</v>
      </c>
      <c r="J34" s="103">
        <f>ROUND(((SUM(BF95:BF204))*I34),  2)</f>
        <v>0</v>
      </c>
      <c r="K34" s="20"/>
      <c r="L34" s="21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  <c r="AD34" s="20"/>
      <c r="AE34" s="20"/>
      <c r="AF34" s="20"/>
      <c r="AG34" s="20"/>
      <c r="AH34" s="20"/>
      <c r="AI34" s="20"/>
      <c r="AJ34" s="20"/>
      <c r="AK34" s="20"/>
      <c r="AL34" s="20"/>
      <c r="AM34" s="20"/>
      <c r="AN34" s="20"/>
      <c r="AO34" s="20"/>
      <c r="AP34" s="20"/>
      <c r="AQ34" s="20"/>
      <c r="AR34" s="20"/>
      <c r="AS34" s="20"/>
      <c r="AT34" s="20"/>
      <c r="AU34" s="20"/>
      <c r="AV34" s="20"/>
      <c r="AW34" s="20"/>
      <c r="AX34" s="20"/>
      <c r="AY34" s="20"/>
      <c r="AZ34" s="20"/>
      <c r="BA34" s="20"/>
      <c r="BB34" s="20"/>
      <c r="BC34" s="20"/>
      <c r="BD34" s="20"/>
      <c r="BE34" s="20"/>
      <c r="BF34" s="20"/>
      <c r="BG34" s="20"/>
      <c r="BH34" s="20"/>
      <c r="BI34" s="20"/>
      <c r="BJ34" s="20"/>
      <c r="BK34" s="20"/>
      <c r="BL34" s="20"/>
      <c r="BM34" s="20"/>
    </row>
    <row r="35" ht="14.25" hidden="1" customHeight="1">
      <c r="A35" s="20"/>
      <c r="B35" s="21"/>
      <c r="C35" s="20"/>
      <c r="D35" s="20"/>
      <c r="E35" s="15" t="s">
        <v>46</v>
      </c>
      <c r="F35" s="103">
        <f>ROUND((SUM(BG95:BG204)),  2)</f>
        <v>0</v>
      </c>
      <c r="G35" s="20"/>
      <c r="H35" s="20"/>
      <c r="I35" s="104">
        <v>0.21</v>
      </c>
      <c r="J35" s="103">
        <f t="shared" ref="J35:J37" si="1">0</f>
        <v>0</v>
      </c>
      <c r="K35" s="20"/>
      <c r="L35" s="21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20"/>
      <c r="AC35" s="20"/>
      <c r="AD35" s="20"/>
      <c r="AE35" s="20"/>
      <c r="AF35" s="20"/>
      <c r="AG35" s="20"/>
      <c r="AH35" s="20"/>
      <c r="AI35" s="20"/>
      <c r="AJ35" s="20"/>
      <c r="AK35" s="20"/>
      <c r="AL35" s="20"/>
      <c r="AM35" s="20"/>
      <c r="AN35" s="20"/>
      <c r="AO35" s="20"/>
      <c r="AP35" s="20"/>
      <c r="AQ35" s="20"/>
      <c r="AR35" s="20"/>
      <c r="AS35" s="20"/>
      <c r="AT35" s="20"/>
      <c r="AU35" s="20"/>
      <c r="AV35" s="20"/>
      <c r="AW35" s="20"/>
      <c r="AX35" s="20"/>
      <c r="AY35" s="20"/>
      <c r="AZ35" s="20"/>
      <c r="BA35" s="20"/>
      <c r="BB35" s="20"/>
      <c r="BC35" s="20"/>
      <c r="BD35" s="20"/>
      <c r="BE35" s="20"/>
      <c r="BF35" s="20"/>
      <c r="BG35" s="20"/>
      <c r="BH35" s="20"/>
      <c r="BI35" s="20"/>
      <c r="BJ35" s="20"/>
      <c r="BK35" s="20"/>
      <c r="BL35" s="20"/>
      <c r="BM35" s="20"/>
    </row>
    <row r="36" ht="14.25" hidden="1" customHeight="1">
      <c r="A36" s="20"/>
      <c r="B36" s="21"/>
      <c r="C36" s="20"/>
      <c r="D36" s="20"/>
      <c r="E36" s="15" t="s">
        <v>47</v>
      </c>
      <c r="F36" s="103">
        <f>ROUND((SUM(BH95:BH204)),  2)</f>
        <v>0</v>
      </c>
      <c r="G36" s="20"/>
      <c r="H36" s="20"/>
      <c r="I36" s="104">
        <v>0.12</v>
      </c>
      <c r="J36" s="103">
        <f t="shared" si="1"/>
        <v>0</v>
      </c>
      <c r="K36" s="20"/>
      <c r="L36" s="21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0"/>
      <c r="AB36" s="20"/>
      <c r="AC36" s="20"/>
      <c r="AD36" s="20"/>
      <c r="AE36" s="20"/>
      <c r="AF36" s="20"/>
      <c r="AG36" s="20"/>
      <c r="AH36" s="20"/>
      <c r="AI36" s="20"/>
      <c r="AJ36" s="20"/>
      <c r="AK36" s="20"/>
      <c r="AL36" s="20"/>
      <c r="AM36" s="20"/>
      <c r="AN36" s="20"/>
      <c r="AO36" s="20"/>
      <c r="AP36" s="20"/>
      <c r="AQ36" s="20"/>
      <c r="AR36" s="20"/>
      <c r="AS36" s="20"/>
      <c r="AT36" s="20"/>
      <c r="AU36" s="20"/>
      <c r="AV36" s="20"/>
      <c r="AW36" s="20"/>
      <c r="AX36" s="20"/>
      <c r="AY36" s="20"/>
      <c r="AZ36" s="20"/>
      <c r="BA36" s="20"/>
      <c r="BB36" s="20"/>
      <c r="BC36" s="20"/>
      <c r="BD36" s="20"/>
      <c r="BE36" s="20"/>
      <c r="BF36" s="20"/>
      <c r="BG36" s="20"/>
      <c r="BH36" s="20"/>
      <c r="BI36" s="20"/>
      <c r="BJ36" s="20"/>
      <c r="BK36" s="20"/>
      <c r="BL36" s="20"/>
      <c r="BM36" s="20"/>
    </row>
    <row r="37" ht="14.25" hidden="1" customHeight="1">
      <c r="A37" s="20"/>
      <c r="B37" s="21"/>
      <c r="C37" s="20"/>
      <c r="D37" s="20"/>
      <c r="E37" s="15" t="s">
        <v>48</v>
      </c>
      <c r="F37" s="103">
        <f>ROUND((SUM(BI95:BI204)),  2)</f>
        <v>0</v>
      </c>
      <c r="G37" s="20"/>
      <c r="H37" s="20"/>
      <c r="I37" s="104">
        <v>0.0</v>
      </c>
      <c r="J37" s="103">
        <f t="shared" si="1"/>
        <v>0</v>
      </c>
      <c r="K37" s="20"/>
      <c r="L37" s="21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0"/>
      <c r="AB37" s="20"/>
      <c r="AC37" s="20"/>
      <c r="AD37" s="20"/>
      <c r="AE37" s="20"/>
      <c r="AF37" s="20"/>
      <c r="AG37" s="20"/>
      <c r="AH37" s="20"/>
      <c r="AI37" s="20"/>
      <c r="AJ37" s="20"/>
      <c r="AK37" s="20"/>
      <c r="AL37" s="20"/>
      <c r="AM37" s="20"/>
      <c r="AN37" s="20"/>
      <c r="AO37" s="20"/>
      <c r="AP37" s="20"/>
      <c r="AQ37" s="20"/>
      <c r="AR37" s="20"/>
      <c r="AS37" s="20"/>
      <c r="AT37" s="20"/>
      <c r="AU37" s="20"/>
      <c r="AV37" s="20"/>
      <c r="AW37" s="20"/>
      <c r="AX37" s="20"/>
      <c r="AY37" s="20"/>
      <c r="AZ37" s="20"/>
      <c r="BA37" s="20"/>
      <c r="BB37" s="20"/>
      <c r="BC37" s="20"/>
      <c r="BD37" s="20"/>
      <c r="BE37" s="20"/>
      <c r="BF37" s="20"/>
      <c r="BG37" s="20"/>
      <c r="BH37" s="20"/>
      <c r="BI37" s="20"/>
      <c r="BJ37" s="20"/>
      <c r="BK37" s="20"/>
      <c r="BL37" s="20"/>
      <c r="BM37" s="20"/>
    </row>
    <row r="38" ht="6.75" customHeight="1">
      <c r="A38" s="20"/>
      <c r="B38" s="21"/>
      <c r="C38" s="20"/>
      <c r="D38" s="20"/>
      <c r="E38" s="20"/>
      <c r="F38" s="20"/>
      <c r="G38" s="20"/>
      <c r="H38" s="20"/>
      <c r="I38" s="20"/>
      <c r="J38" s="20"/>
      <c r="K38" s="20"/>
      <c r="L38" s="21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  <c r="AA38" s="20"/>
      <c r="AB38" s="20"/>
      <c r="AC38" s="20"/>
      <c r="AD38" s="20"/>
      <c r="AE38" s="20"/>
      <c r="AF38" s="20"/>
      <c r="AG38" s="20"/>
      <c r="AH38" s="20"/>
      <c r="AI38" s="20"/>
      <c r="AJ38" s="20"/>
      <c r="AK38" s="20"/>
      <c r="AL38" s="20"/>
      <c r="AM38" s="20"/>
      <c r="AN38" s="20"/>
      <c r="AO38" s="20"/>
      <c r="AP38" s="20"/>
      <c r="AQ38" s="20"/>
      <c r="AR38" s="20"/>
      <c r="AS38" s="20"/>
      <c r="AT38" s="20"/>
      <c r="AU38" s="20"/>
      <c r="AV38" s="20"/>
      <c r="AW38" s="20"/>
      <c r="AX38" s="20"/>
      <c r="AY38" s="20"/>
      <c r="AZ38" s="20"/>
      <c r="BA38" s="20"/>
      <c r="BB38" s="20"/>
      <c r="BC38" s="20"/>
      <c r="BD38" s="20"/>
      <c r="BE38" s="20"/>
      <c r="BF38" s="20"/>
      <c r="BG38" s="20"/>
      <c r="BH38" s="20"/>
      <c r="BI38" s="20"/>
      <c r="BJ38" s="20"/>
      <c r="BK38" s="20"/>
      <c r="BL38" s="20"/>
      <c r="BM38" s="20"/>
    </row>
    <row r="39" ht="24.75" customHeight="1">
      <c r="A39" s="20"/>
      <c r="B39" s="21"/>
      <c r="C39" s="105"/>
      <c r="D39" s="106" t="s">
        <v>49</v>
      </c>
      <c r="E39" s="59"/>
      <c r="F39" s="59"/>
      <c r="G39" s="107" t="s">
        <v>50</v>
      </c>
      <c r="H39" s="108" t="s">
        <v>51</v>
      </c>
      <c r="I39" s="59"/>
      <c r="J39" s="109">
        <f>SUM(J30:J37)</f>
        <v>0</v>
      </c>
      <c r="K39" s="110"/>
      <c r="L39" s="21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  <c r="AA39" s="20"/>
      <c r="AB39" s="20"/>
      <c r="AC39" s="20"/>
      <c r="AD39" s="20"/>
      <c r="AE39" s="20"/>
      <c r="AF39" s="20"/>
      <c r="AG39" s="20"/>
      <c r="AH39" s="20"/>
      <c r="AI39" s="20"/>
      <c r="AJ39" s="20"/>
      <c r="AK39" s="20"/>
      <c r="AL39" s="20"/>
      <c r="AM39" s="20"/>
      <c r="AN39" s="20"/>
      <c r="AO39" s="20"/>
      <c r="AP39" s="20"/>
      <c r="AQ39" s="20"/>
      <c r="AR39" s="20"/>
      <c r="AS39" s="20"/>
      <c r="AT39" s="20"/>
      <c r="AU39" s="20"/>
      <c r="AV39" s="20"/>
      <c r="AW39" s="20"/>
      <c r="AX39" s="20"/>
      <c r="AY39" s="20"/>
      <c r="AZ39" s="20"/>
      <c r="BA39" s="20"/>
      <c r="BB39" s="20"/>
      <c r="BC39" s="20"/>
      <c r="BD39" s="20"/>
      <c r="BE39" s="20"/>
      <c r="BF39" s="20"/>
      <c r="BG39" s="20"/>
      <c r="BH39" s="20"/>
      <c r="BI39" s="20"/>
      <c r="BJ39" s="20"/>
      <c r="BK39" s="20"/>
      <c r="BL39" s="20"/>
      <c r="BM39" s="20"/>
    </row>
    <row r="40" ht="14.25" customHeight="1">
      <c r="A40" s="20"/>
      <c r="B40" s="39"/>
      <c r="C40" s="40"/>
      <c r="D40" s="40"/>
      <c r="E40" s="40"/>
      <c r="F40" s="40"/>
      <c r="G40" s="40"/>
      <c r="H40" s="40"/>
      <c r="I40" s="40"/>
      <c r="J40" s="40"/>
      <c r="K40" s="40"/>
      <c r="L40" s="21"/>
      <c r="M40" s="20"/>
      <c r="N40" s="20"/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/>
      <c r="Z40" s="20"/>
      <c r="AA40" s="20"/>
      <c r="AB40" s="20"/>
      <c r="AC40" s="20"/>
      <c r="AD40" s="20"/>
      <c r="AE40" s="20"/>
      <c r="AF40" s="20"/>
      <c r="AG40" s="20"/>
      <c r="AH40" s="20"/>
      <c r="AI40" s="20"/>
      <c r="AJ40" s="20"/>
      <c r="AK40" s="20"/>
      <c r="AL40" s="20"/>
      <c r="AM40" s="20"/>
      <c r="AN40" s="20"/>
      <c r="AO40" s="20"/>
      <c r="AP40" s="20"/>
      <c r="AQ40" s="20"/>
      <c r="AR40" s="20"/>
      <c r="AS40" s="20"/>
      <c r="AT40" s="20"/>
      <c r="AU40" s="20"/>
      <c r="AV40" s="20"/>
      <c r="AW40" s="20"/>
      <c r="AX40" s="20"/>
      <c r="AY40" s="20"/>
      <c r="AZ40" s="20"/>
      <c r="BA40" s="20"/>
      <c r="BB40" s="20"/>
      <c r="BC40" s="20"/>
      <c r="BD40" s="20"/>
      <c r="BE40" s="20"/>
      <c r="BF40" s="20"/>
      <c r="BG40" s="20"/>
      <c r="BH40" s="20"/>
      <c r="BI40" s="20"/>
      <c r="BJ40" s="20"/>
      <c r="BK40" s="20"/>
      <c r="BL40" s="20"/>
      <c r="BM40" s="20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</row>
    <row r="44" ht="6.75" customHeight="1">
      <c r="A44" s="20"/>
      <c r="B44" s="41"/>
      <c r="C44" s="42"/>
      <c r="D44" s="42"/>
      <c r="E44" s="42"/>
      <c r="F44" s="42"/>
      <c r="G44" s="42"/>
      <c r="H44" s="42"/>
      <c r="I44" s="42"/>
      <c r="J44" s="42"/>
      <c r="K44" s="42"/>
      <c r="L44" s="21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/>
      <c r="AC44" s="20"/>
      <c r="AD44" s="20"/>
      <c r="AE44" s="20"/>
      <c r="AF44" s="20"/>
      <c r="AG44" s="20"/>
      <c r="AH44" s="20"/>
      <c r="AI44" s="20"/>
      <c r="AJ44" s="20"/>
      <c r="AK44" s="20"/>
      <c r="AL44" s="20"/>
      <c r="AM44" s="20"/>
      <c r="AN44" s="20"/>
      <c r="AO44" s="20"/>
      <c r="AP44" s="20"/>
      <c r="AQ44" s="20"/>
      <c r="AR44" s="20"/>
      <c r="AS44" s="20"/>
      <c r="AT44" s="20"/>
      <c r="AU44" s="20"/>
      <c r="AV44" s="20"/>
      <c r="AW44" s="20"/>
      <c r="AX44" s="20"/>
      <c r="AY44" s="20"/>
      <c r="AZ44" s="20"/>
      <c r="BA44" s="20"/>
      <c r="BB44" s="20"/>
      <c r="BC44" s="20"/>
      <c r="BD44" s="20"/>
      <c r="BE44" s="20"/>
      <c r="BF44" s="20"/>
      <c r="BG44" s="20"/>
      <c r="BH44" s="20"/>
      <c r="BI44" s="20"/>
      <c r="BJ44" s="20"/>
      <c r="BK44" s="20"/>
      <c r="BL44" s="20"/>
      <c r="BM44" s="20"/>
    </row>
    <row r="45" ht="24.75" customHeight="1">
      <c r="A45" s="20"/>
      <c r="B45" s="21"/>
      <c r="C45" s="7" t="s">
        <v>97</v>
      </c>
      <c r="D45" s="20"/>
      <c r="E45" s="20"/>
      <c r="F45" s="20"/>
      <c r="G45" s="20"/>
      <c r="H45" s="20"/>
      <c r="I45" s="20"/>
      <c r="J45" s="20"/>
      <c r="K45" s="20"/>
      <c r="L45" s="21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0"/>
      <c r="AD45" s="20"/>
      <c r="AE45" s="20"/>
      <c r="AF45" s="20"/>
      <c r="AG45" s="20"/>
      <c r="AH45" s="20"/>
      <c r="AI45" s="20"/>
      <c r="AJ45" s="20"/>
      <c r="AK45" s="20"/>
      <c r="AL45" s="20"/>
      <c r="AM45" s="20"/>
      <c r="AN45" s="20"/>
      <c r="AO45" s="20"/>
      <c r="AP45" s="20"/>
      <c r="AQ45" s="20"/>
      <c r="AR45" s="20"/>
      <c r="AS45" s="20"/>
      <c r="AT45" s="20"/>
      <c r="AU45" s="20"/>
      <c r="AV45" s="20"/>
      <c r="AW45" s="20"/>
      <c r="AX45" s="20"/>
      <c r="AY45" s="20"/>
      <c r="AZ45" s="20"/>
      <c r="BA45" s="20"/>
      <c r="BB45" s="20"/>
      <c r="BC45" s="20"/>
      <c r="BD45" s="20"/>
      <c r="BE45" s="20"/>
      <c r="BF45" s="20"/>
      <c r="BG45" s="20"/>
      <c r="BH45" s="20"/>
      <c r="BI45" s="20"/>
      <c r="BJ45" s="20"/>
      <c r="BK45" s="20"/>
      <c r="BL45" s="20"/>
      <c r="BM45" s="20"/>
    </row>
    <row r="46" ht="6.75" customHeight="1">
      <c r="A46" s="20"/>
      <c r="B46" s="21"/>
      <c r="C46" s="20"/>
      <c r="D46" s="20"/>
      <c r="E46" s="20"/>
      <c r="F46" s="20"/>
      <c r="G46" s="20"/>
      <c r="H46" s="20"/>
      <c r="I46" s="20"/>
      <c r="J46" s="20"/>
      <c r="K46" s="20"/>
      <c r="L46" s="21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20"/>
      <c r="AC46" s="20"/>
      <c r="AD46" s="20"/>
      <c r="AE46" s="20"/>
      <c r="AF46" s="20"/>
      <c r="AG46" s="20"/>
      <c r="AH46" s="20"/>
      <c r="AI46" s="20"/>
      <c r="AJ46" s="20"/>
      <c r="AK46" s="20"/>
      <c r="AL46" s="20"/>
      <c r="AM46" s="20"/>
      <c r="AN46" s="20"/>
      <c r="AO46" s="20"/>
      <c r="AP46" s="20"/>
      <c r="AQ46" s="20"/>
      <c r="AR46" s="20"/>
      <c r="AS46" s="20"/>
      <c r="AT46" s="20"/>
      <c r="AU46" s="20"/>
      <c r="AV46" s="20"/>
      <c r="AW46" s="20"/>
      <c r="AX46" s="20"/>
      <c r="AY46" s="20"/>
      <c r="AZ46" s="20"/>
      <c r="BA46" s="20"/>
      <c r="BB46" s="20"/>
      <c r="BC46" s="20"/>
      <c r="BD46" s="20"/>
      <c r="BE46" s="20"/>
      <c r="BF46" s="20"/>
      <c r="BG46" s="20"/>
      <c r="BH46" s="20"/>
      <c r="BI46" s="20"/>
      <c r="BJ46" s="20"/>
      <c r="BK46" s="20"/>
      <c r="BL46" s="20"/>
      <c r="BM46" s="20"/>
    </row>
    <row r="47" ht="12.0" customHeight="1">
      <c r="A47" s="20"/>
      <c r="B47" s="21"/>
      <c r="C47" s="15" t="s">
        <v>16</v>
      </c>
      <c r="D47" s="20"/>
      <c r="E47" s="20"/>
      <c r="F47" s="20"/>
      <c r="G47" s="20"/>
      <c r="H47" s="20"/>
      <c r="I47" s="20"/>
      <c r="J47" s="20"/>
      <c r="K47" s="20"/>
      <c r="L47" s="21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0"/>
      <c r="AE47" s="20"/>
      <c r="AF47" s="20"/>
      <c r="AG47" s="20"/>
      <c r="AH47" s="20"/>
      <c r="AI47" s="20"/>
      <c r="AJ47" s="20"/>
      <c r="AK47" s="20"/>
      <c r="AL47" s="20"/>
      <c r="AM47" s="20"/>
      <c r="AN47" s="20"/>
      <c r="AO47" s="20"/>
      <c r="AP47" s="20"/>
      <c r="AQ47" s="20"/>
      <c r="AR47" s="20"/>
      <c r="AS47" s="20"/>
      <c r="AT47" s="20"/>
      <c r="AU47" s="20"/>
      <c r="AV47" s="20"/>
      <c r="AW47" s="20"/>
      <c r="AX47" s="20"/>
      <c r="AY47" s="20"/>
      <c r="AZ47" s="20"/>
      <c r="BA47" s="20"/>
      <c r="BB47" s="20"/>
      <c r="BC47" s="20"/>
      <c r="BD47" s="20"/>
      <c r="BE47" s="20"/>
      <c r="BF47" s="20"/>
      <c r="BG47" s="20"/>
      <c r="BH47" s="20"/>
      <c r="BI47" s="20"/>
      <c r="BJ47" s="20"/>
      <c r="BK47" s="20"/>
      <c r="BL47" s="20"/>
      <c r="BM47" s="20"/>
    </row>
    <row r="48" ht="16.5" customHeight="1">
      <c r="A48" s="20"/>
      <c r="B48" s="21"/>
      <c r="C48" s="20"/>
      <c r="D48" s="20"/>
      <c r="E48" s="98" t="str">
        <f>E7</f>
        <v>Rekonstrukce kabinetu - 6. ZŠ Ovčárecká, Kolín</v>
      </c>
      <c r="I48" s="20"/>
      <c r="J48" s="20"/>
      <c r="K48" s="20"/>
      <c r="L48" s="21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  <c r="AC48" s="20"/>
      <c r="AD48" s="20"/>
      <c r="AE48" s="20"/>
      <c r="AF48" s="20"/>
      <c r="AG48" s="20"/>
      <c r="AH48" s="20"/>
      <c r="AI48" s="20"/>
      <c r="AJ48" s="20"/>
      <c r="AK48" s="20"/>
      <c r="AL48" s="20"/>
      <c r="AM48" s="20"/>
      <c r="AN48" s="20"/>
      <c r="AO48" s="20"/>
      <c r="AP48" s="20"/>
      <c r="AQ48" s="20"/>
      <c r="AR48" s="20"/>
      <c r="AS48" s="20"/>
      <c r="AT48" s="20"/>
      <c r="AU48" s="20"/>
      <c r="AV48" s="20"/>
      <c r="AW48" s="20"/>
      <c r="AX48" s="20"/>
      <c r="AY48" s="20"/>
      <c r="AZ48" s="20"/>
      <c r="BA48" s="20"/>
      <c r="BB48" s="20"/>
      <c r="BC48" s="20"/>
      <c r="BD48" s="20"/>
      <c r="BE48" s="20"/>
      <c r="BF48" s="20"/>
      <c r="BG48" s="20"/>
      <c r="BH48" s="20"/>
      <c r="BI48" s="20"/>
      <c r="BJ48" s="20"/>
      <c r="BK48" s="20"/>
      <c r="BL48" s="20"/>
      <c r="BM48" s="20"/>
    </row>
    <row r="49" ht="12.0" customHeight="1">
      <c r="A49" s="20"/>
      <c r="B49" s="21"/>
      <c r="C49" s="15" t="s">
        <v>94</v>
      </c>
      <c r="D49" s="20"/>
      <c r="E49" s="20"/>
      <c r="F49" s="20"/>
      <c r="G49" s="20"/>
      <c r="H49" s="20"/>
      <c r="I49" s="20"/>
      <c r="J49" s="20"/>
      <c r="K49" s="20"/>
      <c r="L49" s="21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/>
      <c r="AD49" s="20"/>
      <c r="AE49" s="20"/>
      <c r="AF49" s="20"/>
      <c r="AG49" s="20"/>
      <c r="AH49" s="20"/>
      <c r="AI49" s="20"/>
      <c r="AJ49" s="20"/>
      <c r="AK49" s="20"/>
      <c r="AL49" s="20"/>
      <c r="AM49" s="20"/>
      <c r="AN49" s="20"/>
      <c r="AO49" s="20"/>
      <c r="AP49" s="20"/>
      <c r="AQ49" s="20"/>
      <c r="AR49" s="20"/>
      <c r="AS49" s="20"/>
      <c r="AT49" s="20"/>
      <c r="AU49" s="20"/>
      <c r="AV49" s="20"/>
      <c r="AW49" s="20"/>
      <c r="AX49" s="20"/>
      <c r="AY49" s="20"/>
      <c r="AZ49" s="20"/>
      <c r="BA49" s="20"/>
      <c r="BB49" s="20"/>
      <c r="BC49" s="20"/>
      <c r="BD49" s="20"/>
      <c r="BE49" s="20"/>
      <c r="BF49" s="20"/>
      <c r="BG49" s="20"/>
      <c r="BH49" s="20"/>
      <c r="BI49" s="20"/>
      <c r="BJ49" s="20"/>
      <c r="BK49" s="20"/>
      <c r="BL49" s="20"/>
      <c r="BM49" s="20"/>
    </row>
    <row r="50" ht="16.5" customHeight="1">
      <c r="A50" s="20"/>
      <c r="B50" s="21"/>
      <c r="C50" s="20"/>
      <c r="D50" s="20"/>
      <c r="E50" s="48" t="str">
        <f>E9</f>
        <v>02 - Nové konstrukce</v>
      </c>
      <c r="I50" s="20"/>
      <c r="J50" s="20"/>
      <c r="K50" s="20"/>
      <c r="L50" s="21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  <c r="AC50" s="20"/>
      <c r="AD50" s="20"/>
      <c r="AE50" s="20"/>
      <c r="AF50" s="20"/>
      <c r="AG50" s="20"/>
      <c r="AH50" s="20"/>
      <c r="AI50" s="20"/>
      <c r="AJ50" s="20"/>
      <c r="AK50" s="20"/>
      <c r="AL50" s="20"/>
      <c r="AM50" s="20"/>
      <c r="AN50" s="20"/>
      <c r="AO50" s="20"/>
      <c r="AP50" s="20"/>
      <c r="AQ50" s="20"/>
      <c r="AR50" s="20"/>
      <c r="AS50" s="20"/>
      <c r="AT50" s="20"/>
      <c r="AU50" s="20"/>
      <c r="AV50" s="20"/>
      <c r="AW50" s="20"/>
      <c r="AX50" s="20"/>
      <c r="AY50" s="20"/>
      <c r="AZ50" s="20"/>
      <c r="BA50" s="20"/>
      <c r="BB50" s="20"/>
      <c r="BC50" s="20"/>
      <c r="BD50" s="20"/>
      <c r="BE50" s="20"/>
      <c r="BF50" s="20"/>
      <c r="BG50" s="20"/>
      <c r="BH50" s="20"/>
      <c r="BI50" s="20"/>
      <c r="BJ50" s="20"/>
      <c r="BK50" s="20"/>
      <c r="BL50" s="20"/>
      <c r="BM50" s="20"/>
    </row>
    <row r="51" ht="6.75" customHeight="1">
      <c r="A51" s="20"/>
      <c r="B51" s="21"/>
      <c r="C51" s="20"/>
      <c r="D51" s="20"/>
      <c r="E51" s="20"/>
      <c r="F51" s="20"/>
      <c r="G51" s="20"/>
      <c r="H51" s="20"/>
      <c r="I51" s="20"/>
      <c r="J51" s="20"/>
      <c r="K51" s="20"/>
      <c r="L51" s="21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20"/>
      <c r="AC51" s="20"/>
      <c r="AD51" s="20"/>
      <c r="AE51" s="20"/>
      <c r="AF51" s="20"/>
      <c r="AG51" s="20"/>
      <c r="AH51" s="20"/>
      <c r="AI51" s="20"/>
      <c r="AJ51" s="20"/>
      <c r="AK51" s="20"/>
      <c r="AL51" s="20"/>
      <c r="AM51" s="20"/>
      <c r="AN51" s="20"/>
      <c r="AO51" s="20"/>
      <c r="AP51" s="20"/>
      <c r="AQ51" s="20"/>
      <c r="AR51" s="20"/>
      <c r="AS51" s="20"/>
      <c r="AT51" s="20"/>
      <c r="AU51" s="20"/>
      <c r="AV51" s="20"/>
      <c r="AW51" s="20"/>
      <c r="AX51" s="20"/>
      <c r="AY51" s="20"/>
      <c r="AZ51" s="20"/>
      <c r="BA51" s="20"/>
      <c r="BB51" s="20"/>
      <c r="BC51" s="20"/>
      <c r="BD51" s="20"/>
      <c r="BE51" s="20"/>
      <c r="BF51" s="20"/>
      <c r="BG51" s="20"/>
      <c r="BH51" s="20"/>
      <c r="BI51" s="20"/>
      <c r="BJ51" s="20"/>
      <c r="BK51" s="20"/>
      <c r="BL51" s="20"/>
      <c r="BM51" s="20"/>
    </row>
    <row r="52" ht="12.0" customHeight="1">
      <c r="A52" s="20"/>
      <c r="B52" s="21"/>
      <c r="C52" s="15" t="s">
        <v>21</v>
      </c>
      <c r="D52" s="20"/>
      <c r="E52" s="20"/>
      <c r="F52" s="11" t="str">
        <f>F12</f>
        <v>Ovčárecká 374</v>
      </c>
      <c r="G52" s="20"/>
      <c r="H52" s="20"/>
      <c r="I52" s="15" t="s">
        <v>23</v>
      </c>
      <c r="J52" s="50" t="str">
        <f>IF(J12="","",J12)</f>
        <v>21. 10. 2025</v>
      </c>
      <c r="K52" s="20"/>
      <c r="L52" s="21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0"/>
      <c r="AC52" s="20"/>
      <c r="AD52" s="20"/>
      <c r="AE52" s="20"/>
      <c r="AF52" s="20"/>
      <c r="AG52" s="20"/>
      <c r="AH52" s="20"/>
      <c r="AI52" s="20"/>
      <c r="AJ52" s="20"/>
      <c r="AK52" s="20"/>
      <c r="AL52" s="20"/>
      <c r="AM52" s="20"/>
      <c r="AN52" s="20"/>
      <c r="AO52" s="20"/>
      <c r="AP52" s="20"/>
      <c r="AQ52" s="20"/>
      <c r="AR52" s="20"/>
      <c r="AS52" s="20"/>
      <c r="AT52" s="20"/>
      <c r="AU52" s="20"/>
      <c r="AV52" s="20"/>
      <c r="AW52" s="20"/>
      <c r="AX52" s="20"/>
      <c r="AY52" s="20"/>
      <c r="AZ52" s="20"/>
      <c r="BA52" s="20"/>
      <c r="BB52" s="20"/>
      <c r="BC52" s="20"/>
      <c r="BD52" s="20"/>
      <c r="BE52" s="20"/>
      <c r="BF52" s="20"/>
      <c r="BG52" s="20"/>
      <c r="BH52" s="20"/>
      <c r="BI52" s="20"/>
      <c r="BJ52" s="20"/>
      <c r="BK52" s="20"/>
      <c r="BL52" s="20"/>
      <c r="BM52" s="20"/>
    </row>
    <row r="53" ht="6.75" customHeight="1">
      <c r="A53" s="20"/>
      <c r="B53" s="21"/>
      <c r="C53" s="20"/>
      <c r="D53" s="20"/>
      <c r="E53" s="20"/>
      <c r="F53" s="20"/>
      <c r="G53" s="20"/>
      <c r="H53" s="20"/>
      <c r="I53" s="20"/>
      <c r="J53" s="20"/>
      <c r="K53" s="20"/>
      <c r="L53" s="21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  <c r="AC53" s="20"/>
      <c r="AD53" s="20"/>
      <c r="AE53" s="20"/>
      <c r="AF53" s="20"/>
      <c r="AG53" s="20"/>
      <c r="AH53" s="20"/>
      <c r="AI53" s="20"/>
      <c r="AJ53" s="20"/>
      <c r="AK53" s="20"/>
      <c r="AL53" s="20"/>
      <c r="AM53" s="20"/>
      <c r="AN53" s="20"/>
      <c r="AO53" s="20"/>
      <c r="AP53" s="20"/>
      <c r="AQ53" s="20"/>
      <c r="AR53" s="20"/>
      <c r="AS53" s="20"/>
      <c r="AT53" s="20"/>
      <c r="AU53" s="20"/>
      <c r="AV53" s="20"/>
      <c r="AW53" s="20"/>
      <c r="AX53" s="20"/>
      <c r="AY53" s="20"/>
      <c r="AZ53" s="20"/>
      <c r="BA53" s="20"/>
      <c r="BB53" s="20"/>
      <c r="BC53" s="20"/>
      <c r="BD53" s="20"/>
      <c r="BE53" s="20"/>
      <c r="BF53" s="20"/>
      <c r="BG53" s="20"/>
      <c r="BH53" s="20"/>
      <c r="BI53" s="20"/>
      <c r="BJ53" s="20"/>
      <c r="BK53" s="20"/>
      <c r="BL53" s="20"/>
      <c r="BM53" s="20"/>
    </row>
    <row r="54" ht="15.0" customHeight="1">
      <c r="A54" s="20"/>
      <c r="B54" s="21"/>
      <c r="C54" s="15" t="s">
        <v>25</v>
      </c>
      <c r="D54" s="20"/>
      <c r="E54" s="20"/>
      <c r="F54" s="11" t="str">
        <f>E15</f>
        <v>Město Kolín</v>
      </c>
      <c r="G54" s="20"/>
      <c r="H54" s="20"/>
      <c r="I54" s="15" t="s">
        <v>31</v>
      </c>
      <c r="J54" s="18" t="str">
        <f>E21</f>
        <v>Proiectura Dana s.r.o.</v>
      </c>
      <c r="K54" s="20"/>
      <c r="L54" s="21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0"/>
      <c r="AE54" s="20"/>
      <c r="AF54" s="20"/>
      <c r="AG54" s="20"/>
      <c r="AH54" s="20"/>
      <c r="AI54" s="20"/>
      <c r="AJ54" s="20"/>
      <c r="AK54" s="20"/>
      <c r="AL54" s="20"/>
      <c r="AM54" s="20"/>
      <c r="AN54" s="20"/>
      <c r="AO54" s="20"/>
      <c r="AP54" s="20"/>
      <c r="AQ54" s="20"/>
      <c r="AR54" s="20"/>
      <c r="AS54" s="20"/>
      <c r="AT54" s="20"/>
      <c r="AU54" s="20"/>
      <c r="AV54" s="20"/>
      <c r="AW54" s="20"/>
      <c r="AX54" s="20"/>
      <c r="AY54" s="20"/>
      <c r="AZ54" s="20"/>
      <c r="BA54" s="20"/>
      <c r="BB54" s="20"/>
      <c r="BC54" s="20"/>
      <c r="BD54" s="20"/>
      <c r="BE54" s="20"/>
      <c r="BF54" s="20"/>
      <c r="BG54" s="20"/>
      <c r="BH54" s="20"/>
      <c r="BI54" s="20"/>
      <c r="BJ54" s="20"/>
      <c r="BK54" s="20"/>
      <c r="BL54" s="20"/>
      <c r="BM54" s="20"/>
    </row>
    <row r="55" ht="15.0" customHeight="1">
      <c r="A55" s="20"/>
      <c r="B55" s="21"/>
      <c r="C55" s="15" t="s">
        <v>29</v>
      </c>
      <c r="D55" s="20"/>
      <c r="E55" s="20"/>
      <c r="F55" s="111" t="str">
        <f>IF(E18="","",E18)</f>
        <v>Vyplň údaj</v>
      </c>
      <c r="G55" s="20"/>
      <c r="H55" s="20"/>
      <c r="I55" s="15" t="s">
        <v>35</v>
      </c>
      <c r="J55" s="18" t="str">
        <f>E24</f>
        <v>Proiectura Dana s.r.o.</v>
      </c>
      <c r="K55" s="20"/>
      <c r="L55" s="21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  <c r="AB55" s="20"/>
      <c r="AC55" s="20"/>
      <c r="AD55" s="20"/>
      <c r="AE55" s="20"/>
      <c r="AF55" s="20"/>
      <c r="AG55" s="20"/>
      <c r="AH55" s="20"/>
      <c r="AI55" s="20"/>
      <c r="AJ55" s="20"/>
      <c r="AK55" s="20"/>
      <c r="AL55" s="20"/>
      <c r="AM55" s="20"/>
      <c r="AN55" s="20"/>
      <c r="AO55" s="20"/>
      <c r="AP55" s="20"/>
      <c r="AQ55" s="20"/>
      <c r="AR55" s="20"/>
      <c r="AS55" s="20"/>
      <c r="AT55" s="20"/>
      <c r="AU55" s="20"/>
      <c r="AV55" s="20"/>
      <c r="AW55" s="20"/>
      <c r="AX55" s="20"/>
      <c r="AY55" s="20"/>
      <c r="AZ55" s="20"/>
      <c r="BA55" s="20"/>
      <c r="BB55" s="20"/>
      <c r="BC55" s="20"/>
      <c r="BD55" s="20"/>
      <c r="BE55" s="20"/>
      <c r="BF55" s="20"/>
      <c r="BG55" s="20"/>
      <c r="BH55" s="20"/>
      <c r="BI55" s="20"/>
      <c r="BJ55" s="20"/>
      <c r="BK55" s="20"/>
      <c r="BL55" s="20"/>
      <c r="BM55" s="20"/>
    </row>
    <row r="56" ht="9.75" customHeight="1">
      <c r="A56" s="20"/>
      <c r="B56" s="21"/>
      <c r="C56" s="20"/>
      <c r="D56" s="20"/>
      <c r="E56" s="20"/>
      <c r="F56" s="20"/>
      <c r="G56" s="20"/>
      <c r="H56" s="20"/>
      <c r="I56" s="20"/>
      <c r="J56" s="20"/>
      <c r="K56" s="20"/>
      <c r="L56" s="21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20"/>
      <c r="AA56" s="20"/>
      <c r="AB56" s="20"/>
      <c r="AC56" s="20"/>
      <c r="AD56" s="20"/>
      <c r="AE56" s="20"/>
      <c r="AF56" s="20"/>
      <c r="AG56" s="20"/>
      <c r="AH56" s="20"/>
      <c r="AI56" s="20"/>
      <c r="AJ56" s="20"/>
      <c r="AK56" s="20"/>
      <c r="AL56" s="20"/>
      <c r="AM56" s="20"/>
      <c r="AN56" s="20"/>
      <c r="AO56" s="20"/>
      <c r="AP56" s="20"/>
      <c r="AQ56" s="20"/>
      <c r="AR56" s="20"/>
      <c r="AS56" s="20"/>
      <c r="AT56" s="20"/>
      <c r="AU56" s="20"/>
      <c r="AV56" s="20"/>
      <c r="AW56" s="20"/>
      <c r="AX56" s="20"/>
      <c r="AY56" s="20"/>
      <c r="AZ56" s="20"/>
      <c r="BA56" s="20"/>
      <c r="BB56" s="20"/>
      <c r="BC56" s="20"/>
      <c r="BD56" s="20"/>
      <c r="BE56" s="20"/>
      <c r="BF56" s="20"/>
      <c r="BG56" s="20"/>
      <c r="BH56" s="20"/>
      <c r="BI56" s="20"/>
      <c r="BJ56" s="20"/>
      <c r="BK56" s="20"/>
      <c r="BL56" s="20"/>
      <c r="BM56" s="20"/>
    </row>
    <row r="57" ht="29.25" customHeight="1">
      <c r="A57" s="20"/>
      <c r="B57" s="21"/>
      <c r="C57" s="112" t="s">
        <v>98</v>
      </c>
      <c r="D57" s="105"/>
      <c r="E57" s="105"/>
      <c r="F57" s="105"/>
      <c r="G57" s="105"/>
      <c r="H57" s="105"/>
      <c r="I57" s="105"/>
      <c r="J57" s="113" t="s">
        <v>99</v>
      </c>
      <c r="K57" s="105"/>
      <c r="L57" s="21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20"/>
      <c r="AA57" s="20"/>
      <c r="AB57" s="20"/>
      <c r="AC57" s="20"/>
      <c r="AD57" s="20"/>
      <c r="AE57" s="20"/>
      <c r="AF57" s="20"/>
      <c r="AG57" s="20"/>
      <c r="AH57" s="20"/>
      <c r="AI57" s="20"/>
      <c r="AJ57" s="20"/>
      <c r="AK57" s="20"/>
      <c r="AL57" s="20"/>
      <c r="AM57" s="20"/>
      <c r="AN57" s="20"/>
      <c r="AO57" s="20"/>
      <c r="AP57" s="20"/>
      <c r="AQ57" s="20"/>
      <c r="AR57" s="20"/>
      <c r="AS57" s="20"/>
      <c r="AT57" s="20"/>
      <c r="AU57" s="20"/>
      <c r="AV57" s="20"/>
      <c r="AW57" s="20"/>
      <c r="AX57" s="20"/>
      <c r="AY57" s="20"/>
      <c r="AZ57" s="20"/>
      <c r="BA57" s="20"/>
      <c r="BB57" s="20"/>
      <c r="BC57" s="20"/>
      <c r="BD57" s="20"/>
      <c r="BE57" s="20"/>
      <c r="BF57" s="20"/>
      <c r="BG57" s="20"/>
      <c r="BH57" s="20"/>
      <c r="BI57" s="20"/>
      <c r="BJ57" s="20"/>
      <c r="BK57" s="20"/>
      <c r="BL57" s="20"/>
      <c r="BM57" s="20"/>
    </row>
    <row r="58" ht="9.75" customHeight="1">
      <c r="A58" s="20"/>
      <c r="B58" s="21"/>
      <c r="C58" s="20"/>
      <c r="D58" s="20"/>
      <c r="E58" s="20"/>
      <c r="F58" s="20"/>
      <c r="G58" s="20"/>
      <c r="H58" s="20"/>
      <c r="I58" s="20"/>
      <c r="J58" s="20"/>
      <c r="K58" s="20"/>
      <c r="L58" s="21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20"/>
      <c r="AA58" s="20"/>
      <c r="AB58" s="20"/>
      <c r="AC58" s="20"/>
      <c r="AD58" s="20"/>
      <c r="AE58" s="20"/>
      <c r="AF58" s="20"/>
      <c r="AG58" s="20"/>
      <c r="AH58" s="20"/>
      <c r="AI58" s="20"/>
      <c r="AJ58" s="20"/>
      <c r="AK58" s="20"/>
      <c r="AL58" s="20"/>
      <c r="AM58" s="20"/>
      <c r="AN58" s="20"/>
      <c r="AO58" s="20"/>
      <c r="AP58" s="20"/>
      <c r="AQ58" s="20"/>
      <c r="AR58" s="20"/>
      <c r="AS58" s="20"/>
      <c r="AT58" s="20"/>
      <c r="AU58" s="20"/>
      <c r="AV58" s="20"/>
      <c r="AW58" s="20"/>
      <c r="AX58" s="20"/>
      <c r="AY58" s="20"/>
      <c r="AZ58" s="20"/>
      <c r="BA58" s="20"/>
      <c r="BB58" s="20"/>
      <c r="BC58" s="20"/>
      <c r="BD58" s="20"/>
      <c r="BE58" s="20"/>
      <c r="BF58" s="20"/>
      <c r="BG58" s="20"/>
      <c r="BH58" s="20"/>
      <c r="BI58" s="20"/>
      <c r="BJ58" s="20"/>
      <c r="BK58" s="20"/>
      <c r="BL58" s="20"/>
      <c r="BM58" s="20"/>
    </row>
    <row r="59" ht="22.5" customHeight="1">
      <c r="A59" s="20"/>
      <c r="B59" s="21"/>
      <c r="C59" s="114" t="s">
        <v>71</v>
      </c>
      <c r="D59" s="20"/>
      <c r="E59" s="20"/>
      <c r="F59" s="20"/>
      <c r="G59" s="20"/>
      <c r="H59" s="20"/>
      <c r="I59" s="20"/>
      <c r="J59" s="72">
        <f t="shared" ref="J59:J61" si="2">J95</f>
        <v>0</v>
      </c>
      <c r="K59" s="20"/>
      <c r="L59" s="21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20"/>
      <c r="AA59" s="20"/>
      <c r="AB59" s="20"/>
      <c r="AC59" s="20"/>
      <c r="AD59" s="20"/>
      <c r="AE59" s="20"/>
      <c r="AF59" s="20"/>
      <c r="AG59" s="20"/>
      <c r="AH59" s="20"/>
      <c r="AI59" s="20"/>
      <c r="AJ59" s="20"/>
      <c r="AK59" s="20"/>
      <c r="AL59" s="20"/>
      <c r="AM59" s="20"/>
      <c r="AN59" s="20"/>
      <c r="AO59" s="20"/>
      <c r="AP59" s="20"/>
      <c r="AQ59" s="20"/>
      <c r="AR59" s="20"/>
      <c r="AS59" s="20"/>
      <c r="AT59" s="20"/>
      <c r="AU59" s="3" t="s">
        <v>100</v>
      </c>
      <c r="AV59" s="20"/>
      <c r="AW59" s="20"/>
      <c r="AX59" s="20"/>
      <c r="AY59" s="20"/>
      <c r="AZ59" s="20"/>
      <c r="BA59" s="20"/>
      <c r="BB59" s="20"/>
      <c r="BC59" s="20"/>
      <c r="BD59" s="20"/>
      <c r="BE59" s="20"/>
      <c r="BF59" s="20"/>
      <c r="BG59" s="20"/>
      <c r="BH59" s="20"/>
      <c r="BI59" s="20"/>
      <c r="BJ59" s="20"/>
      <c r="BK59" s="20"/>
      <c r="BL59" s="20"/>
      <c r="BM59" s="20"/>
    </row>
    <row r="60" ht="24.75" customHeight="1">
      <c r="A60" s="115"/>
      <c r="B60" s="116"/>
      <c r="C60" s="115"/>
      <c r="D60" s="117" t="s">
        <v>101</v>
      </c>
      <c r="E60" s="118"/>
      <c r="F60" s="118"/>
      <c r="G60" s="118"/>
      <c r="H60" s="118"/>
      <c r="I60" s="118"/>
      <c r="J60" s="119">
        <f t="shared" si="2"/>
        <v>0</v>
      </c>
      <c r="K60" s="115"/>
      <c r="L60" s="116"/>
      <c r="M60" s="115"/>
      <c r="N60" s="115"/>
      <c r="O60" s="115"/>
      <c r="P60" s="115"/>
      <c r="Q60" s="115"/>
      <c r="R60" s="115"/>
      <c r="S60" s="115"/>
      <c r="T60" s="115"/>
      <c r="U60" s="115"/>
      <c r="V60" s="115"/>
      <c r="W60" s="115"/>
      <c r="X60" s="115"/>
      <c r="Y60" s="115"/>
      <c r="Z60" s="115"/>
      <c r="AA60" s="115"/>
      <c r="AB60" s="115"/>
      <c r="AC60" s="115"/>
      <c r="AD60" s="115"/>
      <c r="AE60" s="115"/>
      <c r="AF60" s="115"/>
      <c r="AG60" s="115"/>
      <c r="AH60" s="115"/>
      <c r="AI60" s="115"/>
      <c r="AJ60" s="115"/>
      <c r="AK60" s="115"/>
      <c r="AL60" s="115"/>
      <c r="AM60" s="115"/>
      <c r="AN60" s="115"/>
      <c r="AO60" s="115"/>
      <c r="AP60" s="115"/>
      <c r="AQ60" s="115"/>
      <c r="AR60" s="115"/>
      <c r="AS60" s="115"/>
      <c r="AT60" s="115"/>
      <c r="AU60" s="115"/>
      <c r="AV60" s="115"/>
      <c r="AW60" s="115"/>
      <c r="AX60" s="115"/>
      <c r="AY60" s="115"/>
      <c r="AZ60" s="115"/>
      <c r="BA60" s="115"/>
      <c r="BB60" s="115"/>
      <c r="BC60" s="115"/>
      <c r="BD60" s="115"/>
      <c r="BE60" s="115"/>
      <c r="BF60" s="115"/>
      <c r="BG60" s="115"/>
      <c r="BH60" s="115"/>
      <c r="BI60" s="115"/>
      <c r="BJ60" s="115"/>
      <c r="BK60" s="115"/>
      <c r="BL60" s="115"/>
      <c r="BM60" s="115"/>
    </row>
    <row r="61" ht="19.5" customHeight="1">
      <c r="A61" s="120"/>
      <c r="B61" s="121"/>
      <c r="C61" s="120"/>
      <c r="D61" s="122" t="s">
        <v>287</v>
      </c>
      <c r="E61" s="123"/>
      <c r="F61" s="123"/>
      <c r="G61" s="123"/>
      <c r="H61" s="123"/>
      <c r="I61" s="123"/>
      <c r="J61" s="124">
        <f t="shared" si="2"/>
        <v>0</v>
      </c>
      <c r="K61" s="120"/>
      <c r="L61" s="121"/>
      <c r="M61" s="120"/>
      <c r="N61" s="120"/>
      <c r="O61" s="120"/>
      <c r="P61" s="120"/>
      <c r="Q61" s="120"/>
      <c r="R61" s="120"/>
      <c r="S61" s="120"/>
      <c r="T61" s="120"/>
      <c r="U61" s="120"/>
      <c r="V61" s="120"/>
      <c r="W61" s="120"/>
      <c r="X61" s="120"/>
      <c r="Y61" s="120"/>
      <c r="Z61" s="120"/>
      <c r="AA61" s="120"/>
      <c r="AB61" s="120"/>
      <c r="AC61" s="120"/>
      <c r="AD61" s="120"/>
      <c r="AE61" s="120"/>
      <c r="AF61" s="120"/>
      <c r="AG61" s="120"/>
      <c r="AH61" s="120"/>
      <c r="AI61" s="120"/>
      <c r="AJ61" s="120"/>
      <c r="AK61" s="120"/>
      <c r="AL61" s="120"/>
      <c r="AM61" s="120"/>
      <c r="AN61" s="120"/>
      <c r="AO61" s="120"/>
      <c r="AP61" s="120"/>
      <c r="AQ61" s="120"/>
      <c r="AR61" s="120"/>
      <c r="AS61" s="120"/>
      <c r="AT61" s="120"/>
      <c r="AU61" s="120"/>
      <c r="AV61" s="120"/>
      <c r="AW61" s="120"/>
      <c r="AX61" s="120"/>
      <c r="AY61" s="120"/>
      <c r="AZ61" s="120"/>
      <c r="BA61" s="120"/>
      <c r="BB61" s="120"/>
      <c r="BC61" s="120"/>
      <c r="BD61" s="120"/>
      <c r="BE61" s="120"/>
      <c r="BF61" s="120"/>
      <c r="BG61" s="120"/>
      <c r="BH61" s="120"/>
      <c r="BI61" s="120"/>
      <c r="BJ61" s="120"/>
      <c r="BK61" s="120"/>
      <c r="BL61" s="120"/>
      <c r="BM61" s="120"/>
    </row>
    <row r="62" ht="19.5" customHeight="1">
      <c r="A62" s="120"/>
      <c r="B62" s="121"/>
      <c r="C62" s="120"/>
      <c r="D62" s="122" t="s">
        <v>102</v>
      </c>
      <c r="E62" s="123"/>
      <c r="F62" s="123"/>
      <c r="G62" s="123"/>
      <c r="H62" s="123"/>
      <c r="I62" s="123"/>
      <c r="J62" s="124">
        <f>J110</f>
        <v>0</v>
      </c>
      <c r="K62" s="120"/>
      <c r="L62" s="121"/>
      <c r="M62" s="120"/>
      <c r="N62" s="120"/>
      <c r="O62" s="120"/>
      <c r="P62" s="120"/>
      <c r="Q62" s="120"/>
      <c r="R62" s="120"/>
      <c r="S62" s="120"/>
      <c r="T62" s="120"/>
      <c r="U62" s="120"/>
      <c r="V62" s="120"/>
      <c r="W62" s="120"/>
      <c r="X62" s="120"/>
      <c r="Y62" s="120"/>
      <c r="Z62" s="120"/>
      <c r="AA62" s="120"/>
      <c r="AB62" s="120"/>
      <c r="AC62" s="120"/>
      <c r="AD62" s="120"/>
      <c r="AE62" s="120"/>
      <c r="AF62" s="120"/>
      <c r="AG62" s="120"/>
      <c r="AH62" s="120"/>
      <c r="AI62" s="120"/>
      <c r="AJ62" s="120"/>
      <c r="AK62" s="120"/>
      <c r="AL62" s="120"/>
      <c r="AM62" s="120"/>
      <c r="AN62" s="120"/>
      <c r="AO62" s="120"/>
      <c r="AP62" s="120"/>
      <c r="AQ62" s="120"/>
      <c r="AR62" s="120"/>
      <c r="AS62" s="120"/>
      <c r="AT62" s="120"/>
      <c r="AU62" s="120"/>
      <c r="AV62" s="120"/>
      <c r="AW62" s="120"/>
      <c r="AX62" s="120"/>
      <c r="AY62" s="120"/>
      <c r="AZ62" s="120"/>
      <c r="BA62" s="120"/>
      <c r="BB62" s="120"/>
      <c r="BC62" s="120"/>
      <c r="BD62" s="120"/>
      <c r="BE62" s="120"/>
      <c r="BF62" s="120"/>
      <c r="BG62" s="120"/>
      <c r="BH62" s="120"/>
      <c r="BI62" s="120"/>
      <c r="BJ62" s="120"/>
      <c r="BK62" s="120"/>
      <c r="BL62" s="120"/>
      <c r="BM62" s="120"/>
    </row>
    <row r="63" ht="19.5" customHeight="1">
      <c r="A63" s="120"/>
      <c r="B63" s="121"/>
      <c r="C63" s="120"/>
      <c r="D63" s="122" t="s">
        <v>288</v>
      </c>
      <c r="E63" s="123"/>
      <c r="F63" s="123"/>
      <c r="G63" s="123"/>
      <c r="H63" s="123"/>
      <c r="I63" s="123"/>
      <c r="J63" s="124">
        <f>J121</f>
        <v>0</v>
      </c>
      <c r="K63" s="120"/>
      <c r="L63" s="121"/>
      <c r="M63" s="120"/>
      <c r="N63" s="120"/>
      <c r="O63" s="120"/>
      <c r="P63" s="120"/>
      <c r="Q63" s="120"/>
      <c r="R63" s="120"/>
      <c r="S63" s="120"/>
      <c r="T63" s="120"/>
      <c r="U63" s="120"/>
      <c r="V63" s="120"/>
      <c r="W63" s="120"/>
      <c r="X63" s="120"/>
      <c r="Y63" s="120"/>
      <c r="Z63" s="120"/>
      <c r="AA63" s="120"/>
      <c r="AB63" s="120"/>
      <c r="AC63" s="120"/>
      <c r="AD63" s="120"/>
      <c r="AE63" s="120"/>
      <c r="AF63" s="120"/>
      <c r="AG63" s="120"/>
      <c r="AH63" s="120"/>
      <c r="AI63" s="120"/>
      <c r="AJ63" s="120"/>
      <c r="AK63" s="120"/>
      <c r="AL63" s="120"/>
      <c r="AM63" s="120"/>
      <c r="AN63" s="120"/>
      <c r="AO63" s="120"/>
      <c r="AP63" s="120"/>
      <c r="AQ63" s="120"/>
      <c r="AR63" s="120"/>
      <c r="AS63" s="120"/>
      <c r="AT63" s="120"/>
      <c r="AU63" s="120"/>
      <c r="AV63" s="120"/>
      <c r="AW63" s="120"/>
      <c r="AX63" s="120"/>
      <c r="AY63" s="120"/>
      <c r="AZ63" s="120"/>
      <c r="BA63" s="120"/>
      <c r="BB63" s="120"/>
      <c r="BC63" s="120"/>
      <c r="BD63" s="120"/>
      <c r="BE63" s="120"/>
      <c r="BF63" s="120"/>
      <c r="BG63" s="120"/>
      <c r="BH63" s="120"/>
      <c r="BI63" s="120"/>
      <c r="BJ63" s="120"/>
      <c r="BK63" s="120"/>
      <c r="BL63" s="120"/>
      <c r="BM63" s="120"/>
    </row>
    <row r="64" ht="24.75" customHeight="1">
      <c r="A64" s="115"/>
      <c r="B64" s="116"/>
      <c r="C64" s="115"/>
      <c r="D64" s="117" t="s">
        <v>104</v>
      </c>
      <c r="E64" s="118"/>
      <c r="F64" s="118"/>
      <c r="G64" s="118"/>
      <c r="H64" s="118"/>
      <c r="I64" s="118"/>
      <c r="J64" s="119">
        <f t="shared" ref="J64:J65" si="3">J124</f>
        <v>0</v>
      </c>
      <c r="K64" s="115"/>
      <c r="L64" s="116"/>
      <c r="M64" s="115"/>
      <c r="N64" s="115"/>
      <c r="O64" s="115"/>
      <c r="P64" s="115"/>
      <c r="Q64" s="115"/>
      <c r="R64" s="115"/>
      <c r="S64" s="115"/>
      <c r="T64" s="115"/>
      <c r="U64" s="115"/>
      <c r="V64" s="115"/>
      <c r="W64" s="115"/>
      <c r="X64" s="115"/>
      <c r="Y64" s="115"/>
      <c r="Z64" s="115"/>
      <c r="AA64" s="115"/>
      <c r="AB64" s="115"/>
      <c r="AC64" s="115"/>
      <c r="AD64" s="115"/>
      <c r="AE64" s="115"/>
      <c r="AF64" s="115"/>
      <c r="AG64" s="115"/>
      <c r="AH64" s="115"/>
      <c r="AI64" s="115"/>
      <c r="AJ64" s="115"/>
      <c r="AK64" s="115"/>
      <c r="AL64" s="115"/>
      <c r="AM64" s="115"/>
      <c r="AN64" s="115"/>
      <c r="AO64" s="115"/>
      <c r="AP64" s="115"/>
      <c r="AQ64" s="115"/>
      <c r="AR64" s="115"/>
      <c r="AS64" s="115"/>
      <c r="AT64" s="115"/>
      <c r="AU64" s="115"/>
      <c r="AV64" s="115"/>
      <c r="AW64" s="115"/>
      <c r="AX64" s="115"/>
      <c r="AY64" s="115"/>
      <c r="AZ64" s="115"/>
      <c r="BA64" s="115"/>
      <c r="BB64" s="115"/>
      <c r="BC64" s="115"/>
      <c r="BD64" s="115"/>
      <c r="BE64" s="115"/>
      <c r="BF64" s="115"/>
      <c r="BG64" s="115"/>
      <c r="BH64" s="115"/>
      <c r="BI64" s="115"/>
      <c r="BJ64" s="115"/>
      <c r="BK64" s="115"/>
      <c r="BL64" s="115"/>
      <c r="BM64" s="115"/>
    </row>
    <row r="65" ht="19.5" customHeight="1">
      <c r="A65" s="120"/>
      <c r="B65" s="121"/>
      <c r="C65" s="120"/>
      <c r="D65" s="122" t="s">
        <v>105</v>
      </c>
      <c r="E65" s="123"/>
      <c r="F65" s="123"/>
      <c r="G65" s="123"/>
      <c r="H65" s="123"/>
      <c r="I65" s="123"/>
      <c r="J65" s="124">
        <f t="shared" si="3"/>
        <v>0</v>
      </c>
      <c r="K65" s="120"/>
      <c r="L65" s="121"/>
      <c r="M65" s="120"/>
      <c r="N65" s="120"/>
      <c r="O65" s="120"/>
      <c r="P65" s="120"/>
      <c r="Q65" s="120"/>
      <c r="R65" s="120"/>
      <c r="S65" s="120"/>
      <c r="T65" s="120"/>
      <c r="U65" s="120"/>
      <c r="V65" s="120"/>
      <c r="W65" s="120"/>
      <c r="X65" s="120"/>
      <c r="Y65" s="120"/>
      <c r="Z65" s="120"/>
      <c r="AA65" s="120"/>
      <c r="AB65" s="120"/>
      <c r="AC65" s="120"/>
      <c r="AD65" s="120"/>
      <c r="AE65" s="120"/>
      <c r="AF65" s="120"/>
      <c r="AG65" s="120"/>
      <c r="AH65" s="120"/>
      <c r="AI65" s="120"/>
      <c r="AJ65" s="120"/>
      <c r="AK65" s="120"/>
      <c r="AL65" s="120"/>
      <c r="AM65" s="120"/>
      <c r="AN65" s="120"/>
      <c r="AO65" s="120"/>
      <c r="AP65" s="120"/>
      <c r="AQ65" s="120"/>
      <c r="AR65" s="120"/>
      <c r="AS65" s="120"/>
      <c r="AT65" s="120"/>
      <c r="AU65" s="120"/>
      <c r="AV65" s="120"/>
      <c r="AW65" s="120"/>
      <c r="AX65" s="120"/>
      <c r="AY65" s="120"/>
      <c r="AZ65" s="120"/>
      <c r="BA65" s="120"/>
      <c r="BB65" s="120"/>
      <c r="BC65" s="120"/>
      <c r="BD65" s="120"/>
      <c r="BE65" s="120"/>
      <c r="BF65" s="120"/>
      <c r="BG65" s="120"/>
      <c r="BH65" s="120"/>
      <c r="BI65" s="120"/>
      <c r="BJ65" s="120"/>
      <c r="BK65" s="120"/>
      <c r="BL65" s="120"/>
      <c r="BM65" s="120"/>
    </row>
    <row r="66" ht="19.5" customHeight="1">
      <c r="A66" s="120"/>
      <c r="B66" s="121"/>
      <c r="C66" s="120"/>
      <c r="D66" s="122" t="s">
        <v>106</v>
      </c>
      <c r="E66" s="123"/>
      <c r="F66" s="123"/>
      <c r="G66" s="123"/>
      <c r="H66" s="123"/>
      <c r="I66" s="123"/>
      <c r="J66" s="124">
        <f>J127</f>
        <v>0</v>
      </c>
      <c r="K66" s="120"/>
      <c r="L66" s="121"/>
      <c r="M66" s="120"/>
      <c r="N66" s="120"/>
      <c r="O66" s="120"/>
      <c r="P66" s="120"/>
      <c r="Q66" s="120"/>
      <c r="R66" s="120"/>
      <c r="S66" s="120"/>
      <c r="T66" s="120"/>
      <c r="U66" s="120"/>
      <c r="V66" s="120"/>
      <c r="W66" s="120"/>
      <c r="X66" s="120"/>
      <c r="Y66" s="120"/>
      <c r="Z66" s="120"/>
      <c r="AA66" s="120"/>
      <c r="AB66" s="120"/>
      <c r="AC66" s="120"/>
      <c r="AD66" s="120"/>
      <c r="AE66" s="120"/>
      <c r="AF66" s="120"/>
      <c r="AG66" s="120"/>
      <c r="AH66" s="120"/>
      <c r="AI66" s="120"/>
      <c r="AJ66" s="120"/>
      <c r="AK66" s="120"/>
      <c r="AL66" s="120"/>
      <c r="AM66" s="120"/>
      <c r="AN66" s="120"/>
      <c r="AO66" s="120"/>
      <c r="AP66" s="120"/>
      <c r="AQ66" s="120"/>
      <c r="AR66" s="120"/>
      <c r="AS66" s="120"/>
      <c r="AT66" s="120"/>
      <c r="AU66" s="120"/>
      <c r="AV66" s="120"/>
      <c r="AW66" s="120"/>
      <c r="AX66" s="120"/>
      <c r="AY66" s="120"/>
      <c r="AZ66" s="120"/>
      <c r="BA66" s="120"/>
      <c r="BB66" s="120"/>
      <c r="BC66" s="120"/>
      <c r="BD66" s="120"/>
      <c r="BE66" s="120"/>
      <c r="BF66" s="120"/>
      <c r="BG66" s="120"/>
      <c r="BH66" s="120"/>
      <c r="BI66" s="120"/>
      <c r="BJ66" s="120"/>
      <c r="BK66" s="120"/>
      <c r="BL66" s="120"/>
      <c r="BM66" s="120"/>
    </row>
    <row r="67" ht="19.5" customHeight="1">
      <c r="A67" s="120"/>
      <c r="B67" s="121"/>
      <c r="C67" s="120"/>
      <c r="D67" s="122" t="s">
        <v>289</v>
      </c>
      <c r="E67" s="123"/>
      <c r="F67" s="123"/>
      <c r="G67" s="123"/>
      <c r="H67" s="123"/>
      <c r="I67" s="123"/>
      <c r="J67" s="124">
        <f>J129</f>
        <v>0</v>
      </c>
      <c r="K67" s="120"/>
      <c r="L67" s="121"/>
      <c r="M67" s="120"/>
      <c r="N67" s="120"/>
      <c r="O67" s="120"/>
      <c r="P67" s="120"/>
      <c r="Q67" s="120"/>
      <c r="R67" s="120"/>
      <c r="S67" s="120"/>
      <c r="T67" s="120"/>
      <c r="U67" s="120"/>
      <c r="V67" s="120"/>
      <c r="W67" s="120"/>
      <c r="X67" s="120"/>
      <c r="Y67" s="120"/>
      <c r="Z67" s="120"/>
      <c r="AA67" s="120"/>
      <c r="AB67" s="120"/>
      <c r="AC67" s="120"/>
      <c r="AD67" s="120"/>
      <c r="AE67" s="120"/>
      <c r="AF67" s="120"/>
      <c r="AG67" s="120"/>
      <c r="AH67" s="120"/>
      <c r="AI67" s="120"/>
      <c r="AJ67" s="120"/>
      <c r="AK67" s="120"/>
      <c r="AL67" s="120"/>
      <c r="AM67" s="120"/>
      <c r="AN67" s="120"/>
      <c r="AO67" s="120"/>
      <c r="AP67" s="120"/>
      <c r="AQ67" s="120"/>
      <c r="AR67" s="120"/>
      <c r="AS67" s="120"/>
      <c r="AT67" s="120"/>
      <c r="AU67" s="120"/>
      <c r="AV67" s="120"/>
      <c r="AW67" s="120"/>
      <c r="AX67" s="120"/>
      <c r="AY67" s="120"/>
      <c r="AZ67" s="120"/>
      <c r="BA67" s="120"/>
      <c r="BB67" s="120"/>
      <c r="BC67" s="120"/>
      <c r="BD67" s="120"/>
      <c r="BE67" s="120"/>
      <c r="BF67" s="120"/>
      <c r="BG67" s="120"/>
      <c r="BH67" s="120"/>
      <c r="BI67" s="120"/>
      <c r="BJ67" s="120"/>
      <c r="BK67" s="120"/>
      <c r="BL67" s="120"/>
      <c r="BM67" s="120"/>
    </row>
    <row r="68" ht="19.5" customHeight="1">
      <c r="A68" s="120"/>
      <c r="B68" s="121"/>
      <c r="C68" s="120"/>
      <c r="D68" s="122" t="s">
        <v>290</v>
      </c>
      <c r="E68" s="123"/>
      <c r="F68" s="123"/>
      <c r="G68" s="123"/>
      <c r="H68" s="123"/>
      <c r="I68" s="123"/>
      <c r="J68" s="124">
        <f>J136</f>
        <v>0</v>
      </c>
      <c r="K68" s="120"/>
      <c r="L68" s="121"/>
      <c r="M68" s="120"/>
      <c r="N68" s="120"/>
      <c r="O68" s="120"/>
      <c r="P68" s="120"/>
      <c r="Q68" s="120"/>
      <c r="R68" s="120"/>
      <c r="S68" s="120"/>
      <c r="T68" s="120"/>
      <c r="U68" s="120"/>
      <c r="V68" s="120"/>
      <c r="W68" s="120"/>
      <c r="X68" s="120"/>
      <c r="Y68" s="120"/>
      <c r="Z68" s="120"/>
      <c r="AA68" s="120"/>
      <c r="AB68" s="120"/>
      <c r="AC68" s="120"/>
      <c r="AD68" s="120"/>
      <c r="AE68" s="120"/>
      <c r="AF68" s="120"/>
      <c r="AG68" s="120"/>
      <c r="AH68" s="120"/>
      <c r="AI68" s="120"/>
      <c r="AJ68" s="120"/>
      <c r="AK68" s="120"/>
      <c r="AL68" s="120"/>
      <c r="AM68" s="120"/>
      <c r="AN68" s="120"/>
      <c r="AO68" s="120"/>
      <c r="AP68" s="120"/>
      <c r="AQ68" s="120"/>
      <c r="AR68" s="120"/>
      <c r="AS68" s="120"/>
      <c r="AT68" s="120"/>
      <c r="AU68" s="120"/>
      <c r="AV68" s="120"/>
      <c r="AW68" s="120"/>
      <c r="AX68" s="120"/>
      <c r="AY68" s="120"/>
      <c r="AZ68" s="120"/>
      <c r="BA68" s="120"/>
      <c r="BB68" s="120"/>
      <c r="BC68" s="120"/>
      <c r="BD68" s="120"/>
      <c r="BE68" s="120"/>
      <c r="BF68" s="120"/>
      <c r="BG68" s="120"/>
      <c r="BH68" s="120"/>
      <c r="BI68" s="120"/>
      <c r="BJ68" s="120"/>
      <c r="BK68" s="120"/>
      <c r="BL68" s="120"/>
      <c r="BM68" s="120"/>
    </row>
    <row r="69" ht="19.5" customHeight="1">
      <c r="A69" s="120"/>
      <c r="B69" s="121"/>
      <c r="C69" s="120"/>
      <c r="D69" s="122" t="s">
        <v>108</v>
      </c>
      <c r="E69" s="123"/>
      <c r="F69" s="123"/>
      <c r="G69" s="123"/>
      <c r="H69" s="123"/>
      <c r="I69" s="123"/>
      <c r="J69" s="124">
        <f>J138</f>
        <v>0</v>
      </c>
      <c r="K69" s="120"/>
      <c r="L69" s="121"/>
      <c r="M69" s="120"/>
      <c r="N69" s="120"/>
      <c r="O69" s="120"/>
      <c r="P69" s="120"/>
      <c r="Q69" s="120"/>
      <c r="R69" s="120"/>
      <c r="S69" s="120"/>
      <c r="T69" s="120"/>
      <c r="U69" s="120"/>
      <c r="V69" s="120"/>
      <c r="W69" s="120"/>
      <c r="X69" s="120"/>
      <c r="Y69" s="120"/>
      <c r="Z69" s="120"/>
      <c r="AA69" s="120"/>
      <c r="AB69" s="120"/>
      <c r="AC69" s="120"/>
      <c r="AD69" s="120"/>
      <c r="AE69" s="120"/>
      <c r="AF69" s="120"/>
      <c r="AG69" s="120"/>
      <c r="AH69" s="120"/>
      <c r="AI69" s="120"/>
      <c r="AJ69" s="120"/>
      <c r="AK69" s="120"/>
      <c r="AL69" s="120"/>
      <c r="AM69" s="120"/>
      <c r="AN69" s="120"/>
      <c r="AO69" s="120"/>
      <c r="AP69" s="120"/>
      <c r="AQ69" s="120"/>
      <c r="AR69" s="120"/>
      <c r="AS69" s="120"/>
      <c r="AT69" s="120"/>
      <c r="AU69" s="120"/>
      <c r="AV69" s="120"/>
      <c r="AW69" s="120"/>
      <c r="AX69" s="120"/>
      <c r="AY69" s="120"/>
      <c r="AZ69" s="120"/>
      <c r="BA69" s="120"/>
      <c r="BB69" s="120"/>
      <c r="BC69" s="120"/>
      <c r="BD69" s="120"/>
      <c r="BE69" s="120"/>
      <c r="BF69" s="120"/>
      <c r="BG69" s="120"/>
      <c r="BH69" s="120"/>
      <c r="BI69" s="120"/>
      <c r="BJ69" s="120"/>
      <c r="BK69" s="120"/>
      <c r="BL69" s="120"/>
      <c r="BM69" s="120"/>
    </row>
    <row r="70" ht="19.5" customHeight="1">
      <c r="A70" s="120"/>
      <c r="B70" s="121"/>
      <c r="C70" s="120"/>
      <c r="D70" s="122" t="s">
        <v>109</v>
      </c>
      <c r="E70" s="123"/>
      <c r="F70" s="123"/>
      <c r="G70" s="123"/>
      <c r="H70" s="123"/>
      <c r="I70" s="123"/>
      <c r="J70" s="124">
        <f>J140</f>
        <v>0</v>
      </c>
      <c r="K70" s="120"/>
      <c r="L70" s="121"/>
      <c r="M70" s="120"/>
      <c r="N70" s="120"/>
      <c r="O70" s="120"/>
      <c r="P70" s="120"/>
      <c r="Q70" s="120"/>
      <c r="R70" s="120"/>
      <c r="S70" s="120"/>
      <c r="T70" s="120"/>
      <c r="U70" s="120"/>
      <c r="V70" s="120"/>
      <c r="W70" s="120"/>
      <c r="X70" s="120"/>
      <c r="Y70" s="120"/>
      <c r="Z70" s="120"/>
      <c r="AA70" s="120"/>
      <c r="AB70" s="120"/>
      <c r="AC70" s="120"/>
      <c r="AD70" s="120"/>
      <c r="AE70" s="120"/>
      <c r="AF70" s="120"/>
      <c r="AG70" s="120"/>
      <c r="AH70" s="120"/>
      <c r="AI70" s="120"/>
      <c r="AJ70" s="120"/>
      <c r="AK70" s="120"/>
      <c r="AL70" s="120"/>
      <c r="AM70" s="120"/>
      <c r="AN70" s="120"/>
      <c r="AO70" s="120"/>
      <c r="AP70" s="120"/>
      <c r="AQ70" s="120"/>
      <c r="AR70" s="120"/>
      <c r="AS70" s="120"/>
      <c r="AT70" s="120"/>
      <c r="AU70" s="120"/>
      <c r="AV70" s="120"/>
      <c r="AW70" s="120"/>
      <c r="AX70" s="120"/>
      <c r="AY70" s="120"/>
      <c r="AZ70" s="120"/>
      <c r="BA70" s="120"/>
      <c r="BB70" s="120"/>
      <c r="BC70" s="120"/>
      <c r="BD70" s="120"/>
      <c r="BE70" s="120"/>
      <c r="BF70" s="120"/>
      <c r="BG70" s="120"/>
      <c r="BH70" s="120"/>
      <c r="BI70" s="120"/>
      <c r="BJ70" s="120"/>
      <c r="BK70" s="120"/>
      <c r="BL70" s="120"/>
      <c r="BM70" s="120"/>
    </row>
    <row r="71" ht="19.5" customHeight="1">
      <c r="A71" s="120"/>
      <c r="B71" s="121"/>
      <c r="C71" s="120"/>
      <c r="D71" s="122" t="s">
        <v>110</v>
      </c>
      <c r="E71" s="123"/>
      <c r="F71" s="123"/>
      <c r="G71" s="123"/>
      <c r="H71" s="123"/>
      <c r="I71" s="123"/>
      <c r="J71" s="124">
        <f>J142</f>
        <v>0</v>
      </c>
      <c r="K71" s="120"/>
      <c r="L71" s="121"/>
      <c r="M71" s="120"/>
      <c r="N71" s="120"/>
      <c r="O71" s="120"/>
      <c r="P71" s="120"/>
      <c r="Q71" s="120"/>
      <c r="R71" s="120"/>
      <c r="S71" s="120"/>
      <c r="T71" s="120"/>
      <c r="U71" s="120"/>
      <c r="V71" s="120"/>
      <c r="W71" s="120"/>
      <c r="X71" s="120"/>
      <c r="Y71" s="120"/>
      <c r="Z71" s="120"/>
      <c r="AA71" s="120"/>
      <c r="AB71" s="120"/>
      <c r="AC71" s="120"/>
      <c r="AD71" s="120"/>
      <c r="AE71" s="120"/>
      <c r="AF71" s="120"/>
      <c r="AG71" s="120"/>
      <c r="AH71" s="120"/>
      <c r="AI71" s="120"/>
      <c r="AJ71" s="120"/>
      <c r="AK71" s="120"/>
      <c r="AL71" s="120"/>
      <c r="AM71" s="120"/>
      <c r="AN71" s="120"/>
      <c r="AO71" s="120"/>
      <c r="AP71" s="120"/>
      <c r="AQ71" s="120"/>
      <c r="AR71" s="120"/>
      <c r="AS71" s="120"/>
      <c r="AT71" s="120"/>
      <c r="AU71" s="120"/>
      <c r="AV71" s="120"/>
      <c r="AW71" s="120"/>
      <c r="AX71" s="120"/>
      <c r="AY71" s="120"/>
      <c r="AZ71" s="120"/>
      <c r="BA71" s="120"/>
      <c r="BB71" s="120"/>
      <c r="BC71" s="120"/>
      <c r="BD71" s="120"/>
      <c r="BE71" s="120"/>
      <c r="BF71" s="120"/>
      <c r="BG71" s="120"/>
      <c r="BH71" s="120"/>
      <c r="BI71" s="120"/>
      <c r="BJ71" s="120"/>
      <c r="BK71" s="120"/>
      <c r="BL71" s="120"/>
      <c r="BM71" s="120"/>
    </row>
    <row r="72" ht="19.5" customHeight="1">
      <c r="A72" s="120"/>
      <c r="B72" s="121"/>
      <c r="C72" s="120"/>
      <c r="D72" s="122" t="s">
        <v>111</v>
      </c>
      <c r="E72" s="123"/>
      <c r="F72" s="123"/>
      <c r="G72" s="123"/>
      <c r="H72" s="123"/>
      <c r="I72" s="123"/>
      <c r="J72" s="124">
        <f>J154</f>
        <v>0</v>
      </c>
      <c r="K72" s="120"/>
      <c r="L72" s="121"/>
      <c r="M72" s="120"/>
      <c r="N72" s="120"/>
      <c r="O72" s="120"/>
      <c r="P72" s="120"/>
      <c r="Q72" s="120"/>
      <c r="R72" s="120"/>
      <c r="S72" s="120"/>
      <c r="T72" s="120"/>
      <c r="U72" s="120"/>
      <c r="V72" s="120"/>
      <c r="W72" s="120"/>
      <c r="X72" s="120"/>
      <c r="Y72" s="120"/>
      <c r="Z72" s="120"/>
      <c r="AA72" s="120"/>
      <c r="AB72" s="120"/>
      <c r="AC72" s="120"/>
      <c r="AD72" s="120"/>
      <c r="AE72" s="120"/>
      <c r="AF72" s="120"/>
      <c r="AG72" s="120"/>
      <c r="AH72" s="120"/>
      <c r="AI72" s="120"/>
      <c r="AJ72" s="120"/>
      <c r="AK72" s="120"/>
      <c r="AL72" s="120"/>
      <c r="AM72" s="120"/>
      <c r="AN72" s="120"/>
      <c r="AO72" s="120"/>
      <c r="AP72" s="120"/>
      <c r="AQ72" s="120"/>
      <c r="AR72" s="120"/>
      <c r="AS72" s="120"/>
      <c r="AT72" s="120"/>
      <c r="AU72" s="120"/>
      <c r="AV72" s="120"/>
      <c r="AW72" s="120"/>
      <c r="AX72" s="120"/>
      <c r="AY72" s="120"/>
      <c r="AZ72" s="120"/>
      <c r="BA72" s="120"/>
      <c r="BB72" s="120"/>
      <c r="BC72" s="120"/>
      <c r="BD72" s="120"/>
      <c r="BE72" s="120"/>
      <c r="BF72" s="120"/>
      <c r="BG72" s="120"/>
      <c r="BH72" s="120"/>
      <c r="BI72" s="120"/>
      <c r="BJ72" s="120"/>
      <c r="BK72" s="120"/>
      <c r="BL72" s="120"/>
      <c r="BM72" s="120"/>
    </row>
    <row r="73" ht="19.5" customHeight="1">
      <c r="A73" s="120"/>
      <c r="B73" s="121"/>
      <c r="C73" s="120"/>
      <c r="D73" s="122" t="s">
        <v>113</v>
      </c>
      <c r="E73" s="123"/>
      <c r="F73" s="123"/>
      <c r="G73" s="123"/>
      <c r="H73" s="123"/>
      <c r="I73" s="123"/>
      <c r="J73" s="124">
        <f>J180</f>
        <v>0</v>
      </c>
      <c r="K73" s="120"/>
      <c r="L73" s="121"/>
      <c r="M73" s="120"/>
      <c r="N73" s="120"/>
      <c r="O73" s="120"/>
      <c r="P73" s="120"/>
      <c r="Q73" s="120"/>
      <c r="R73" s="120"/>
      <c r="S73" s="120"/>
      <c r="T73" s="120"/>
      <c r="U73" s="120"/>
      <c r="V73" s="120"/>
      <c r="W73" s="120"/>
      <c r="X73" s="120"/>
      <c r="Y73" s="120"/>
      <c r="Z73" s="120"/>
      <c r="AA73" s="120"/>
      <c r="AB73" s="120"/>
      <c r="AC73" s="120"/>
      <c r="AD73" s="120"/>
      <c r="AE73" s="120"/>
      <c r="AF73" s="120"/>
      <c r="AG73" s="120"/>
      <c r="AH73" s="120"/>
      <c r="AI73" s="120"/>
      <c r="AJ73" s="120"/>
      <c r="AK73" s="120"/>
      <c r="AL73" s="120"/>
      <c r="AM73" s="120"/>
      <c r="AN73" s="120"/>
      <c r="AO73" s="120"/>
      <c r="AP73" s="120"/>
      <c r="AQ73" s="120"/>
      <c r="AR73" s="120"/>
      <c r="AS73" s="120"/>
      <c r="AT73" s="120"/>
      <c r="AU73" s="120"/>
      <c r="AV73" s="120"/>
      <c r="AW73" s="120"/>
      <c r="AX73" s="120"/>
      <c r="AY73" s="120"/>
      <c r="AZ73" s="120"/>
      <c r="BA73" s="120"/>
      <c r="BB73" s="120"/>
      <c r="BC73" s="120"/>
      <c r="BD73" s="120"/>
      <c r="BE73" s="120"/>
      <c r="BF73" s="120"/>
      <c r="BG73" s="120"/>
      <c r="BH73" s="120"/>
      <c r="BI73" s="120"/>
      <c r="BJ73" s="120"/>
      <c r="BK73" s="120"/>
      <c r="BL73" s="120"/>
      <c r="BM73" s="120"/>
    </row>
    <row r="74" ht="19.5" customHeight="1">
      <c r="A74" s="120"/>
      <c r="B74" s="121"/>
      <c r="C74" s="120"/>
      <c r="D74" s="122" t="s">
        <v>114</v>
      </c>
      <c r="E74" s="123"/>
      <c r="F74" s="123"/>
      <c r="G74" s="123"/>
      <c r="H74" s="123"/>
      <c r="I74" s="123"/>
      <c r="J74" s="124">
        <f>J190</f>
        <v>0</v>
      </c>
      <c r="K74" s="120"/>
      <c r="L74" s="121"/>
      <c r="M74" s="120"/>
      <c r="N74" s="120"/>
      <c r="O74" s="120"/>
      <c r="P74" s="120"/>
      <c r="Q74" s="120"/>
      <c r="R74" s="120"/>
      <c r="S74" s="120"/>
      <c r="T74" s="120"/>
      <c r="U74" s="120"/>
      <c r="V74" s="120"/>
      <c r="W74" s="120"/>
      <c r="X74" s="120"/>
      <c r="Y74" s="120"/>
      <c r="Z74" s="120"/>
      <c r="AA74" s="120"/>
      <c r="AB74" s="120"/>
      <c r="AC74" s="120"/>
      <c r="AD74" s="120"/>
      <c r="AE74" s="120"/>
      <c r="AF74" s="120"/>
      <c r="AG74" s="120"/>
      <c r="AH74" s="120"/>
      <c r="AI74" s="120"/>
      <c r="AJ74" s="120"/>
      <c r="AK74" s="120"/>
      <c r="AL74" s="120"/>
      <c r="AM74" s="120"/>
      <c r="AN74" s="120"/>
      <c r="AO74" s="120"/>
      <c r="AP74" s="120"/>
      <c r="AQ74" s="120"/>
      <c r="AR74" s="120"/>
      <c r="AS74" s="120"/>
      <c r="AT74" s="120"/>
      <c r="AU74" s="120"/>
      <c r="AV74" s="120"/>
      <c r="AW74" s="120"/>
      <c r="AX74" s="120"/>
      <c r="AY74" s="120"/>
      <c r="AZ74" s="120"/>
      <c r="BA74" s="120"/>
      <c r="BB74" s="120"/>
      <c r="BC74" s="120"/>
      <c r="BD74" s="120"/>
      <c r="BE74" s="120"/>
      <c r="BF74" s="120"/>
      <c r="BG74" s="120"/>
      <c r="BH74" s="120"/>
      <c r="BI74" s="120"/>
      <c r="BJ74" s="120"/>
      <c r="BK74" s="120"/>
      <c r="BL74" s="120"/>
      <c r="BM74" s="120"/>
    </row>
    <row r="75" ht="24.75" customHeight="1">
      <c r="A75" s="115"/>
      <c r="B75" s="116"/>
      <c r="C75" s="115"/>
      <c r="D75" s="117" t="s">
        <v>291</v>
      </c>
      <c r="E75" s="118"/>
      <c r="F75" s="118"/>
      <c r="G75" s="118"/>
      <c r="H75" s="118"/>
      <c r="I75" s="118"/>
      <c r="J75" s="119">
        <f>J202</f>
        <v>0</v>
      </c>
      <c r="K75" s="115"/>
      <c r="L75" s="116"/>
      <c r="M75" s="115"/>
      <c r="N75" s="115"/>
      <c r="O75" s="115"/>
      <c r="P75" s="115"/>
      <c r="Q75" s="115"/>
      <c r="R75" s="115"/>
      <c r="S75" s="115"/>
      <c r="T75" s="115"/>
      <c r="U75" s="115"/>
      <c r="V75" s="115"/>
      <c r="W75" s="115"/>
      <c r="X75" s="115"/>
      <c r="Y75" s="115"/>
      <c r="Z75" s="115"/>
      <c r="AA75" s="115"/>
      <c r="AB75" s="115"/>
      <c r="AC75" s="115"/>
      <c r="AD75" s="115"/>
      <c r="AE75" s="115"/>
      <c r="AF75" s="115"/>
      <c r="AG75" s="115"/>
      <c r="AH75" s="115"/>
      <c r="AI75" s="115"/>
      <c r="AJ75" s="115"/>
      <c r="AK75" s="115"/>
      <c r="AL75" s="115"/>
      <c r="AM75" s="115"/>
      <c r="AN75" s="115"/>
      <c r="AO75" s="115"/>
      <c r="AP75" s="115"/>
      <c r="AQ75" s="115"/>
      <c r="AR75" s="115"/>
      <c r="AS75" s="115"/>
      <c r="AT75" s="115"/>
      <c r="AU75" s="115"/>
      <c r="AV75" s="115"/>
      <c r="AW75" s="115"/>
      <c r="AX75" s="115"/>
      <c r="AY75" s="115"/>
      <c r="AZ75" s="115"/>
      <c r="BA75" s="115"/>
      <c r="BB75" s="115"/>
      <c r="BC75" s="115"/>
      <c r="BD75" s="115"/>
      <c r="BE75" s="115"/>
      <c r="BF75" s="115"/>
      <c r="BG75" s="115"/>
      <c r="BH75" s="115"/>
      <c r="BI75" s="115"/>
      <c r="BJ75" s="115"/>
      <c r="BK75" s="115"/>
      <c r="BL75" s="115"/>
      <c r="BM75" s="115"/>
    </row>
    <row r="76" ht="21.75" customHeight="1">
      <c r="A76" s="20"/>
      <c r="B76" s="21"/>
      <c r="C76" s="20"/>
      <c r="D76" s="20"/>
      <c r="E76" s="20"/>
      <c r="F76" s="20"/>
      <c r="G76" s="20"/>
      <c r="H76" s="20"/>
      <c r="I76" s="20"/>
      <c r="J76" s="20"/>
      <c r="K76" s="20"/>
      <c r="L76" s="21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  <c r="AX76" s="20"/>
      <c r="AY76" s="20"/>
      <c r="AZ76" s="20"/>
      <c r="BA76" s="20"/>
      <c r="BB76" s="20"/>
      <c r="BC76" s="20"/>
      <c r="BD76" s="20"/>
      <c r="BE76" s="20"/>
      <c r="BF76" s="20"/>
      <c r="BG76" s="20"/>
      <c r="BH76" s="20"/>
      <c r="BI76" s="20"/>
      <c r="BJ76" s="20"/>
      <c r="BK76" s="20"/>
      <c r="BL76" s="20"/>
      <c r="BM76" s="20"/>
    </row>
    <row r="77" ht="6.75" customHeight="1">
      <c r="A77" s="20"/>
      <c r="B77" s="39"/>
      <c r="C77" s="40"/>
      <c r="D77" s="40"/>
      <c r="E77" s="40"/>
      <c r="F77" s="40"/>
      <c r="G77" s="40"/>
      <c r="H77" s="40"/>
      <c r="I77" s="40"/>
      <c r="J77" s="40"/>
      <c r="K77" s="40"/>
      <c r="L77" s="21"/>
      <c r="M77" s="20"/>
      <c r="N77" s="20"/>
      <c r="O77" s="20"/>
      <c r="P77" s="20"/>
      <c r="Q77" s="20"/>
      <c r="R77" s="20"/>
      <c r="S77" s="20"/>
      <c r="T77" s="20"/>
      <c r="U77" s="20"/>
      <c r="V77" s="20"/>
      <c r="W77" s="20"/>
      <c r="X77" s="20"/>
      <c r="Y77" s="20"/>
      <c r="Z77" s="20"/>
      <c r="AA77" s="20"/>
      <c r="AB77" s="20"/>
      <c r="AC77" s="20"/>
      <c r="AD77" s="20"/>
      <c r="AE77" s="20"/>
      <c r="AF77" s="20"/>
      <c r="AG77" s="20"/>
      <c r="AH77" s="20"/>
      <c r="AI77" s="20"/>
      <c r="AJ77" s="20"/>
      <c r="AK77" s="20"/>
      <c r="AL77" s="20"/>
      <c r="AM77" s="20"/>
      <c r="AN77" s="20"/>
      <c r="AO77" s="20"/>
      <c r="AP77" s="20"/>
      <c r="AQ77" s="20"/>
      <c r="AR77" s="20"/>
      <c r="AS77" s="20"/>
      <c r="AT77" s="20"/>
      <c r="AU77" s="20"/>
      <c r="AV77" s="20"/>
      <c r="AW77" s="20"/>
      <c r="AX77" s="20"/>
      <c r="AY77" s="20"/>
      <c r="AZ77" s="20"/>
      <c r="BA77" s="20"/>
      <c r="BB77" s="20"/>
      <c r="BC77" s="20"/>
      <c r="BD77" s="20"/>
      <c r="BE77" s="20"/>
      <c r="BF77" s="20"/>
      <c r="BG77" s="20"/>
      <c r="BH77" s="20"/>
      <c r="BI77" s="20"/>
      <c r="BJ77" s="20"/>
      <c r="BK77" s="20"/>
      <c r="BL77" s="20"/>
      <c r="BM77" s="20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</row>
    <row r="81" ht="6.75" customHeight="1">
      <c r="A81" s="20"/>
      <c r="B81" s="41"/>
      <c r="C81" s="42"/>
      <c r="D81" s="42"/>
      <c r="E81" s="42"/>
      <c r="F81" s="42"/>
      <c r="G81" s="42"/>
      <c r="H81" s="42"/>
      <c r="I81" s="42"/>
      <c r="J81" s="42"/>
      <c r="K81" s="42"/>
      <c r="L81" s="21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20"/>
      <c r="AA81" s="20"/>
      <c r="AB81" s="20"/>
      <c r="AC81" s="20"/>
      <c r="AD81" s="20"/>
      <c r="AE81" s="20"/>
      <c r="AF81" s="20"/>
      <c r="AG81" s="20"/>
      <c r="AH81" s="20"/>
      <c r="AI81" s="20"/>
      <c r="AJ81" s="20"/>
      <c r="AK81" s="20"/>
      <c r="AL81" s="20"/>
      <c r="AM81" s="20"/>
      <c r="AN81" s="20"/>
      <c r="AO81" s="20"/>
      <c r="AP81" s="20"/>
      <c r="AQ81" s="20"/>
      <c r="AR81" s="20"/>
      <c r="AS81" s="20"/>
      <c r="AT81" s="20"/>
      <c r="AU81" s="20"/>
      <c r="AV81" s="20"/>
      <c r="AW81" s="20"/>
      <c r="AX81" s="20"/>
      <c r="AY81" s="20"/>
      <c r="AZ81" s="20"/>
      <c r="BA81" s="20"/>
      <c r="BB81" s="20"/>
      <c r="BC81" s="20"/>
      <c r="BD81" s="20"/>
      <c r="BE81" s="20"/>
      <c r="BF81" s="20"/>
      <c r="BG81" s="20"/>
      <c r="BH81" s="20"/>
      <c r="BI81" s="20"/>
      <c r="BJ81" s="20"/>
      <c r="BK81" s="20"/>
      <c r="BL81" s="20"/>
      <c r="BM81" s="20"/>
    </row>
    <row r="82" ht="24.75" customHeight="1">
      <c r="A82" s="20"/>
      <c r="B82" s="21"/>
      <c r="C82" s="7" t="s">
        <v>115</v>
      </c>
      <c r="D82" s="20"/>
      <c r="E82" s="20"/>
      <c r="F82" s="20"/>
      <c r="G82" s="20"/>
      <c r="H82" s="20"/>
      <c r="I82" s="20"/>
      <c r="J82" s="20"/>
      <c r="K82" s="20"/>
      <c r="L82" s="21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  <c r="Z82" s="20"/>
      <c r="AA82" s="20"/>
      <c r="AB82" s="20"/>
      <c r="AC82" s="20"/>
      <c r="AD82" s="20"/>
      <c r="AE82" s="20"/>
      <c r="AF82" s="20"/>
      <c r="AG82" s="20"/>
      <c r="AH82" s="20"/>
      <c r="AI82" s="20"/>
      <c r="AJ82" s="20"/>
      <c r="AK82" s="20"/>
      <c r="AL82" s="20"/>
      <c r="AM82" s="20"/>
      <c r="AN82" s="20"/>
      <c r="AO82" s="20"/>
      <c r="AP82" s="20"/>
      <c r="AQ82" s="20"/>
      <c r="AR82" s="20"/>
      <c r="AS82" s="20"/>
      <c r="AT82" s="20"/>
      <c r="AU82" s="20"/>
      <c r="AV82" s="20"/>
      <c r="AW82" s="20"/>
      <c r="AX82" s="20"/>
      <c r="AY82" s="20"/>
      <c r="AZ82" s="20"/>
      <c r="BA82" s="20"/>
      <c r="BB82" s="20"/>
      <c r="BC82" s="20"/>
      <c r="BD82" s="20"/>
      <c r="BE82" s="20"/>
      <c r="BF82" s="20"/>
      <c r="BG82" s="20"/>
      <c r="BH82" s="20"/>
      <c r="BI82" s="20"/>
      <c r="BJ82" s="20"/>
      <c r="BK82" s="20"/>
      <c r="BL82" s="20"/>
      <c r="BM82" s="20"/>
    </row>
    <row r="83" ht="6.75" customHeight="1">
      <c r="A83" s="20"/>
      <c r="B83" s="21"/>
      <c r="C83" s="20"/>
      <c r="D83" s="20"/>
      <c r="E83" s="20"/>
      <c r="F83" s="20"/>
      <c r="G83" s="20"/>
      <c r="H83" s="20"/>
      <c r="I83" s="20"/>
      <c r="J83" s="20"/>
      <c r="K83" s="20"/>
      <c r="L83" s="21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/>
      <c r="X83" s="20"/>
      <c r="Y83" s="20"/>
      <c r="Z83" s="20"/>
      <c r="AA83" s="20"/>
      <c r="AB83" s="20"/>
      <c r="AC83" s="20"/>
      <c r="AD83" s="20"/>
      <c r="AE83" s="20"/>
      <c r="AF83" s="20"/>
      <c r="AG83" s="20"/>
      <c r="AH83" s="20"/>
      <c r="AI83" s="20"/>
      <c r="AJ83" s="20"/>
      <c r="AK83" s="20"/>
      <c r="AL83" s="20"/>
      <c r="AM83" s="20"/>
      <c r="AN83" s="20"/>
      <c r="AO83" s="20"/>
      <c r="AP83" s="20"/>
      <c r="AQ83" s="20"/>
      <c r="AR83" s="20"/>
      <c r="AS83" s="20"/>
      <c r="AT83" s="20"/>
      <c r="AU83" s="20"/>
      <c r="AV83" s="20"/>
      <c r="AW83" s="20"/>
      <c r="AX83" s="20"/>
      <c r="AY83" s="20"/>
      <c r="AZ83" s="20"/>
      <c r="BA83" s="20"/>
      <c r="BB83" s="20"/>
      <c r="BC83" s="20"/>
      <c r="BD83" s="20"/>
      <c r="BE83" s="20"/>
      <c r="BF83" s="20"/>
      <c r="BG83" s="20"/>
      <c r="BH83" s="20"/>
      <c r="BI83" s="20"/>
      <c r="BJ83" s="20"/>
      <c r="BK83" s="20"/>
      <c r="BL83" s="20"/>
      <c r="BM83" s="20"/>
    </row>
    <row r="84" ht="12.0" customHeight="1">
      <c r="A84" s="20"/>
      <c r="B84" s="21"/>
      <c r="C84" s="15" t="s">
        <v>16</v>
      </c>
      <c r="D84" s="20"/>
      <c r="E84" s="20"/>
      <c r="F84" s="20"/>
      <c r="G84" s="20"/>
      <c r="H84" s="20"/>
      <c r="I84" s="20"/>
      <c r="J84" s="20"/>
      <c r="K84" s="20"/>
      <c r="L84" s="21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20"/>
      <c r="Z84" s="20"/>
      <c r="AA84" s="20"/>
      <c r="AB84" s="20"/>
      <c r="AC84" s="20"/>
      <c r="AD84" s="20"/>
      <c r="AE84" s="20"/>
      <c r="AF84" s="20"/>
      <c r="AG84" s="20"/>
      <c r="AH84" s="20"/>
      <c r="AI84" s="20"/>
      <c r="AJ84" s="20"/>
      <c r="AK84" s="20"/>
      <c r="AL84" s="20"/>
      <c r="AM84" s="20"/>
      <c r="AN84" s="20"/>
      <c r="AO84" s="20"/>
      <c r="AP84" s="20"/>
      <c r="AQ84" s="20"/>
      <c r="AR84" s="20"/>
      <c r="AS84" s="20"/>
      <c r="AT84" s="20"/>
      <c r="AU84" s="20"/>
      <c r="AV84" s="20"/>
      <c r="AW84" s="20"/>
      <c r="AX84" s="20"/>
      <c r="AY84" s="20"/>
      <c r="AZ84" s="20"/>
      <c r="BA84" s="20"/>
      <c r="BB84" s="20"/>
      <c r="BC84" s="20"/>
      <c r="BD84" s="20"/>
      <c r="BE84" s="20"/>
      <c r="BF84" s="20"/>
      <c r="BG84" s="20"/>
      <c r="BH84" s="20"/>
      <c r="BI84" s="20"/>
      <c r="BJ84" s="20"/>
      <c r="BK84" s="20"/>
      <c r="BL84" s="20"/>
      <c r="BM84" s="20"/>
    </row>
    <row r="85" ht="16.5" customHeight="1">
      <c r="A85" s="20"/>
      <c r="B85" s="21"/>
      <c r="C85" s="20"/>
      <c r="D85" s="20"/>
      <c r="E85" s="98" t="str">
        <f>E7</f>
        <v>Rekonstrukce kabinetu - 6. ZŠ Ovčárecká, Kolín</v>
      </c>
      <c r="I85" s="20"/>
      <c r="J85" s="20"/>
      <c r="K85" s="20"/>
      <c r="L85" s="21"/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/>
      <c r="X85" s="20"/>
      <c r="Y85" s="20"/>
      <c r="Z85" s="20"/>
      <c r="AA85" s="20"/>
      <c r="AB85" s="20"/>
      <c r="AC85" s="20"/>
      <c r="AD85" s="20"/>
      <c r="AE85" s="20"/>
      <c r="AF85" s="20"/>
      <c r="AG85" s="20"/>
      <c r="AH85" s="20"/>
      <c r="AI85" s="20"/>
      <c r="AJ85" s="20"/>
      <c r="AK85" s="20"/>
      <c r="AL85" s="20"/>
      <c r="AM85" s="20"/>
      <c r="AN85" s="20"/>
      <c r="AO85" s="20"/>
      <c r="AP85" s="20"/>
      <c r="AQ85" s="20"/>
      <c r="AR85" s="20"/>
      <c r="AS85" s="20"/>
      <c r="AT85" s="20"/>
      <c r="AU85" s="20"/>
      <c r="AV85" s="20"/>
      <c r="AW85" s="20"/>
      <c r="AX85" s="20"/>
      <c r="AY85" s="20"/>
      <c r="AZ85" s="20"/>
      <c r="BA85" s="20"/>
      <c r="BB85" s="20"/>
      <c r="BC85" s="20"/>
      <c r="BD85" s="20"/>
      <c r="BE85" s="20"/>
      <c r="BF85" s="20"/>
      <c r="BG85" s="20"/>
      <c r="BH85" s="20"/>
      <c r="BI85" s="20"/>
      <c r="BJ85" s="20"/>
      <c r="BK85" s="20"/>
      <c r="BL85" s="20"/>
      <c r="BM85" s="20"/>
    </row>
    <row r="86" ht="12.0" customHeight="1">
      <c r="A86" s="20"/>
      <c r="B86" s="21"/>
      <c r="C86" s="15" t="s">
        <v>94</v>
      </c>
      <c r="D86" s="20"/>
      <c r="E86" s="20"/>
      <c r="F86" s="20"/>
      <c r="G86" s="20"/>
      <c r="H86" s="20"/>
      <c r="I86" s="20"/>
      <c r="J86" s="20"/>
      <c r="K86" s="20"/>
      <c r="L86" s="21"/>
      <c r="M86" s="20"/>
      <c r="N86" s="20"/>
      <c r="O86" s="20"/>
      <c r="P86" s="20"/>
      <c r="Q86" s="20"/>
      <c r="R86" s="20"/>
      <c r="S86" s="20"/>
      <c r="T86" s="20"/>
      <c r="U86" s="20"/>
      <c r="V86" s="20"/>
      <c r="W86" s="20"/>
      <c r="X86" s="20"/>
      <c r="Y86" s="20"/>
      <c r="Z86" s="20"/>
      <c r="AA86" s="20"/>
      <c r="AB86" s="20"/>
      <c r="AC86" s="20"/>
      <c r="AD86" s="20"/>
      <c r="AE86" s="20"/>
      <c r="AF86" s="20"/>
      <c r="AG86" s="20"/>
      <c r="AH86" s="20"/>
      <c r="AI86" s="20"/>
      <c r="AJ86" s="20"/>
      <c r="AK86" s="20"/>
      <c r="AL86" s="20"/>
      <c r="AM86" s="20"/>
      <c r="AN86" s="20"/>
      <c r="AO86" s="20"/>
      <c r="AP86" s="20"/>
      <c r="AQ86" s="20"/>
      <c r="AR86" s="20"/>
      <c r="AS86" s="20"/>
      <c r="AT86" s="20"/>
      <c r="AU86" s="20"/>
      <c r="AV86" s="20"/>
      <c r="AW86" s="20"/>
      <c r="AX86" s="20"/>
      <c r="AY86" s="20"/>
      <c r="AZ86" s="20"/>
      <c r="BA86" s="20"/>
      <c r="BB86" s="20"/>
      <c r="BC86" s="20"/>
      <c r="BD86" s="20"/>
      <c r="BE86" s="20"/>
      <c r="BF86" s="20"/>
      <c r="BG86" s="20"/>
      <c r="BH86" s="20"/>
      <c r="BI86" s="20"/>
      <c r="BJ86" s="20"/>
      <c r="BK86" s="20"/>
      <c r="BL86" s="20"/>
      <c r="BM86" s="20"/>
    </row>
    <row r="87" ht="16.5" customHeight="1">
      <c r="A87" s="20"/>
      <c r="B87" s="21"/>
      <c r="C87" s="20"/>
      <c r="D87" s="20"/>
      <c r="E87" s="48" t="str">
        <f>E9</f>
        <v>02 - Nové konstrukce</v>
      </c>
      <c r="I87" s="20"/>
      <c r="J87" s="20"/>
      <c r="K87" s="20"/>
      <c r="L87" s="21"/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/>
      <c r="X87" s="20"/>
      <c r="Y87" s="20"/>
      <c r="Z87" s="20"/>
      <c r="AA87" s="20"/>
      <c r="AB87" s="20"/>
      <c r="AC87" s="20"/>
      <c r="AD87" s="20"/>
      <c r="AE87" s="20"/>
      <c r="AF87" s="20"/>
      <c r="AG87" s="20"/>
      <c r="AH87" s="20"/>
      <c r="AI87" s="20"/>
      <c r="AJ87" s="20"/>
      <c r="AK87" s="20"/>
      <c r="AL87" s="20"/>
      <c r="AM87" s="20"/>
      <c r="AN87" s="20"/>
      <c r="AO87" s="20"/>
      <c r="AP87" s="20"/>
      <c r="AQ87" s="20"/>
      <c r="AR87" s="20"/>
      <c r="AS87" s="20"/>
      <c r="AT87" s="20"/>
      <c r="AU87" s="20"/>
      <c r="AV87" s="20"/>
      <c r="AW87" s="20"/>
      <c r="AX87" s="20"/>
      <c r="AY87" s="20"/>
      <c r="AZ87" s="20"/>
      <c r="BA87" s="20"/>
      <c r="BB87" s="20"/>
      <c r="BC87" s="20"/>
      <c r="BD87" s="20"/>
      <c r="BE87" s="20"/>
      <c r="BF87" s="20"/>
      <c r="BG87" s="20"/>
      <c r="BH87" s="20"/>
      <c r="BI87" s="20"/>
      <c r="BJ87" s="20"/>
      <c r="BK87" s="20"/>
      <c r="BL87" s="20"/>
      <c r="BM87" s="20"/>
    </row>
    <row r="88" ht="6.75" customHeight="1">
      <c r="A88" s="20"/>
      <c r="B88" s="21"/>
      <c r="C88" s="20"/>
      <c r="D88" s="20"/>
      <c r="E88" s="20"/>
      <c r="F88" s="20"/>
      <c r="G88" s="20"/>
      <c r="H88" s="20"/>
      <c r="I88" s="20"/>
      <c r="J88" s="20"/>
      <c r="K88" s="20"/>
      <c r="L88" s="21"/>
      <c r="M88" s="20"/>
      <c r="N88" s="20"/>
      <c r="O88" s="20"/>
      <c r="P88" s="20"/>
      <c r="Q88" s="20"/>
      <c r="R88" s="20"/>
      <c r="S88" s="20"/>
      <c r="T88" s="20"/>
      <c r="U88" s="20"/>
      <c r="V88" s="20"/>
      <c r="W88" s="20"/>
      <c r="X88" s="20"/>
      <c r="Y88" s="20"/>
      <c r="Z88" s="20"/>
      <c r="AA88" s="20"/>
      <c r="AB88" s="20"/>
      <c r="AC88" s="20"/>
      <c r="AD88" s="20"/>
      <c r="AE88" s="20"/>
      <c r="AF88" s="20"/>
      <c r="AG88" s="20"/>
      <c r="AH88" s="20"/>
      <c r="AI88" s="20"/>
      <c r="AJ88" s="20"/>
      <c r="AK88" s="20"/>
      <c r="AL88" s="20"/>
      <c r="AM88" s="20"/>
      <c r="AN88" s="20"/>
      <c r="AO88" s="20"/>
      <c r="AP88" s="20"/>
      <c r="AQ88" s="20"/>
      <c r="AR88" s="20"/>
      <c r="AS88" s="20"/>
      <c r="AT88" s="20"/>
      <c r="AU88" s="20"/>
      <c r="AV88" s="20"/>
      <c r="AW88" s="20"/>
      <c r="AX88" s="20"/>
      <c r="AY88" s="20"/>
      <c r="AZ88" s="20"/>
      <c r="BA88" s="20"/>
      <c r="BB88" s="20"/>
      <c r="BC88" s="20"/>
      <c r="BD88" s="20"/>
      <c r="BE88" s="20"/>
      <c r="BF88" s="20"/>
      <c r="BG88" s="20"/>
      <c r="BH88" s="20"/>
      <c r="BI88" s="20"/>
      <c r="BJ88" s="20"/>
      <c r="BK88" s="20"/>
      <c r="BL88" s="20"/>
      <c r="BM88" s="20"/>
    </row>
    <row r="89" ht="12.0" customHeight="1">
      <c r="A89" s="20"/>
      <c r="B89" s="21"/>
      <c r="C89" s="15" t="s">
        <v>21</v>
      </c>
      <c r="D89" s="20"/>
      <c r="E89" s="20"/>
      <c r="F89" s="11" t="str">
        <f>F12</f>
        <v>Ovčárecká 374</v>
      </c>
      <c r="G89" s="20"/>
      <c r="H89" s="20"/>
      <c r="I89" s="15" t="s">
        <v>23</v>
      </c>
      <c r="J89" s="50" t="str">
        <f>IF(J12="","",J12)</f>
        <v>21. 10. 2025</v>
      </c>
      <c r="K89" s="20"/>
      <c r="L89" s="21"/>
      <c r="M89" s="20"/>
      <c r="N89" s="20"/>
      <c r="O89" s="20"/>
      <c r="P89" s="20"/>
      <c r="Q89" s="20"/>
      <c r="R89" s="20"/>
      <c r="S89" s="20"/>
      <c r="T89" s="20"/>
      <c r="U89" s="20"/>
      <c r="V89" s="20"/>
      <c r="W89" s="20"/>
      <c r="X89" s="20"/>
      <c r="Y89" s="20"/>
      <c r="Z89" s="20"/>
      <c r="AA89" s="20"/>
      <c r="AB89" s="20"/>
      <c r="AC89" s="20"/>
      <c r="AD89" s="20"/>
      <c r="AE89" s="20"/>
      <c r="AF89" s="20"/>
      <c r="AG89" s="20"/>
      <c r="AH89" s="20"/>
      <c r="AI89" s="20"/>
      <c r="AJ89" s="20"/>
      <c r="AK89" s="20"/>
      <c r="AL89" s="20"/>
      <c r="AM89" s="20"/>
      <c r="AN89" s="20"/>
      <c r="AO89" s="20"/>
      <c r="AP89" s="20"/>
      <c r="AQ89" s="20"/>
      <c r="AR89" s="20"/>
      <c r="AS89" s="20"/>
      <c r="AT89" s="20"/>
      <c r="AU89" s="20"/>
      <c r="AV89" s="20"/>
      <c r="AW89" s="20"/>
      <c r="AX89" s="20"/>
      <c r="AY89" s="20"/>
      <c r="AZ89" s="20"/>
      <c r="BA89" s="20"/>
      <c r="BB89" s="20"/>
      <c r="BC89" s="20"/>
      <c r="BD89" s="20"/>
      <c r="BE89" s="20"/>
      <c r="BF89" s="20"/>
      <c r="BG89" s="20"/>
      <c r="BH89" s="20"/>
      <c r="BI89" s="20"/>
      <c r="BJ89" s="20"/>
      <c r="BK89" s="20"/>
      <c r="BL89" s="20"/>
      <c r="BM89" s="20"/>
    </row>
    <row r="90" ht="6.75" customHeight="1">
      <c r="A90" s="20"/>
      <c r="B90" s="21"/>
      <c r="C90" s="20"/>
      <c r="D90" s="20"/>
      <c r="E90" s="20"/>
      <c r="F90" s="20"/>
      <c r="G90" s="20"/>
      <c r="H90" s="20"/>
      <c r="I90" s="20"/>
      <c r="J90" s="20"/>
      <c r="K90" s="20"/>
      <c r="L90" s="21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  <c r="Z90" s="20"/>
      <c r="AA90" s="20"/>
      <c r="AB90" s="20"/>
      <c r="AC90" s="20"/>
      <c r="AD90" s="20"/>
      <c r="AE90" s="20"/>
      <c r="AF90" s="20"/>
      <c r="AG90" s="20"/>
      <c r="AH90" s="20"/>
      <c r="AI90" s="20"/>
      <c r="AJ90" s="20"/>
      <c r="AK90" s="20"/>
      <c r="AL90" s="20"/>
      <c r="AM90" s="20"/>
      <c r="AN90" s="20"/>
      <c r="AO90" s="20"/>
      <c r="AP90" s="20"/>
      <c r="AQ90" s="20"/>
      <c r="AR90" s="20"/>
      <c r="AS90" s="20"/>
      <c r="AT90" s="20"/>
      <c r="AU90" s="20"/>
      <c r="AV90" s="20"/>
      <c r="AW90" s="20"/>
      <c r="AX90" s="20"/>
      <c r="AY90" s="20"/>
      <c r="AZ90" s="20"/>
      <c r="BA90" s="20"/>
      <c r="BB90" s="20"/>
      <c r="BC90" s="20"/>
      <c r="BD90" s="20"/>
      <c r="BE90" s="20"/>
      <c r="BF90" s="20"/>
      <c r="BG90" s="20"/>
      <c r="BH90" s="20"/>
      <c r="BI90" s="20"/>
      <c r="BJ90" s="20"/>
      <c r="BK90" s="20"/>
      <c r="BL90" s="20"/>
      <c r="BM90" s="20"/>
    </row>
    <row r="91" ht="15.0" customHeight="1">
      <c r="A91" s="20"/>
      <c r="B91" s="21"/>
      <c r="C91" s="15" t="s">
        <v>25</v>
      </c>
      <c r="D91" s="20"/>
      <c r="E91" s="20"/>
      <c r="F91" s="11" t="str">
        <f>E15</f>
        <v>Město Kolín</v>
      </c>
      <c r="G91" s="20"/>
      <c r="H91" s="20"/>
      <c r="I91" s="15" t="s">
        <v>31</v>
      </c>
      <c r="J91" s="18" t="str">
        <f>E21</f>
        <v>Proiectura Dana s.r.o.</v>
      </c>
      <c r="K91" s="20"/>
      <c r="L91" s="21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  <c r="Z91" s="20"/>
      <c r="AA91" s="20"/>
      <c r="AB91" s="20"/>
      <c r="AC91" s="20"/>
      <c r="AD91" s="20"/>
      <c r="AE91" s="20"/>
      <c r="AF91" s="20"/>
      <c r="AG91" s="20"/>
      <c r="AH91" s="20"/>
      <c r="AI91" s="20"/>
      <c r="AJ91" s="20"/>
      <c r="AK91" s="20"/>
      <c r="AL91" s="20"/>
      <c r="AM91" s="20"/>
      <c r="AN91" s="20"/>
      <c r="AO91" s="20"/>
      <c r="AP91" s="20"/>
      <c r="AQ91" s="20"/>
      <c r="AR91" s="20"/>
      <c r="AS91" s="20"/>
      <c r="AT91" s="20"/>
      <c r="AU91" s="20"/>
      <c r="AV91" s="20"/>
      <c r="AW91" s="20"/>
      <c r="AX91" s="20"/>
      <c r="AY91" s="20"/>
      <c r="AZ91" s="20"/>
      <c r="BA91" s="20"/>
      <c r="BB91" s="20"/>
      <c r="BC91" s="20"/>
      <c r="BD91" s="20"/>
      <c r="BE91" s="20"/>
      <c r="BF91" s="20"/>
      <c r="BG91" s="20"/>
      <c r="BH91" s="20"/>
      <c r="BI91" s="20"/>
      <c r="BJ91" s="20"/>
      <c r="BK91" s="20"/>
      <c r="BL91" s="20"/>
      <c r="BM91" s="20"/>
    </row>
    <row r="92" ht="15.0" customHeight="1">
      <c r="A92" s="20"/>
      <c r="B92" s="21"/>
      <c r="C92" s="15" t="s">
        <v>29</v>
      </c>
      <c r="D92" s="20"/>
      <c r="E92" s="20"/>
      <c r="F92" s="111" t="str">
        <f>IF(E18="","",E18)</f>
        <v>Vyplň údaj</v>
      </c>
      <c r="G92" s="20"/>
      <c r="H92" s="20"/>
      <c r="I92" s="15" t="s">
        <v>35</v>
      </c>
      <c r="J92" s="18" t="str">
        <f>E24</f>
        <v>Proiectura Dana s.r.o.</v>
      </c>
      <c r="K92" s="20"/>
      <c r="L92" s="21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/>
      <c r="X92" s="20"/>
      <c r="Y92" s="20"/>
      <c r="Z92" s="20"/>
      <c r="AA92" s="20"/>
      <c r="AB92" s="20"/>
      <c r="AC92" s="20"/>
      <c r="AD92" s="20"/>
      <c r="AE92" s="20"/>
      <c r="AF92" s="20"/>
      <c r="AG92" s="20"/>
      <c r="AH92" s="20"/>
      <c r="AI92" s="20"/>
      <c r="AJ92" s="20"/>
      <c r="AK92" s="20"/>
      <c r="AL92" s="20"/>
      <c r="AM92" s="20"/>
      <c r="AN92" s="20"/>
      <c r="AO92" s="20"/>
      <c r="AP92" s="20"/>
      <c r="AQ92" s="20"/>
      <c r="AR92" s="20"/>
      <c r="AS92" s="20"/>
      <c r="AT92" s="20"/>
      <c r="AU92" s="20"/>
      <c r="AV92" s="20"/>
      <c r="AW92" s="20"/>
      <c r="AX92" s="20"/>
      <c r="AY92" s="20"/>
      <c r="AZ92" s="20"/>
      <c r="BA92" s="20"/>
      <c r="BB92" s="20"/>
      <c r="BC92" s="20"/>
      <c r="BD92" s="20"/>
      <c r="BE92" s="20"/>
      <c r="BF92" s="20"/>
      <c r="BG92" s="20"/>
      <c r="BH92" s="20"/>
      <c r="BI92" s="20"/>
      <c r="BJ92" s="20"/>
      <c r="BK92" s="20"/>
      <c r="BL92" s="20"/>
      <c r="BM92" s="20"/>
    </row>
    <row r="93" ht="9.75" customHeight="1">
      <c r="A93" s="20"/>
      <c r="B93" s="21"/>
      <c r="C93" s="20"/>
      <c r="D93" s="20"/>
      <c r="E93" s="20"/>
      <c r="F93" s="20"/>
      <c r="G93" s="20"/>
      <c r="H93" s="20"/>
      <c r="I93" s="20"/>
      <c r="J93" s="20"/>
      <c r="K93" s="20"/>
      <c r="L93" s="21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/>
      <c r="Y93" s="20"/>
      <c r="Z93" s="20"/>
      <c r="AA93" s="20"/>
      <c r="AB93" s="20"/>
      <c r="AC93" s="20"/>
      <c r="AD93" s="20"/>
      <c r="AE93" s="20"/>
      <c r="AF93" s="20"/>
      <c r="AG93" s="20"/>
      <c r="AH93" s="20"/>
      <c r="AI93" s="20"/>
      <c r="AJ93" s="20"/>
      <c r="AK93" s="20"/>
      <c r="AL93" s="20"/>
      <c r="AM93" s="20"/>
      <c r="AN93" s="20"/>
      <c r="AO93" s="20"/>
      <c r="AP93" s="20"/>
      <c r="AQ93" s="20"/>
      <c r="AR93" s="20"/>
      <c r="AS93" s="20"/>
      <c r="AT93" s="20"/>
      <c r="AU93" s="20"/>
      <c r="AV93" s="20"/>
      <c r="AW93" s="20"/>
      <c r="AX93" s="20"/>
      <c r="AY93" s="20"/>
      <c r="AZ93" s="20"/>
      <c r="BA93" s="20"/>
      <c r="BB93" s="20"/>
      <c r="BC93" s="20"/>
      <c r="BD93" s="20"/>
      <c r="BE93" s="20"/>
      <c r="BF93" s="20"/>
      <c r="BG93" s="20"/>
      <c r="BH93" s="20"/>
      <c r="BI93" s="20"/>
      <c r="BJ93" s="20"/>
      <c r="BK93" s="20"/>
      <c r="BL93" s="20"/>
      <c r="BM93" s="20"/>
    </row>
    <row r="94" ht="29.25" customHeight="1">
      <c r="A94" s="125"/>
      <c r="B94" s="126"/>
      <c r="C94" s="127" t="s">
        <v>116</v>
      </c>
      <c r="D94" s="128" t="s">
        <v>58</v>
      </c>
      <c r="E94" s="128" t="s">
        <v>54</v>
      </c>
      <c r="F94" s="128" t="s">
        <v>55</v>
      </c>
      <c r="G94" s="128" t="s">
        <v>117</v>
      </c>
      <c r="H94" s="128" t="s">
        <v>118</v>
      </c>
      <c r="I94" s="128" t="s">
        <v>119</v>
      </c>
      <c r="J94" s="128" t="s">
        <v>99</v>
      </c>
      <c r="K94" s="129" t="s">
        <v>120</v>
      </c>
      <c r="L94" s="126"/>
      <c r="M94" s="63" t="s">
        <v>19</v>
      </c>
      <c r="N94" s="64" t="s">
        <v>43</v>
      </c>
      <c r="O94" s="64" t="s">
        <v>121</v>
      </c>
      <c r="P94" s="64" t="s">
        <v>122</v>
      </c>
      <c r="Q94" s="64" t="s">
        <v>123</v>
      </c>
      <c r="R94" s="64" t="s">
        <v>124</v>
      </c>
      <c r="S94" s="64" t="s">
        <v>125</v>
      </c>
      <c r="T94" s="65" t="s">
        <v>126</v>
      </c>
      <c r="U94" s="125"/>
      <c r="V94" s="125"/>
      <c r="W94" s="125"/>
      <c r="X94" s="125"/>
      <c r="Y94" s="125"/>
      <c r="Z94" s="125"/>
      <c r="AA94" s="125"/>
      <c r="AB94" s="125"/>
      <c r="AC94" s="125"/>
      <c r="AD94" s="125"/>
      <c r="AE94" s="125"/>
      <c r="AF94" s="125"/>
      <c r="AG94" s="125"/>
      <c r="AH94" s="125"/>
      <c r="AI94" s="125"/>
      <c r="AJ94" s="125"/>
      <c r="AK94" s="125"/>
      <c r="AL94" s="125"/>
      <c r="AM94" s="125"/>
      <c r="AN94" s="125"/>
      <c r="AO94" s="125"/>
      <c r="AP94" s="125"/>
      <c r="AQ94" s="125"/>
      <c r="AR94" s="125"/>
      <c r="AS94" s="125"/>
      <c r="AT94" s="125"/>
      <c r="AU94" s="125"/>
      <c r="AV94" s="125"/>
      <c r="AW94" s="125"/>
      <c r="AX94" s="125"/>
      <c r="AY94" s="125"/>
      <c r="AZ94" s="125"/>
      <c r="BA94" s="125"/>
      <c r="BB94" s="125"/>
      <c r="BC94" s="125"/>
      <c r="BD94" s="125"/>
      <c r="BE94" s="125"/>
      <c r="BF94" s="125"/>
      <c r="BG94" s="125"/>
      <c r="BH94" s="125"/>
      <c r="BI94" s="125"/>
      <c r="BJ94" s="125"/>
      <c r="BK94" s="125"/>
      <c r="BL94" s="125"/>
      <c r="BM94" s="125"/>
    </row>
    <row r="95" ht="22.5" customHeight="1">
      <c r="A95" s="20"/>
      <c r="B95" s="21"/>
      <c r="C95" s="69" t="s">
        <v>127</v>
      </c>
      <c r="D95" s="20"/>
      <c r="E95" s="20"/>
      <c r="F95" s="20"/>
      <c r="G95" s="20"/>
      <c r="H95" s="20"/>
      <c r="I95" s="20"/>
      <c r="J95" s="130">
        <f t="shared" ref="J95:J97" si="4">BK95</f>
        <v>0</v>
      </c>
      <c r="K95" s="20"/>
      <c r="L95" s="21"/>
      <c r="M95" s="66"/>
      <c r="N95" s="54"/>
      <c r="O95" s="54"/>
      <c r="P95" s="131">
        <f>P96+P124+P202</f>
        <v>0</v>
      </c>
      <c r="Q95" s="54"/>
      <c r="R95" s="131">
        <f>R96+R124+R202</f>
        <v>2.825274647</v>
      </c>
      <c r="S95" s="54"/>
      <c r="T95" s="132">
        <f>T96+T124+T202</f>
        <v>0</v>
      </c>
      <c r="U95" s="20"/>
      <c r="V95" s="20"/>
      <c r="W95" s="20"/>
      <c r="X95" s="20"/>
      <c r="Y95" s="20"/>
      <c r="Z95" s="20"/>
      <c r="AA95" s="20"/>
      <c r="AB95" s="20"/>
      <c r="AC95" s="20"/>
      <c r="AD95" s="20"/>
      <c r="AE95" s="20"/>
      <c r="AF95" s="20"/>
      <c r="AG95" s="20"/>
      <c r="AH95" s="20"/>
      <c r="AI95" s="20"/>
      <c r="AJ95" s="20"/>
      <c r="AK95" s="20"/>
      <c r="AL95" s="20"/>
      <c r="AM95" s="20"/>
      <c r="AN95" s="20"/>
      <c r="AO95" s="20"/>
      <c r="AP95" s="20"/>
      <c r="AQ95" s="20"/>
      <c r="AR95" s="20"/>
      <c r="AS95" s="20"/>
      <c r="AT95" s="3" t="s">
        <v>72</v>
      </c>
      <c r="AU95" s="3" t="s">
        <v>100</v>
      </c>
      <c r="AV95" s="20"/>
      <c r="AW95" s="20"/>
      <c r="AX95" s="20"/>
      <c r="AY95" s="20"/>
      <c r="AZ95" s="20"/>
      <c r="BA95" s="20"/>
      <c r="BB95" s="20"/>
      <c r="BC95" s="20"/>
      <c r="BD95" s="20"/>
      <c r="BE95" s="20"/>
      <c r="BF95" s="20"/>
      <c r="BG95" s="20"/>
      <c r="BH95" s="20"/>
      <c r="BI95" s="20"/>
      <c r="BJ95" s="20"/>
      <c r="BK95" s="133">
        <f>BK96+BK124+BK202</f>
        <v>0</v>
      </c>
      <c r="BL95" s="20"/>
      <c r="BM95" s="20"/>
    </row>
    <row r="96" ht="25.5" customHeight="1">
      <c r="A96" s="134"/>
      <c r="B96" s="135"/>
      <c r="C96" s="134"/>
      <c r="D96" s="136" t="s">
        <v>72</v>
      </c>
      <c r="E96" s="137" t="s">
        <v>128</v>
      </c>
      <c r="F96" s="137" t="s">
        <v>129</v>
      </c>
      <c r="G96" s="134"/>
      <c r="H96" s="134"/>
      <c r="I96" s="134"/>
      <c r="J96" s="138">
        <f t="shared" si="4"/>
        <v>0</v>
      </c>
      <c r="K96" s="134"/>
      <c r="L96" s="135"/>
      <c r="M96" s="139"/>
      <c r="N96" s="134"/>
      <c r="O96" s="134"/>
      <c r="P96" s="140">
        <f>P97+P110+P121</f>
        <v>0</v>
      </c>
      <c r="Q96" s="134"/>
      <c r="R96" s="140">
        <f>R97+R110+R121</f>
        <v>2.74264361</v>
      </c>
      <c r="S96" s="134"/>
      <c r="T96" s="141">
        <f>T97+T110+T121</f>
        <v>0</v>
      </c>
      <c r="U96" s="134"/>
      <c r="V96" s="134"/>
      <c r="W96" s="134"/>
      <c r="X96" s="134"/>
      <c r="Y96" s="134"/>
      <c r="Z96" s="134"/>
      <c r="AA96" s="134"/>
      <c r="AB96" s="134"/>
      <c r="AC96" s="134"/>
      <c r="AD96" s="134"/>
      <c r="AE96" s="134"/>
      <c r="AF96" s="134"/>
      <c r="AG96" s="134"/>
      <c r="AH96" s="134"/>
      <c r="AI96" s="134"/>
      <c r="AJ96" s="134"/>
      <c r="AK96" s="134"/>
      <c r="AL96" s="134"/>
      <c r="AM96" s="134"/>
      <c r="AN96" s="134"/>
      <c r="AO96" s="134"/>
      <c r="AP96" s="134"/>
      <c r="AQ96" s="134"/>
      <c r="AR96" s="136" t="s">
        <v>81</v>
      </c>
      <c r="AS96" s="134"/>
      <c r="AT96" s="142" t="s">
        <v>72</v>
      </c>
      <c r="AU96" s="142" t="s">
        <v>73</v>
      </c>
      <c r="AV96" s="134"/>
      <c r="AW96" s="134"/>
      <c r="AX96" s="134"/>
      <c r="AY96" s="136" t="s">
        <v>130</v>
      </c>
      <c r="AZ96" s="134"/>
      <c r="BA96" s="134"/>
      <c r="BB96" s="134"/>
      <c r="BC96" s="134"/>
      <c r="BD96" s="134"/>
      <c r="BE96" s="134"/>
      <c r="BF96" s="134"/>
      <c r="BG96" s="134"/>
      <c r="BH96" s="134"/>
      <c r="BI96" s="134"/>
      <c r="BJ96" s="134"/>
      <c r="BK96" s="143">
        <f>BK97+BK110+BK121</f>
        <v>0</v>
      </c>
      <c r="BL96" s="134"/>
      <c r="BM96" s="134"/>
    </row>
    <row r="97" ht="22.5" customHeight="1">
      <c r="A97" s="134"/>
      <c r="B97" s="135"/>
      <c r="C97" s="134"/>
      <c r="D97" s="136" t="s">
        <v>72</v>
      </c>
      <c r="E97" s="144" t="s">
        <v>169</v>
      </c>
      <c r="F97" s="144" t="s">
        <v>292</v>
      </c>
      <c r="G97" s="134"/>
      <c r="H97" s="134"/>
      <c r="I97" s="134"/>
      <c r="J97" s="145">
        <f t="shared" si="4"/>
        <v>0</v>
      </c>
      <c r="K97" s="134"/>
      <c r="L97" s="135"/>
      <c r="M97" s="139"/>
      <c r="N97" s="134"/>
      <c r="O97" s="134"/>
      <c r="P97" s="140">
        <f>SUM(P98:P109)</f>
        <v>0</v>
      </c>
      <c r="Q97" s="134"/>
      <c r="R97" s="140">
        <f>SUM(R98:R109)</f>
        <v>2.73083204</v>
      </c>
      <c r="S97" s="134"/>
      <c r="T97" s="141">
        <f>SUM(T98:T109)</f>
        <v>0</v>
      </c>
      <c r="U97" s="134"/>
      <c r="V97" s="134"/>
      <c r="W97" s="134"/>
      <c r="X97" s="134"/>
      <c r="Y97" s="134"/>
      <c r="Z97" s="134"/>
      <c r="AA97" s="134"/>
      <c r="AB97" s="134"/>
      <c r="AC97" s="134"/>
      <c r="AD97" s="134"/>
      <c r="AE97" s="134"/>
      <c r="AF97" s="134"/>
      <c r="AG97" s="134"/>
      <c r="AH97" s="134"/>
      <c r="AI97" s="134"/>
      <c r="AJ97" s="134"/>
      <c r="AK97" s="134"/>
      <c r="AL97" s="134"/>
      <c r="AM97" s="134"/>
      <c r="AN97" s="134"/>
      <c r="AO97" s="134"/>
      <c r="AP97" s="134"/>
      <c r="AQ97" s="134"/>
      <c r="AR97" s="136" t="s">
        <v>81</v>
      </c>
      <c r="AS97" s="134"/>
      <c r="AT97" s="142" t="s">
        <v>72</v>
      </c>
      <c r="AU97" s="142" t="s">
        <v>81</v>
      </c>
      <c r="AV97" s="134"/>
      <c r="AW97" s="134"/>
      <c r="AX97" s="134"/>
      <c r="AY97" s="136" t="s">
        <v>130</v>
      </c>
      <c r="AZ97" s="134"/>
      <c r="BA97" s="134"/>
      <c r="BB97" s="134"/>
      <c r="BC97" s="134"/>
      <c r="BD97" s="134"/>
      <c r="BE97" s="134"/>
      <c r="BF97" s="134"/>
      <c r="BG97" s="134"/>
      <c r="BH97" s="134"/>
      <c r="BI97" s="134"/>
      <c r="BJ97" s="134"/>
      <c r="BK97" s="143">
        <f>SUM(BK98:BK109)</f>
        <v>0</v>
      </c>
      <c r="BL97" s="134"/>
      <c r="BM97" s="134"/>
    </row>
    <row r="98" ht="24.0" customHeight="1">
      <c r="A98" s="20"/>
      <c r="B98" s="21"/>
      <c r="C98" s="146" t="s">
        <v>81</v>
      </c>
      <c r="D98" s="146" t="s">
        <v>133</v>
      </c>
      <c r="E98" s="147" t="s">
        <v>293</v>
      </c>
      <c r="F98" s="148" t="s">
        <v>294</v>
      </c>
      <c r="G98" s="149" t="s">
        <v>248</v>
      </c>
      <c r="H98" s="150">
        <v>22.024</v>
      </c>
      <c r="I98" s="151"/>
      <c r="J98" s="152">
        <f>ROUND(I98*H98,2)</f>
        <v>0</v>
      </c>
      <c r="K98" s="148" t="s">
        <v>19</v>
      </c>
      <c r="L98" s="21"/>
      <c r="M98" s="153" t="s">
        <v>19</v>
      </c>
      <c r="N98" s="154" t="s">
        <v>44</v>
      </c>
      <c r="O98" s="20"/>
      <c r="P98" s="155">
        <f>O98*H98</f>
        <v>0</v>
      </c>
      <c r="Q98" s="155">
        <v>0.00941</v>
      </c>
      <c r="R98" s="155">
        <f>Q98*H98</f>
        <v>0.20724584</v>
      </c>
      <c r="S98" s="155">
        <v>0.0</v>
      </c>
      <c r="T98" s="156">
        <f>S98*H98</f>
        <v>0</v>
      </c>
      <c r="U98" s="20"/>
      <c r="V98" s="20"/>
      <c r="W98" s="20"/>
      <c r="X98" s="20"/>
      <c r="Y98" s="20"/>
      <c r="Z98" s="20"/>
      <c r="AA98" s="20"/>
      <c r="AB98" s="20"/>
      <c r="AC98" s="20"/>
      <c r="AD98" s="20"/>
      <c r="AE98" s="20"/>
      <c r="AF98" s="20"/>
      <c r="AG98" s="20"/>
      <c r="AH98" s="20"/>
      <c r="AI98" s="20"/>
      <c r="AJ98" s="20"/>
      <c r="AK98" s="20"/>
      <c r="AL98" s="20"/>
      <c r="AM98" s="20"/>
      <c r="AN98" s="20"/>
      <c r="AO98" s="20"/>
      <c r="AP98" s="20"/>
      <c r="AQ98" s="20"/>
      <c r="AR98" s="157" t="s">
        <v>138</v>
      </c>
      <c r="AS98" s="20"/>
      <c r="AT98" s="157" t="s">
        <v>133</v>
      </c>
      <c r="AU98" s="157" t="s">
        <v>83</v>
      </c>
      <c r="AV98" s="20"/>
      <c r="AW98" s="20"/>
      <c r="AX98" s="20"/>
      <c r="AY98" s="3" t="s">
        <v>130</v>
      </c>
      <c r="AZ98" s="20"/>
      <c r="BA98" s="20"/>
      <c r="BB98" s="20"/>
      <c r="BC98" s="20"/>
      <c r="BD98" s="20"/>
      <c r="BE98" s="158">
        <f>IF(N98="základní",J98,0)</f>
        <v>0</v>
      </c>
      <c r="BF98" s="158">
        <f>IF(N98="snížená",J98,0)</f>
        <v>0</v>
      </c>
      <c r="BG98" s="158">
        <f>IF(N98="zákl. přenesená",J98,0)</f>
        <v>0</v>
      </c>
      <c r="BH98" s="158">
        <f>IF(N98="sníž. přenesená",J98,0)</f>
        <v>0</v>
      </c>
      <c r="BI98" s="158">
        <f>IF(N98="nulová",J98,0)</f>
        <v>0</v>
      </c>
      <c r="BJ98" s="3" t="s">
        <v>81</v>
      </c>
      <c r="BK98" s="158">
        <f>ROUND(I98*H98,2)</f>
        <v>0</v>
      </c>
      <c r="BL98" s="3" t="s">
        <v>138</v>
      </c>
      <c r="BM98" s="157" t="s">
        <v>295</v>
      </c>
    </row>
    <row r="99" ht="15.75" customHeight="1">
      <c r="A99" s="162"/>
      <c r="B99" s="163"/>
      <c r="C99" s="162"/>
      <c r="D99" s="164" t="s">
        <v>142</v>
      </c>
      <c r="E99" s="165" t="s">
        <v>19</v>
      </c>
      <c r="F99" s="166" t="s">
        <v>284</v>
      </c>
      <c r="G99" s="162"/>
      <c r="H99" s="165" t="s">
        <v>19</v>
      </c>
      <c r="I99" s="162"/>
      <c r="J99" s="162"/>
      <c r="K99" s="162"/>
      <c r="L99" s="163"/>
      <c r="M99" s="167"/>
      <c r="N99" s="162"/>
      <c r="O99" s="162"/>
      <c r="P99" s="162"/>
      <c r="Q99" s="162"/>
      <c r="R99" s="162"/>
      <c r="S99" s="162"/>
      <c r="T99" s="168"/>
      <c r="U99" s="162"/>
      <c r="V99" s="162"/>
      <c r="W99" s="162"/>
      <c r="X99" s="162"/>
      <c r="Y99" s="162"/>
      <c r="Z99" s="162"/>
      <c r="AA99" s="162"/>
      <c r="AB99" s="162"/>
      <c r="AC99" s="162"/>
      <c r="AD99" s="162"/>
      <c r="AE99" s="162"/>
      <c r="AF99" s="162"/>
      <c r="AG99" s="162"/>
      <c r="AH99" s="162"/>
      <c r="AI99" s="162"/>
      <c r="AJ99" s="162"/>
      <c r="AK99" s="162"/>
      <c r="AL99" s="162"/>
      <c r="AM99" s="162"/>
      <c r="AN99" s="162"/>
      <c r="AO99" s="162"/>
      <c r="AP99" s="162"/>
      <c r="AQ99" s="162"/>
      <c r="AR99" s="162"/>
      <c r="AS99" s="162"/>
      <c r="AT99" s="165" t="s">
        <v>142</v>
      </c>
      <c r="AU99" s="165" t="s">
        <v>83</v>
      </c>
      <c r="AV99" s="162" t="s">
        <v>81</v>
      </c>
      <c r="AW99" s="162" t="s">
        <v>34</v>
      </c>
      <c r="AX99" s="162" t="s">
        <v>73</v>
      </c>
      <c r="AY99" s="165" t="s">
        <v>130</v>
      </c>
      <c r="AZ99" s="162"/>
      <c r="BA99" s="162"/>
      <c r="BB99" s="162"/>
      <c r="BC99" s="162"/>
      <c r="BD99" s="162"/>
      <c r="BE99" s="162"/>
      <c r="BF99" s="162"/>
      <c r="BG99" s="162"/>
      <c r="BH99" s="162"/>
      <c r="BI99" s="162"/>
      <c r="BJ99" s="162"/>
      <c r="BK99" s="162"/>
      <c r="BL99" s="162"/>
      <c r="BM99" s="162"/>
    </row>
    <row r="100" ht="15.75" customHeight="1">
      <c r="A100" s="169"/>
      <c r="B100" s="170"/>
      <c r="C100" s="169"/>
      <c r="D100" s="164" t="s">
        <v>142</v>
      </c>
      <c r="E100" s="171" t="s">
        <v>19</v>
      </c>
      <c r="F100" s="172" t="s">
        <v>285</v>
      </c>
      <c r="G100" s="169"/>
      <c r="H100" s="173">
        <v>22.024</v>
      </c>
      <c r="I100" s="169"/>
      <c r="J100" s="169"/>
      <c r="K100" s="169"/>
      <c r="L100" s="170"/>
      <c r="M100" s="174"/>
      <c r="N100" s="169"/>
      <c r="O100" s="169"/>
      <c r="P100" s="169"/>
      <c r="Q100" s="169"/>
      <c r="R100" s="169"/>
      <c r="S100" s="169"/>
      <c r="T100" s="175"/>
      <c r="U100" s="169"/>
      <c r="V100" s="169"/>
      <c r="W100" s="169"/>
      <c r="X100" s="169"/>
      <c r="Y100" s="169"/>
      <c r="Z100" s="169"/>
      <c r="AA100" s="169"/>
      <c r="AB100" s="169"/>
      <c r="AC100" s="169"/>
      <c r="AD100" s="169"/>
      <c r="AE100" s="169"/>
      <c r="AF100" s="169"/>
      <c r="AG100" s="169"/>
      <c r="AH100" s="169"/>
      <c r="AI100" s="169"/>
      <c r="AJ100" s="169"/>
      <c r="AK100" s="169"/>
      <c r="AL100" s="169"/>
      <c r="AM100" s="169"/>
      <c r="AN100" s="169"/>
      <c r="AO100" s="169"/>
      <c r="AP100" s="169"/>
      <c r="AQ100" s="169"/>
      <c r="AR100" s="169"/>
      <c r="AS100" s="169"/>
      <c r="AT100" s="171" t="s">
        <v>142</v>
      </c>
      <c r="AU100" s="171" t="s">
        <v>83</v>
      </c>
      <c r="AV100" s="169" t="s">
        <v>83</v>
      </c>
      <c r="AW100" s="169" t="s">
        <v>34</v>
      </c>
      <c r="AX100" s="169" t="s">
        <v>73</v>
      </c>
      <c r="AY100" s="171" t="s">
        <v>130</v>
      </c>
      <c r="AZ100" s="169"/>
      <c r="BA100" s="169"/>
      <c r="BB100" s="169"/>
      <c r="BC100" s="169"/>
      <c r="BD100" s="169"/>
      <c r="BE100" s="169"/>
      <c r="BF100" s="169"/>
      <c r="BG100" s="169"/>
      <c r="BH100" s="169"/>
      <c r="BI100" s="169"/>
      <c r="BJ100" s="169"/>
      <c r="BK100" s="169"/>
      <c r="BL100" s="169"/>
      <c r="BM100" s="169"/>
    </row>
    <row r="101" ht="15.75" customHeight="1">
      <c r="A101" s="176"/>
      <c r="B101" s="177"/>
      <c r="C101" s="176"/>
      <c r="D101" s="164" t="s">
        <v>142</v>
      </c>
      <c r="E101" s="178" t="s">
        <v>19</v>
      </c>
      <c r="F101" s="179" t="s">
        <v>145</v>
      </c>
      <c r="G101" s="176"/>
      <c r="H101" s="180">
        <v>22.024</v>
      </c>
      <c r="I101" s="176"/>
      <c r="J101" s="176"/>
      <c r="K101" s="176"/>
      <c r="L101" s="177"/>
      <c r="M101" s="181"/>
      <c r="N101" s="176"/>
      <c r="O101" s="176"/>
      <c r="P101" s="176"/>
      <c r="Q101" s="176"/>
      <c r="R101" s="176"/>
      <c r="S101" s="176"/>
      <c r="T101" s="182"/>
      <c r="U101" s="176"/>
      <c r="V101" s="176"/>
      <c r="W101" s="176"/>
      <c r="X101" s="176"/>
      <c r="Y101" s="176"/>
      <c r="Z101" s="176"/>
      <c r="AA101" s="176"/>
      <c r="AB101" s="176"/>
      <c r="AC101" s="176"/>
      <c r="AD101" s="176"/>
      <c r="AE101" s="176"/>
      <c r="AF101" s="176"/>
      <c r="AG101" s="176"/>
      <c r="AH101" s="176"/>
      <c r="AI101" s="176"/>
      <c r="AJ101" s="176"/>
      <c r="AK101" s="176"/>
      <c r="AL101" s="176"/>
      <c r="AM101" s="176"/>
      <c r="AN101" s="176"/>
      <c r="AO101" s="176"/>
      <c r="AP101" s="176"/>
      <c r="AQ101" s="176"/>
      <c r="AR101" s="176"/>
      <c r="AS101" s="176"/>
      <c r="AT101" s="178" t="s">
        <v>142</v>
      </c>
      <c r="AU101" s="178" t="s">
        <v>83</v>
      </c>
      <c r="AV101" s="176" t="s">
        <v>138</v>
      </c>
      <c r="AW101" s="176" t="s">
        <v>34</v>
      </c>
      <c r="AX101" s="176" t="s">
        <v>81</v>
      </c>
      <c r="AY101" s="178" t="s">
        <v>130</v>
      </c>
      <c r="AZ101" s="176"/>
      <c r="BA101" s="176"/>
      <c r="BB101" s="176"/>
      <c r="BC101" s="176"/>
      <c r="BD101" s="176"/>
      <c r="BE101" s="176"/>
      <c r="BF101" s="176"/>
      <c r="BG101" s="176"/>
      <c r="BH101" s="176"/>
      <c r="BI101" s="176"/>
      <c r="BJ101" s="176"/>
      <c r="BK101" s="176"/>
      <c r="BL101" s="176"/>
      <c r="BM101" s="176"/>
    </row>
    <row r="102" ht="16.5" customHeight="1">
      <c r="A102" s="20"/>
      <c r="B102" s="21"/>
      <c r="C102" s="146" t="s">
        <v>83</v>
      </c>
      <c r="D102" s="146" t="s">
        <v>133</v>
      </c>
      <c r="E102" s="147" t="s">
        <v>296</v>
      </c>
      <c r="F102" s="148" t="s">
        <v>297</v>
      </c>
      <c r="G102" s="149" t="s">
        <v>248</v>
      </c>
      <c r="H102" s="150">
        <v>3.5</v>
      </c>
      <c r="I102" s="151"/>
      <c r="J102" s="152">
        <f>ROUND(I102*H102,2)</f>
        <v>0</v>
      </c>
      <c r="K102" s="148" t="s">
        <v>137</v>
      </c>
      <c r="L102" s="21"/>
      <c r="M102" s="153" t="s">
        <v>19</v>
      </c>
      <c r="N102" s="154" t="s">
        <v>44</v>
      </c>
      <c r="O102" s="20"/>
      <c r="P102" s="155">
        <f>O102*H102</f>
        <v>0</v>
      </c>
      <c r="Q102" s="155">
        <v>0.04383</v>
      </c>
      <c r="R102" s="155">
        <f>Q102*H102</f>
        <v>0.153405</v>
      </c>
      <c r="S102" s="155">
        <v>0.0</v>
      </c>
      <c r="T102" s="156">
        <f>S102*H102</f>
        <v>0</v>
      </c>
      <c r="U102" s="20"/>
      <c r="V102" s="20"/>
      <c r="W102" s="20"/>
      <c r="X102" s="20"/>
      <c r="Y102" s="20"/>
      <c r="Z102" s="20"/>
      <c r="AA102" s="20"/>
      <c r="AB102" s="20"/>
      <c r="AC102" s="20"/>
      <c r="AD102" s="20"/>
      <c r="AE102" s="20"/>
      <c r="AF102" s="20"/>
      <c r="AG102" s="20"/>
      <c r="AH102" s="20"/>
      <c r="AI102" s="20"/>
      <c r="AJ102" s="20"/>
      <c r="AK102" s="20"/>
      <c r="AL102" s="20"/>
      <c r="AM102" s="20"/>
      <c r="AN102" s="20"/>
      <c r="AO102" s="20"/>
      <c r="AP102" s="20"/>
      <c r="AQ102" s="20"/>
      <c r="AR102" s="157" t="s">
        <v>138</v>
      </c>
      <c r="AS102" s="20"/>
      <c r="AT102" s="157" t="s">
        <v>133</v>
      </c>
      <c r="AU102" s="157" t="s">
        <v>83</v>
      </c>
      <c r="AV102" s="20"/>
      <c r="AW102" s="20"/>
      <c r="AX102" s="20"/>
      <c r="AY102" s="3" t="s">
        <v>130</v>
      </c>
      <c r="AZ102" s="20"/>
      <c r="BA102" s="20"/>
      <c r="BB102" s="20"/>
      <c r="BC102" s="20"/>
      <c r="BD102" s="20"/>
      <c r="BE102" s="158">
        <f>IF(N102="základní",J102,0)</f>
        <v>0</v>
      </c>
      <c r="BF102" s="158">
        <f>IF(N102="snížená",J102,0)</f>
        <v>0</v>
      </c>
      <c r="BG102" s="158">
        <f>IF(N102="zákl. přenesená",J102,0)</f>
        <v>0</v>
      </c>
      <c r="BH102" s="158">
        <f>IF(N102="sníž. přenesená",J102,0)</f>
        <v>0</v>
      </c>
      <c r="BI102" s="158">
        <f>IF(N102="nulová",J102,0)</f>
        <v>0</v>
      </c>
      <c r="BJ102" s="3" t="s">
        <v>81</v>
      </c>
      <c r="BK102" s="158">
        <f>ROUND(I102*H102,2)</f>
        <v>0</v>
      </c>
      <c r="BL102" s="3" t="s">
        <v>138</v>
      </c>
      <c r="BM102" s="157" t="s">
        <v>298</v>
      </c>
    </row>
    <row r="103" ht="15.75" customHeight="1">
      <c r="A103" s="20"/>
      <c r="B103" s="21"/>
      <c r="C103" s="20"/>
      <c r="D103" s="159" t="s">
        <v>140</v>
      </c>
      <c r="E103" s="20"/>
      <c r="F103" s="160" t="s">
        <v>299</v>
      </c>
      <c r="G103" s="20"/>
      <c r="H103" s="20"/>
      <c r="I103" s="20"/>
      <c r="J103" s="20"/>
      <c r="K103" s="20"/>
      <c r="L103" s="21"/>
      <c r="M103" s="161"/>
      <c r="N103" s="20"/>
      <c r="O103" s="20"/>
      <c r="P103" s="20"/>
      <c r="Q103" s="20"/>
      <c r="R103" s="20"/>
      <c r="S103" s="20"/>
      <c r="T103" s="57"/>
      <c r="U103" s="20"/>
      <c r="V103" s="20"/>
      <c r="W103" s="20"/>
      <c r="X103" s="20"/>
      <c r="Y103" s="20"/>
      <c r="Z103" s="20"/>
      <c r="AA103" s="20"/>
      <c r="AB103" s="20"/>
      <c r="AC103" s="20"/>
      <c r="AD103" s="20"/>
      <c r="AE103" s="20"/>
      <c r="AF103" s="20"/>
      <c r="AG103" s="20"/>
      <c r="AH103" s="20"/>
      <c r="AI103" s="20"/>
      <c r="AJ103" s="20"/>
      <c r="AK103" s="20"/>
      <c r="AL103" s="20"/>
      <c r="AM103" s="20"/>
      <c r="AN103" s="20"/>
      <c r="AO103" s="20"/>
      <c r="AP103" s="20"/>
      <c r="AQ103" s="20"/>
      <c r="AR103" s="20"/>
      <c r="AS103" s="20"/>
      <c r="AT103" s="3" t="s">
        <v>140</v>
      </c>
      <c r="AU103" s="3" t="s">
        <v>83</v>
      </c>
      <c r="AV103" s="20"/>
      <c r="AW103" s="20"/>
      <c r="AX103" s="20"/>
      <c r="AY103" s="20"/>
      <c r="AZ103" s="20"/>
      <c r="BA103" s="20"/>
      <c r="BB103" s="20"/>
      <c r="BC103" s="20"/>
      <c r="BD103" s="20"/>
      <c r="BE103" s="20"/>
      <c r="BF103" s="20"/>
      <c r="BG103" s="20"/>
      <c r="BH103" s="20"/>
      <c r="BI103" s="20"/>
      <c r="BJ103" s="20"/>
      <c r="BK103" s="20"/>
      <c r="BL103" s="20"/>
      <c r="BM103" s="20"/>
    </row>
    <row r="104" ht="15.75" customHeight="1">
      <c r="A104" s="169"/>
      <c r="B104" s="170"/>
      <c r="C104" s="169"/>
      <c r="D104" s="164" t="s">
        <v>142</v>
      </c>
      <c r="E104" s="171" t="s">
        <v>19</v>
      </c>
      <c r="F104" s="172" t="s">
        <v>300</v>
      </c>
      <c r="G104" s="169"/>
      <c r="H104" s="173">
        <v>3.5</v>
      </c>
      <c r="I104" s="169"/>
      <c r="J104" s="169"/>
      <c r="K104" s="169"/>
      <c r="L104" s="170"/>
      <c r="M104" s="174"/>
      <c r="N104" s="169"/>
      <c r="O104" s="169"/>
      <c r="P104" s="169"/>
      <c r="Q104" s="169"/>
      <c r="R104" s="169"/>
      <c r="S104" s="169"/>
      <c r="T104" s="175"/>
      <c r="U104" s="169"/>
      <c r="V104" s="169"/>
      <c r="W104" s="169"/>
      <c r="X104" s="169"/>
      <c r="Y104" s="169"/>
      <c r="Z104" s="169"/>
      <c r="AA104" s="169"/>
      <c r="AB104" s="169"/>
      <c r="AC104" s="169"/>
      <c r="AD104" s="169"/>
      <c r="AE104" s="169"/>
      <c r="AF104" s="169"/>
      <c r="AG104" s="169"/>
      <c r="AH104" s="169"/>
      <c r="AI104" s="169"/>
      <c r="AJ104" s="169"/>
      <c r="AK104" s="169"/>
      <c r="AL104" s="169"/>
      <c r="AM104" s="169"/>
      <c r="AN104" s="169"/>
      <c r="AO104" s="169"/>
      <c r="AP104" s="169"/>
      <c r="AQ104" s="169"/>
      <c r="AR104" s="169"/>
      <c r="AS104" s="169"/>
      <c r="AT104" s="171" t="s">
        <v>142</v>
      </c>
      <c r="AU104" s="171" t="s">
        <v>83</v>
      </c>
      <c r="AV104" s="169" t="s">
        <v>83</v>
      </c>
      <c r="AW104" s="169" t="s">
        <v>34</v>
      </c>
      <c r="AX104" s="169" t="s">
        <v>73</v>
      </c>
      <c r="AY104" s="171" t="s">
        <v>130</v>
      </c>
      <c r="AZ104" s="169"/>
      <c r="BA104" s="169"/>
      <c r="BB104" s="169"/>
      <c r="BC104" s="169"/>
      <c r="BD104" s="169"/>
      <c r="BE104" s="169"/>
      <c r="BF104" s="169"/>
      <c r="BG104" s="169"/>
      <c r="BH104" s="169"/>
      <c r="BI104" s="169"/>
      <c r="BJ104" s="169"/>
      <c r="BK104" s="169"/>
      <c r="BL104" s="169"/>
      <c r="BM104" s="169"/>
    </row>
    <row r="105" ht="15.75" customHeight="1">
      <c r="A105" s="176"/>
      <c r="B105" s="177"/>
      <c r="C105" s="176"/>
      <c r="D105" s="164" t="s">
        <v>142</v>
      </c>
      <c r="E105" s="178" t="s">
        <v>19</v>
      </c>
      <c r="F105" s="179" t="s">
        <v>145</v>
      </c>
      <c r="G105" s="176"/>
      <c r="H105" s="180">
        <v>3.5</v>
      </c>
      <c r="I105" s="176"/>
      <c r="J105" s="176"/>
      <c r="K105" s="176"/>
      <c r="L105" s="177"/>
      <c r="M105" s="181"/>
      <c r="N105" s="176"/>
      <c r="O105" s="176"/>
      <c r="P105" s="176"/>
      <c r="Q105" s="176"/>
      <c r="R105" s="176"/>
      <c r="S105" s="176"/>
      <c r="T105" s="182"/>
      <c r="U105" s="176"/>
      <c r="V105" s="176"/>
      <c r="W105" s="176"/>
      <c r="X105" s="176"/>
      <c r="Y105" s="176"/>
      <c r="Z105" s="176"/>
      <c r="AA105" s="176"/>
      <c r="AB105" s="176"/>
      <c r="AC105" s="176"/>
      <c r="AD105" s="176"/>
      <c r="AE105" s="176"/>
      <c r="AF105" s="176"/>
      <c r="AG105" s="176"/>
      <c r="AH105" s="176"/>
      <c r="AI105" s="176"/>
      <c r="AJ105" s="176"/>
      <c r="AK105" s="176"/>
      <c r="AL105" s="176"/>
      <c r="AM105" s="176"/>
      <c r="AN105" s="176"/>
      <c r="AO105" s="176"/>
      <c r="AP105" s="176"/>
      <c r="AQ105" s="176"/>
      <c r="AR105" s="176"/>
      <c r="AS105" s="176"/>
      <c r="AT105" s="178" t="s">
        <v>142</v>
      </c>
      <c r="AU105" s="178" t="s">
        <v>83</v>
      </c>
      <c r="AV105" s="176" t="s">
        <v>138</v>
      </c>
      <c r="AW105" s="176" t="s">
        <v>34</v>
      </c>
      <c r="AX105" s="176" t="s">
        <v>81</v>
      </c>
      <c r="AY105" s="178" t="s">
        <v>130</v>
      </c>
      <c r="AZ105" s="176"/>
      <c r="BA105" s="176"/>
      <c r="BB105" s="176"/>
      <c r="BC105" s="176"/>
      <c r="BD105" s="176"/>
      <c r="BE105" s="176"/>
      <c r="BF105" s="176"/>
      <c r="BG105" s="176"/>
      <c r="BH105" s="176"/>
      <c r="BI105" s="176"/>
      <c r="BJ105" s="176"/>
      <c r="BK105" s="176"/>
      <c r="BL105" s="176"/>
      <c r="BM105" s="176"/>
    </row>
    <row r="106" ht="24.0" customHeight="1">
      <c r="A106" s="20"/>
      <c r="B106" s="21"/>
      <c r="C106" s="146" t="s">
        <v>154</v>
      </c>
      <c r="D106" s="146" t="s">
        <v>133</v>
      </c>
      <c r="E106" s="147" t="s">
        <v>301</v>
      </c>
      <c r="F106" s="148" t="s">
        <v>302</v>
      </c>
      <c r="G106" s="149" t="s">
        <v>248</v>
      </c>
      <c r="H106" s="150">
        <v>74.534</v>
      </c>
      <c r="I106" s="151"/>
      <c r="J106" s="152">
        <f>ROUND(I106*H106,2)</f>
        <v>0</v>
      </c>
      <c r="K106" s="148" t="s">
        <v>19</v>
      </c>
      <c r="L106" s="21"/>
      <c r="M106" s="153" t="s">
        <v>19</v>
      </c>
      <c r="N106" s="154" t="s">
        <v>44</v>
      </c>
      <c r="O106" s="20"/>
      <c r="P106" s="155">
        <f>O106*H106</f>
        <v>0</v>
      </c>
      <c r="Q106" s="155">
        <v>0.0318</v>
      </c>
      <c r="R106" s="155">
        <f>Q106*H106</f>
        <v>2.3701812</v>
      </c>
      <c r="S106" s="155">
        <v>0.0</v>
      </c>
      <c r="T106" s="156">
        <f>S106*H106</f>
        <v>0</v>
      </c>
      <c r="U106" s="20"/>
      <c r="V106" s="20"/>
      <c r="W106" s="20"/>
      <c r="X106" s="20"/>
      <c r="Y106" s="20"/>
      <c r="Z106" s="20"/>
      <c r="AA106" s="20"/>
      <c r="AB106" s="20"/>
      <c r="AC106" s="20"/>
      <c r="AD106" s="20"/>
      <c r="AE106" s="20"/>
      <c r="AF106" s="20"/>
      <c r="AG106" s="20"/>
      <c r="AH106" s="20"/>
      <c r="AI106" s="20"/>
      <c r="AJ106" s="20"/>
      <c r="AK106" s="20"/>
      <c r="AL106" s="20"/>
      <c r="AM106" s="20"/>
      <c r="AN106" s="20"/>
      <c r="AO106" s="20"/>
      <c r="AP106" s="20"/>
      <c r="AQ106" s="20"/>
      <c r="AR106" s="157" t="s">
        <v>138</v>
      </c>
      <c r="AS106" s="20"/>
      <c r="AT106" s="157" t="s">
        <v>133</v>
      </c>
      <c r="AU106" s="157" t="s">
        <v>83</v>
      </c>
      <c r="AV106" s="20"/>
      <c r="AW106" s="20"/>
      <c r="AX106" s="20"/>
      <c r="AY106" s="3" t="s">
        <v>130</v>
      </c>
      <c r="AZ106" s="20"/>
      <c r="BA106" s="20"/>
      <c r="BB106" s="20"/>
      <c r="BC106" s="20"/>
      <c r="BD106" s="20"/>
      <c r="BE106" s="158">
        <f>IF(N106="základní",J106,0)</f>
        <v>0</v>
      </c>
      <c r="BF106" s="158">
        <f>IF(N106="snížená",J106,0)</f>
        <v>0</v>
      </c>
      <c r="BG106" s="158">
        <f>IF(N106="zákl. přenesená",J106,0)</f>
        <v>0</v>
      </c>
      <c r="BH106" s="158">
        <f>IF(N106="sníž. přenesená",J106,0)</f>
        <v>0</v>
      </c>
      <c r="BI106" s="158">
        <f>IF(N106="nulová",J106,0)</f>
        <v>0</v>
      </c>
      <c r="BJ106" s="3" t="s">
        <v>81</v>
      </c>
      <c r="BK106" s="158">
        <f>ROUND(I106*H106,2)</f>
        <v>0</v>
      </c>
      <c r="BL106" s="3" t="s">
        <v>138</v>
      </c>
      <c r="BM106" s="157" t="s">
        <v>303</v>
      </c>
    </row>
    <row r="107" ht="15.75" customHeight="1">
      <c r="A107" s="162"/>
      <c r="B107" s="163"/>
      <c r="C107" s="162"/>
      <c r="D107" s="164" t="s">
        <v>142</v>
      </c>
      <c r="E107" s="165" t="s">
        <v>19</v>
      </c>
      <c r="F107" s="166" t="s">
        <v>282</v>
      </c>
      <c r="G107" s="162"/>
      <c r="H107" s="165" t="s">
        <v>19</v>
      </c>
      <c r="I107" s="162"/>
      <c r="J107" s="162"/>
      <c r="K107" s="162"/>
      <c r="L107" s="163"/>
      <c r="M107" s="167"/>
      <c r="N107" s="162"/>
      <c r="O107" s="162"/>
      <c r="P107" s="162"/>
      <c r="Q107" s="162"/>
      <c r="R107" s="162"/>
      <c r="S107" s="162"/>
      <c r="T107" s="168"/>
      <c r="U107" s="162"/>
      <c r="V107" s="162"/>
      <c r="W107" s="162"/>
      <c r="X107" s="162"/>
      <c r="Y107" s="162"/>
      <c r="Z107" s="162"/>
      <c r="AA107" s="162"/>
      <c r="AB107" s="162"/>
      <c r="AC107" s="162"/>
      <c r="AD107" s="162"/>
      <c r="AE107" s="162"/>
      <c r="AF107" s="162"/>
      <c r="AG107" s="162"/>
      <c r="AH107" s="162"/>
      <c r="AI107" s="162"/>
      <c r="AJ107" s="162"/>
      <c r="AK107" s="162"/>
      <c r="AL107" s="162"/>
      <c r="AM107" s="162"/>
      <c r="AN107" s="162"/>
      <c r="AO107" s="162"/>
      <c r="AP107" s="162"/>
      <c r="AQ107" s="162"/>
      <c r="AR107" s="162"/>
      <c r="AS107" s="162"/>
      <c r="AT107" s="165" t="s">
        <v>142</v>
      </c>
      <c r="AU107" s="165" t="s">
        <v>83</v>
      </c>
      <c r="AV107" s="162" t="s">
        <v>81</v>
      </c>
      <c r="AW107" s="162" t="s">
        <v>34</v>
      </c>
      <c r="AX107" s="162" t="s">
        <v>73</v>
      </c>
      <c r="AY107" s="165" t="s">
        <v>130</v>
      </c>
      <c r="AZ107" s="162"/>
      <c r="BA107" s="162"/>
      <c r="BB107" s="162"/>
      <c r="BC107" s="162"/>
      <c r="BD107" s="162"/>
      <c r="BE107" s="162"/>
      <c r="BF107" s="162"/>
      <c r="BG107" s="162"/>
      <c r="BH107" s="162"/>
      <c r="BI107" s="162"/>
      <c r="BJ107" s="162"/>
      <c r="BK107" s="162"/>
      <c r="BL107" s="162"/>
      <c r="BM107" s="162"/>
    </row>
    <row r="108" ht="15.75" customHeight="1">
      <c r="A108" s="169"/>
      <c r="B108" s="170"/>
      <c r="C108" s="169"/>
      <c r="D108" s="164" t="s">
        <v>142</v>
      </c>
      <c r="E108" s="171" t="s">
        <v>19</v>
      </c>
      <c r="F108" s="172" t="s">
        <v>283</v>
      </c>
      <c r="G108" s="169"/>
      <c r="H108" s="173">
        <v>74.534</v>
      </c>
      <c r="I108" s="169"/>
      <c r="J108" s="169"/>
      <c r="K108" s="169"/>
      <c r="L108" s="170"/>
      <c r="M108" s="174"/>
      <c r="N108" s="169"/>
      <c r="O108" s="169"/>
      <c r="P108" s="169"/>
      <c r="Q108" s="169"/>
      <c r="R108" s="169"/>
      <c r="S108" s="169"/>
      <c r="T108" s="175"/>
      <c r="U108" s="169"/>
      <c r="V108" s="169"/>
      <c r="W108" s="169"/>
      <c r="X108" s="169"/>
      <c r="Y108" s="169"/>
      <c r="Z108" s="169"/>
      <c r="AA108" s="169"/>
      <c r="AB108" s="169"/>
      <c r="AC108" s="169"/>
      <c r="AD108" s="169"/>
      <c r="AE108" s="169"/>
      <c r="AF108" s="169"/>
      <c r="AG108" s="169"/>
      <c r="AH108" s="169"/>
      <c r="AI108" s="169"/>
      <c r="AJ108" s="169"/>
      <c r="AK108" s="169"/>
      <c r="AL108" s="169"/>
      <c r="AM108" s="169"/>
      <c r="AN108" s="169"/>
      <c r="AO108" s="169"/>
      <c r="AP108" s="169"/>
      <c r="AQ108" s="169"/>
      <c r="AR108" s="169"/>
      <c r="AS108" s="169"/>
      <c r="AT108" s="171" t="s">
        <v>142</v>
      </c>
      <c r="AU108" s="171" t="s">
        <v>83</v>
      </c>
      <c r="AV108" s="169" t="s">
        <v>83</v>
      </c>
      <c r="AW108" s="169" t="s">
        <v>34</v>
      </c>
      <c r="AX108" s="169" t="s">
        <v>73</v>
      </c>
      <c r="AY108" s="171" t="s">
        <v>130</v>
      </c>
      <c r="AZ108" s="169"/>
      <c r="BA108" s="169"/>
      <c r="BB108" s="169"/>
      <c r="BC108" s="169"/>
      <c r="BD108" s="169"/>
      <c r="BE108" s="169"/>
      <c r="BF108" s="169"/>
      <c r="BG108" s="169"/>
      <c r="BH108" s="169"/>
      <c r="BI108" s="169"/>
      <c r="BJ108" s="169"/>
      <c r="BK108" s="169"/>
      <c r="BL108" s="169"/>
      <c r="BM108" s="169"/>
    </row>
    <row r="109" ht="15.75" customHeight="1">
      <c r="A109" s="176"/>
      <c r="B109" s="177"/>
      <c r="C109" s="176"/>
      <c r="D109" s="164" t="s">
        <v>142</v>
      </c>
      <c r="E109" s="178" t="s">
        <v>19</v>
      </c>
      <c r="F109" s="179" t="s">
        <v>145</v>
      </c>
      <c r="G109" s="176"/>
      <c r="H109" s="180">
        <v>74.534</v>
      </c>
      <c r="I109" s="176"/>
      <c r="J109" s="176"/>
      <c r="K109" s="176"/>
      <c r="L109" s="177"/>
      <c r="M109" s="181"/>
      <c r="N109" s="176"/>
      <c r="O109" s="176"/>
      <c r="P109" s="176"/>
      <c r="Q109" s="176"/>
      <c r="R109" s="176"/>
      <c r="S109" s="176"/>
      <c r="T109" s="182"/>
      <c r="U109" s="176"/>
      <c r="V109" s="176"/>
      <c r="W109" s="176"/>
      <c r="X109" s="176"/>
      <c r="Y109" s="176"/>
      <c r="Z109" s="176"/>
      <c r="AA109" s="176"/>
      <c r="AB109" s="176"/>
      <c r="AC109" s="176"/>
      <c r="AD109" s="176"/>
      <c r="AE109" s="176"/>
      <c r="AF109" s="176"/>
      <c r="AG109" s="176"/>
      <c r="AH109" s="176"/>
      <c r="AI109" s="176"/>
      <c r="AJ109" s="176"/>
      <c r="AK109" s="176"/>
      <c r="AL109" s="176"/>
      <c r="AM109" s="176"/>
      <c r="AN109" s="176"/>
      <c r="AO109" s="176"/>
      <c r="AP109" s="176"/>
      <c r="AQ109" s="176"/>
      <c r="AR109" s="176"/>
      <c r="AS109" s="176"/>
      <c r="AT109" s="178" t="s">
        <v>142</v>
      </c>
      <c r="AU109" s="178" t="s">
        <v>83</v>
      </c>
      <c r="AV109" s="176" t="s">
        <v>138</v>
      </c>
      <c r="AW109" s="176" t="s">
        <v>34</v>
      </c>
      <c r="AX109" s="176" t="s">
        <v>81</v>
      </c>
      <c r="AY109" s="178" t="s">
        <v>130</v>
      </c>
      <c r="AZ109" s="176"/>
      <c r="BA109" s="176"/>
      <c r="BB109" s="176"/>
      <c r="BC109" s="176"/>
      <c r="BD109" s="176"/>
      <c r="BE109" s="176"/>
      <c r="BF109" s="176"/>
      <c r="BG109" s="176"/>
      <c r="BH109" s="176"/>
      <c r="BI109" s="176"/>
      <c r="BJ109" s="176"/>
      <c r="BK109" s="176"/>
      <c r="BL109" s="176"/>
      <c r="BM109" s="176"/>
    </row>
    <row r="110" ht="22.5" customHeight="1">
      <c r="A110" s="134"/>
      <c r="B110" s="135"/>
      <c r="C110" s="134"/>
      <c r="D110" s="136" t="s">
        <v>72</v>
      </c>
      <c r="E110" s="144" t="s">
        <v>131</v>
      </c>
      <c r="F110" s="144" t="s">
        <v>132</v>
      </c>
      <c r="G110" s="134"/>
      <c r="H110" s="134"/>
      <c r="I110" s="134"/>
      <c r="J110" s="145">
        <f>BK110</f>
        <v>0</v>
      </c>
      <c r="K110" s="134"/>
      <c r="L110" s="135"/>
      <c r="M110" s="139"/>
      <c r="N110" s="134"/>
      <c r="O110" s="134"/>
      <c r="P110" s="140">
        <f>SUM(P111:P120)</f>
        <v>0</v>
      </c>
      <c r="Q110" s="134"/>
      <c r="R110" s="140">
        <f>SUM(R111:R120)</f>
        <v>0.01181157</v>
      </c>
      <c r="S110" s="134"/>
      <c r="T110" s="141">
        <f>SUM(T111:T120)</f>
        <v>0</v>
      </c>
      <c r="U110" s="134"/>
      <c r="V110" s="134"/>
      <c r="W110" s="134"/>
      <c r="X110" s="134"/>
      <c r="Y110" s="134"/>
      <c r="Z110" s="134"/>
      <c r="AA110" s="134"/>
      <c r="AB110" s="134"/>
      <c r="AC110" s="134"/>
      <c r="AD110" s="134"/>
      <c r="AE110" s="134"/>
      <c r="AF110" s="134"/>
      <c r="AG110" s="134"/>
      <c r="AH110" s="134"/>
      <c r="AI110" s="134"/>
      <c r="AJ110" s="134"/>
      <c r="AK110" s="134"/>
      <c r="AL110" s="134"/>
      <c r="AM110" s="134"/>
      <c r="AN110" s="134"/>
      <c r="AO110" s="134"/>
      <c r="AP110" s="134"/>
      <c r="AQ110" s="134"/>
      <c r="AR110" s="136" t="s">
        <v>81</v>
      </c>
      <c r="AS110" s="134"/>
      <c r="AT110" s="142" t="s">
        <v>72</v>
      </c>
      <c r="AU110" s="142" t="s">
        <v>81</v>
      </c>
      <c r="AV110" s="134"/>
      <c r="AW110" s="134"/>
      <c r="AX110" s="134"/>
      <c r="AY110" s="136" t="s">
        <v>130</v>
      </c>
      <c r="AZ110" s="134"/>
      <c r="BA110" s="134"/>
      <c r="BB110" s="134"/>
      <c r="BC110" s="134"/>
      <c r="BD110" s="134"/>
      <c r="BE110" s="134"/>
      <c r="BF110" s="134"/>
      <c r="BG110" s="134"/>
      <c r="BH110" s="134"/>
      <c r="BI110" s="134"/>
      <c r="BJ110" s="134"/>
      <c r="BK110" s="143">
        <f>SUM(BK111:BK120)</f>
        <v>0</v>
      </c>
      <c r="BL110" s="134"/>
      <c r="BM110" s="134"/>
    </row>
    <row r="111" ht="24.0" customHeight="1">
      <c r="A111" s="20"/>
      <c r="B111" s="21"/>
      <c r="C111" s="146" t="s">
        <v>138</v>
      </c>
      <c r="D111" s="146" t="s">
        <v>133</v>
      </c>
      <c r="E111" s="147" t="s">
        <v>304</v>
      </c>
      <c r="F111" s="148" t="s">
        <v>305</v>
      </c>
      <c r="G111" s="149" t="s">
        <v>248</v>
      </c>
      <c r="H111" s="150">
        <v>20.0</v>
      </c>
      <c r="I111" s="151"/>
      <c r="J111" s="152">
        <f>ROUND(I111*H111,2)</f>
        <v>0</v>
      </c>
      <c r="K111" s="148" t="s">
        <v>137</v>
      </c>
      <c r="L111" s="21"/>
      <c r="M111" s="153" t="s">
        <v>19</v>
      </c>
      <c r="N111" s="154" t="s">
        <v>44</v>
      </c>
      <c r="O111" s="20"/>
      <c r="P111" s="155">
        <f>O111*H111</f>
        <v>0</v>
      </c>
      <c r="Q111" s="155">
        <v>0.0</v>
      </c>
      <c r="R111" s="155">
        <f>Q111*H111</f>
        <v>0</v>
      </c>
      <c r="S111" s="155">
        <v>0.0</v>
      </c>
      <c r="T111" s="156">
        <f>S111*H111</f>
        <v>0</v>
      </c>
      <c r="U111" s="20"/>
      <c r="V111" s="20"/>
      <c r="W111" s="20"/>
      <c r="X111" s="20"/>
      <c r="Y111" s="20"/>
      <c r="Z111" s="20"/>
      <c r="AA111" s="20"/>
      <c r="AB111" s="20"/>
      <c r="AC111" s="20"/>
      <c r="AD111" s="20"/>
      <c r="AE111" s="20"/>
      <c r="AF111" s="20"/>
      <c r="AG111" s="20"/>
      <c r="AH111" s="20"/>
      <c r="AI111" s="20"/>
      <c r="AJ111" s="20"/>
      <c r="AK111" s="20"/>
      <c r="AL111" s="20"/>
      <c r="AM111" s="20"/>
      <c r="AN111" s="20"/>
      <c r="AO111" s="20"/>
      <c r="AP111" s="20"/>
      <c r="AQ111" s="20"/>
      <c r="AR111" s="157" t="s">
        <v>138</v>
      </c>
      <c r="AS111" s="20"/>
      <c r="AT111" s="157" t="s">
        <v>133</v>
      </c>
      <c r="AU111" s="157" t="s">
        <v>83</v>
      </c>
      <c r="AV111" s="20"/>
      <c r="AW111" s="20"/>
      <c r="AX111" s="20"/>
      <c r="AY111" s="3" t="s">
        <v>130</v>
      </c>
      <c r="AZ111" s="20"/>
      <c r="BA111" s="20"/>
      <c r="BB111" s="20"/>
      <c r="BC111" s="20"/>
      <c r="BD111" s="20"/>
      <c r="BE111" s="158">
        <f>IF(N111="základní",J111,0)</f>
        <v>0</v>
      </c>
      <c r="BF111" s="158">
        <f>IF(N111="snížená",J111,0)</f>
        <v>0</v>
      </c>
      <c r="BG111" s="158">
        <f>IF(N111="zákl. přenesená",J111,0)</f>
        <v>0</v>
      </c>
      <c r="BH111" s="158">
        <f>IF(N111="sníž. přenesená",J111,0)</f>
        <v>0</v>
      </c>
      <c r="BI111" s="158">
        <f>IF(N111="nulová",J111,0)</f>
        <v>0</v>
      </c>
      <c r="BJ111" s="3" t="s">
        <v>81</v>
      </c>
      <c r="BK111" s="158">
        <f>ROUND(I111*H111,2)</f>
        <v>0</v>
      </c>
      <c r="BL111" s="3" t="s">
        <v>138</v>
      </c>
      <c r="BM111" s="157" t="s">
        <v>306</v>
      </c>
    </row>
    <row r="112" ht="15.75" customHeight="1">
      <c r="A112" s="20"/>
      <c r="B112" s="21"/>
      <c r="C112" s="20"/>
      <c r="D112" s="159" t="s">
        <v>140</v>
      </c>
      <c r="E112" s="20"/>
      <c r="F112" s="160" t="s">
        <v>307</v>
      </c>
      <c r="G112" s="20"/>
      <c r="H112" s="20"/>
      <c r="I112" s="20"/>
      <c r="J112" s="20"/>
      <c r="K112" s="20"/>
      <c r="L112" s="21"/>
      <c r="M112" s="161"/>
      <c r="N112" s="20"/>
      <c r="O112" s="20"/>
      <c r="P112" s="20"/>
      <c r="Q112" s="20"/>
      <c r="R112" s="20"/>
      <c r="S112" s="20"/>
      <c r="T112" s="57"/>
      <c r="U112" s="20"/>
      <c r="V112" s="20"/>
      <c r="W112" s="20"/>
      <c r="X112" s="20"/>
      <c r="Y112" s="20"/>
      <c r="Z112" s="20"/>
      <c r="AA112" s="20"/>
      <c r="AB112" s="20"/>
      <c r="AC112" s="20"/>
      <c r="AD112" s="20"/>
      <c r="AE112" s="20"/>
      <c r="AF112" s="20"/>
      <c r="AG112" s="20"/>
      <c r="AH112" s="20"/>
      <c r="AI112" s="20"/>
      <c r="AJ112" s="20"/>
      <c r="AK112" s="20"/>
      <c r="AL112" s="20"/>
      <c r="AM112" s="20"/>
      <c r="AN112" s="20"/>
      <c r="AO112" s="20"/>
      <c r="AP112" s="20"/>
      <c r="AQ112" s="20"/>
      <c r="AR112" s="20"/>
      <c r="AS112" s="20"/>
      <c r="AT112" s="3" t="s">
        <v>140</v>
      </c>
      <c r="AU112" s="3" t="s">
        <v>83</v>
      </c>
      <c r="AV112" s="20"/>
      <c r="AW112" s="20"/>
      <c r="AX112" s="20"/>
      <c r="AY112" s="20"/>
      <c r="AZ112" s="20"/>
      <c r="BA112" s="20"/>
      <c r="BB112" s="20"/>
      <c r="BC112" s="20"/>
      <c r="BD112" s="20"/>
      <c r="BE112" s="20"/>
      <c r="BF112" s="20"/>
      <c r="BG112" s="20"/>
      <c r="BH112" s="20"/>
      <c r="BI112" s="20"/>
      <c r="BJ112" s="20"/>
      <c r="BK112" s="20"/>
      <c r="BL112" s="20"/>
      <c r="BM112" s="20"/>
    </row>
    <row r="113" ht="24.0" customHeight="1">
      <c r="A113" s="20"/>
      <c r="B113" s="21"/>
      <c r="C113" s="146" t="s">
        <v>164</v>
      </c>
      <c r="D113" s="146" t="s">
        <v>133</v>
      </c>
      <c r="E113" s="147" t="s">
        <v>308</v>
      </c>
      <c r="F113" s="148" t="s">
        <v>309</v>
      </c>
      <c r="G113" s="149" t="s">
        <v>248</v>
      </c>
      <c r="H113" s="150">
        <v>20.022</v>
      </c>
      <c r="I113" s="151"/>
      <c r="J113" s="152">
        <f>ROUND(I113*H113,2)</f>
        <v>0</v>
      </c>
      <c r="K113" s="148" t="s">
        <v>137</v>
      </c>
      <c r="L113" s="21"/>
      <c r="M113" s="153" t="s">
        <v>19</v>
      </c>
      <c r="N113" s="154" t="s">
        <v>44</v>
      </c>
      <c r="O113" s="20"/>
      <c r="P113" s="155">
        <f>O113*H113</f>
        <v>0</v>
      </c>
      <c r="Q113" s="155">
        <v>3.5E-5</v>
      </c>
      <c r="R113" s="155">
        <f>Q113*H113</f>
        <v>0.00070077</v>
      </c>
      <c r="S113" s="155">
        <v>0.0</v>
      </c>
      <c r="T113" s="156">
        <f>S113*H113</f>
        <v>0</v>
      </c>
      <c r="U113" s="20"/>
      <c r="V113" s="20"/>
      <c r="W113" s="20"/>
      <c r="X113" s="20"/>
      <c r="Y113" s="20"/>
      <c r="Z113" s="20"/>
      <c r="AA113" s="20"/>
      <c r="AB113" s="20"/>
      <c r="AC113" s="20"/>
      <c r="AD113" s="20"/>
      <c r="AE113" s="20"/>
      <c r="AF113" s="20"/>
      <c r="AG113" s="20"/>
      <c r="AH113" s="20"/>
      <c r="AI113" s="20"/>
      <c r="AJ113" s="20"/>
      <c r="AK113" s="20"/>
      <c r="AL113" s="20"/>
      <c r="AM113" s="20"/>
      <c r="AN113" s="20"/>
      <c r="AO113" s="20"/>
      <c r="AP113" s="20"/>
      <c r="AQ113" s="20"/>
      <c r="AR113" s="157" t="s">
        <v>138</v>
      </c>
      <c r="AS113" s="20"/>
      <c r="AT113" s="157" t="s">
        <v>133</v>
      </c>
      <c r="AU113" s="157" t="s">
        <v>83</v>
      </c>
      <c r="AV113" s="20"/>
      <c r="AW113" s="20"/>
      <c r="AX113" s="20"/>
      <c r="AY113" s="3" t="s">
        <v>130</v>
      </c>
      <c r="AZ113" s="20"/>
      <c r="BA113" s="20"/>
      <c r="BB113" s="20"/>
      <c r="BC113" s="20"/>
      <c r="BD113" s="20"/>
      <c r="BE113" s="158">
        <f>IF(N113="základní",J113,0)</f>
        <v>0</v>
      </c>
      <c r="BF113" s="158">
        <f>IF(N113="snížená",J113,0)</f>
        <v>0</v>
      </c>
      <c r="BG113" s="158">
        <f>IF(N113="zákl. přenesená",J113,0)</f>
        <v>0</v>
      </c>
      <c r="BH113" s="158">
        <f>IF(N113="sníž. přenesená",J113,0)</f>
        <v>0</v>
      </c>
      <c r="BI113" s="158">
        <f>IF(N113="nulová",J113,0)</f>
        <v>0</v>
      </c>
      <c r="BJ113" s="3" t="s">
        <v>81</v>
      </c>
      <c r="BK113" s="158">
        <f>ROUND(I113*H113,2)</f>
        <v>0</v>
      </c>
      <c r="BL113" s="3" t="s">
        <v>138</v>
      </c>
      <c r="BM113" s="157" t="s">
        <v>310</v>
      </c>
    </row>
    <row r="114" ht="15.75" customHeight="1">
      <c r="A114" s="20"/>
      <c r="B114" s="21"/>
      <c r="C114" s="20"/>
      <c r="D114" s="159" t="s">
        <v>140</v>
      </c>
      <c r="E114" s="20"/>
      <c r="F114" s="160" t="s">
        <v>311</v>
      </c>
      <c r="G114" s="20"/>
      <c r="H114" s="20"/>
      <c r="I114" s="20"/>
      <c r="J114" s="20"/>
      <c r="K114" s="20"/>
      <c r="L114" s="21"/>
      <c r="M114" s="161"/>
      <c r="N114" s="20"/>
      <c r="O114" s="20"/>
      <c r="P114" s="20"/>
      <c r="Q114" s="20"/>
      <c r="R114" s="20"/>
      <c r="S114" s="20"/>
      <c r="T114" s="57"/>
      <c r="U114" s="20"/>
      <c r="V114" s="20"/>
      <c r="W114" s="20"/>
      <c r="X114" s="20"/>
      <c r="Y114" s="20"/>
      <c r="Z114" s="20"/>
      <c r="AA114" s="20"/>
      <c r="AB114" s="20"/>
      <c r="AC114" s="20"/>
      <c r="AD114" s="20"/>
      <c r="AE114" s="20"/>
      <c r="AF114" s="20"/>
      <c r="AG114" s="20"/>
      <c r="AH114" s="20"/>
      <c r="AI114" s="20"/>
      <c r="AJ114" s="20"/>
      <c r="AK114" s="20"/>
      <c r="AL114" s="20"/>
      <c r="AM114" s="20"/>
      <c r="AN114" s="20"/>
      <c r="AO114" s="20"/>
      <c r="AP114" s="20"/>
      <c r="AQ114" s="20"/>
      <c r="AR114" s="20"/>
      <c r="AS114" s="20"/>
      <c r="AT114" s="3" t="s">
        <v>140</v>
      </c>
      <c r="AU114" s="3" t="s">
        <v>83</v>
      </c>
      <c r="AV114" s="20"/>
      <c r="AW114" s="20"/>
      <c r="AX114" s="20"/>
      <c r="AY114" s="20"/>
      <c r="AZ114" s="20"/>
      <c r="BA114" s="20"/>
      <c r="BB114" s="20"/>
      <c r="BC114" s="20"/>
      <c r="BD114" s="20"/>
      <c r="BE114" s="20"/>
      <c r="BF114" s="20"/>
      <c r="BG114" s="20"/>
      <c r="BH114" s="20"/>
      <c r="BI114" s="20"/>
      <c r="BJ114" s="20"/>
      <c r="BK114" s="20"/>
      <c r="BL114" s="20"/>
      <c r="BM114" s="20"/>
    </row>
    <row r="115" ht="15.75" customHeight="1">
      <c r="A115" s="162"/>
      <c r="B115" s="163"/>
      <c r="C115" s="162"/>
      <c r="D115" s="164" t="s">
        <v>142</v>
      </c>
      <c r="E115" s="165" t="s">
        <v>19</v>
      </c>
      <c r="F115" s="166" t="s">
        <v>312</v>
      </c>
      <c r="G115" s="162"/>
      <c r="H115" s="165" t="s">
        <v>19</v>
      </c>
      <c r="I115" s="162"/>
      <c r="J115" s="162"/>
      <c r="K115" s="162"/>
      <c r="L115" s="163"/>
      <c r="M115" s="167"/>
      <c r="N115" s="162"/>
      <c r="O115" s="162"/>
      <c r="P115" s="162"/>
      <c r="Q115" s="162"/>
      <c r="R115" s="162"/>
      <c r="S115" s="162"/>
      <c r="T115" s="168"/>
      <c r="U115" s="162"/>
      <c r="V115" s="162"/>
      <c r="W115" s="162"/>
      <c r="X115" s="162"/>
      <c r="Y115" s="162"/>
      <c r="Z115" s="162"/>
      <c r="AA115" s="162"/>
      <c r="AB115" s="162"/>
      <c r="AC115" s="162"/>
      <c r="AD115" s="162"/>
      <c r="AE115" s="162"/>
      <c r="AF115" s="162"/>
      <c r="AG115" s="162"/>
      <c r="AH115" s="162"/>
      <c r="AI115" s="162"/>
      <c r="AJ115" s="162"/>
      <c r="AK115" s="162"/>
      <c r="AL115" s="162"/>
      <c r="AM115" s="162"/>
      <c r="AN115" s="162"/>
      <c r="AO115" s="162"/>
      <c r="AP115" s="162"/>
      <c r="AQ115" s="162"/>
      <c r="AR115" s="162"/>
      <c r="AS115" s="162"/>
      <c r="AT115" s="165" t="s">
        <v>142</v>
      </c>
      <c r="AU115" s="165" t="s">
        <v>83</v>
      </c>
      <c r="AV115" s="162" t="s">
        <v>81</v>
      </c>
      <c r="AW115" s="162" t="s">
        <v>34</v>
      </c>
      <c r="AX115" s="162" t="s">
        <v>73</v>
      </c>
      <c r="AY115" s="165" t="s">
        <v>130</v>
      </c>
      <c r="AZ115" s="162"/>
      <c r="BA115" s="162"/>
      <c r="BB115" s="162"/>
      <c r="BC115" s="162"/>
      <c r="BD115" s="162"/>
      <c r="BE115" s="162"/>
      <c r="BF115" s="162"/>
      <c r="BG115" s="162"/>
      <c r="BH115" s="162"/>
      <c r="BI115" s="162"/>
      <c r="BJ115" s="162"/>
      <c r="BK115" s="162"/>
      <c r="BL115" s="162"/>
      <c r="BM115" s="162"/>
    </row>
    <row r="116" ht="15.75" customHeight="1">
      <c r="A116" s="169"/>
      <c r="B116" s="170"/>
      <c r="C116" s="169"/>
      <c r="D116" s="164" t="s">
        <v>142</v>
      </c>
      <c r="E116" s="171" t="s">
        <v>19</v>
      </c>
      <c r="F116" s="172" t="s">
        <v>252</v>
      </c>
      <c r="G116" s="169"/>
      <c r="H116" s="173">
        <v>20.022</v>
      </c>
      <c r="I116" s="169"/>
      <c r="J116" s="169"/>
      <c r="K116" s="169"/>
      <c r="L116" s="170"/>
      <c r="M116" s="174"/>
      <c r="N116" s="169"/>
      <c r="O116" s="169"/>
      <c r="P116" s="169"/>
      <c r="Q116" s="169"/>
      <c r="R116" s="169"/>
      <c r="S116" s="169"/>
      <c r="T116" s="175"/>
      <c r="U116" s="169"/>
      <c r="V116" s="169"/>
      <c r="W116" s="169"/>
      <c r="X116" s="169"/>
      <c r="Y116" s="169"/>
      <c r="Z116" s="169"/>
      <c r="AA116" s="169"/>
      <c r="AB116" s="169"/>
      <c r="AC116" s="169"/>
      <c r="AD116" s="169"/>
      <c r="AE116" s="169"/>
      <c r="AF116" s="169"/>
      <c r="AG116" s="169"/>
      <c r="AH116" s="169"/>
      <c r="AI116" s="169"/>
      <c r="AJ116" s="169"/>
      <c r="AK116" s="169"/>
      <c r="AL116" s="169"/>
      <c r="AM116" s="169"/>
      <c r="AN116" s="169"/>
      <c r="AO116" s="169"/>
      <c r="AP116" s="169"/>
      <c r="AQ116" s="169"/>
      <c r="AR116" s="169"/>
      <c r="AS116" s="169"/>
      <c r="AT116" s="171" t="s">
        <v>142</v>
      </c>
      <c r="AU116" s="171" t="s">
        <v>83</v>
      </c>
      <c r="AV116" s="169" t="s">
        <v>83</v>
      </c>
      <c r="AW116" s="169" t="s">
        <v>34</v>
      </c>
      <c r="AX116" s="169" t="s">
        <v>73</v>
      </c>
      <c r="AY116" s="171" t="s">
        <v>130</v>
      </c>
      <c r="AZ116" s="169"/>
      <c r="BA116" s="169"/>
      <c r="BB116" s="169"/>
      <c r="BC116" s="169"/>
      <c r="BD116" s="169"/>
      <c r="BE116" s="169"/>
      <c r="BF116" s="169"/>
      <c r="BG116" s="169"/>
      <c r="BH116" s="169"/>
      <c r="BI116" s="169"/>
      <c r="BJ116" s="169"/>
      <c r="BK116" s="169"/>
      <c r="BL116" s="169"/>
      <c r="BM116" s="169"/>
    </row>
    <row r="117" ht="15.75" customHeight="1">
      <c r="A117" s="176"/>
      <c r="B117" s="177"/>
      <c r="C117" s="176"/>
      <c r="D117" s="164" t="s">
        <v>142</v>
      </c>
      <c r="E117" s="178" t="s">
        <v>19</v>
      </c>
      <c r="F117" s="179" t="s">
        <v>145</v>
      </c>
      <c r="G117" s="176"/>
      <c r="H117" s="180">
        <v>20.022</v>
      </c>
      <c r="I117" s="176"/>
      <c r="J117" s="176"/>
      <c r="K117" s="176"/>
      <c r="L117" s="177"/>
      <c r="M117" s="181"/>
      <c r="N117" s="176"/>
      <c r="O117" s="176"/>
      <c r="P117" s="176"/>
      <c r="Q117" s="176"/>
      <c r="R117" s="176"/>
      <c r="S117" s="176"/>
      <c r="T117" s="182"/>
      <c r="U117" s="176"/>
      <c r="V117" s="176"/>
      <c r="W117" s="176"/>
      <c r="X117" s="176"/>
      <c r="Y117" s="176"/>
      <c r="Z117" s="176"/>
      <c r="AA117" s="176"/>
      <c r="AB117" s="176"/>
      <c r="AC117" s="176"/>
      <c r="AD117" s="176"/>
      <c r="AE117" s="176"/>
      <c r="AF117" s="176"/>
      <c r="AG117" s="176"/>
      <c r="AH117" s="176"/>
      <c r="AI117" s="176"/>
      <c r="AJ117" s="176"/>
      <c r="AK117" s="176"/>
      <c r="AL117" s="176"/>
      <c r="AM117" s="176"/>
      <c r="AN117" s="176"/>
      <c r="AO117" s="176"/>
      <c r="AP117" s="176"/>
      <c r="AQ117" s="176"/>
      <c r="AR117" s="176"/>
      <c r="AS117" s="176"/>
      <c r="AT117" s="178" t="s">
        <v>142</v>
      </c>
      <c r="AU117" s="178" t="s">
        <v>83</v>
      </c>
      <c r="AV117" s="176" t="s">
        <v>138</v>
      </c>
      <c r="AW117" s="176" t="s">
        <v>34</v>
      </c>
      <c r="AX117" s="176" t="s">
        <v>81</v>
      </c>
      <c r="AY117" s="178" t="s">
        <v>130</v>
      </c>
      <c r="AZ117" s="176"/>
      <c r="BA117" s="176"/>
      <c r="BB117" s="176"/>
      <c r="BC117" s="176"/>
      <c r="BD117" s="176"/>
      <c r="BE117" s="176"/>
      <c r="BF117" s="176"/>
      <c r="BG117" s="176"/>
      <c r="BH117" s="176"/>
      <c r="BI117" s="176"/>
      <c r="BJ117" s="176"/>
      <c r="BK117" s="176"/>
      <c r="BL117" s="176"/>
      <c r="BM117" s="176"/>
    </row>
    <row r="118" ht="16.5" customHeight="1">
      <c r="A118" s="20"/>
      <c r="B118" s="21"/>
      <c r="C118" s="146" t="s">
        <v>169</v>
      </c>
      <c r="D118" s="146" t="s">
        <v>133</v>
      </c>
      <c r="E118" s="147" t="s">
        <v>313</v>
      </c>
      <c r="F118" s="148" t="s">
        <v>314</v>
      </c>
      <c r="G118" s="149" t="s">
        <v>207</v>
      </c>
      <c r="H118" s="150">
        <v>1.0</v>
      </c>
      <c r="I118" s="151"/>
      <c r="J118" s="152">
        <f>ROUND(I118*H118,2)</f>
        <v>0</v>
      </c>
      <c r="K118" s="148" t="s">
        <v>137</v>
      </c>
      <c r="L118" s="21"/>
      <c r="M118" s="153" t="s">
        <v>19</v>
      </c>
      <c r="N118" s="154" t="s">
        <v>44</v>
      </c>
      <c r="O118" s="20"/>
      <c r="P118" s="155">
        <f>O118*H118</f>
        <v>0</v>
      </c>
      <c r="Q118" s="155">
        <v>1.108E-4</v>
      </c>
      <c r="R118" s="155">
        <f>Q118*H118</f>
        <v>0.0001108</v>
      </c>
      <c r="S118" s="155">
        <v>0.0</v>
      </c>
      <c r="T118" s="156">
        <f>S118*H118</f>
        <v>0</v>
      </c>
      <c r="U118" s="20"/>
      <c r="V118" s="20"/>
      <c r="W118" s="20"/>
      <c r="X118" s="20"/>
      <c r="Y118" s="20"/>
      <c r="Z118" s="20"/>
      <c r="AA118" s="20"/>
      <c r="AB118" s="20"/>
      <c r="AC118" s="20"/>
      <c r="AD118" s="20"/>
      <c r="AE118" s="20"/>
      <c r="AF118" s="20"/>
      <c r="AG118" s="20"/>
      <c r="AH118" s="20"/>
      <c r="AI118" s="20"/>
      <c r="AJ118" s="20"/>
      <c r="AK118" s="20"/>
      <c r="AL118" s="20"/>
      <c r="AM118" s="20"/>
      <c r="AN118" s="20"/>
      <c r="AO118" s="20"/>
      <c r="AP118" s="20"/>
      <c r="AQ118" s="20"/>
      <c r="AR118" s="157" t="s">
        <v>138</v>
      </c>
      <c r="AS118" s="20"/>
      <c r="AT118" s="157" t="s">
        <v>133</v>
      </c>
      <c r="AU118" s="157" t="s">
        <v>83</v>
      </c>
      <c r="AV118" s="20"/>
      <c r="AW118" s="20"/>
      <c r="AX118" s="20"/>
      <c r="AY118" s="3" t="s">
        <v>130</v>
      </c>
      <c r="AZ118" s="20"/>
      <c r="BA118" s="20"/>
      <c r="BB118" s="20"/>
      <c r="BC118" s="20"/>
      <c r="BD118" s="20"/>
      <c r="BE118" s="158">
        <f>IF(N118="základní",J118,0)</f>
        <v>0</v>
      </c>
      <c r="BF118" s="158">
        <f>IF(N118="snížená",J118,0)</f>
        <v>0</v>
      </c>
      <c r="BG118" s="158">
        <f>IF(N118="zákl. přenesená",J118,0)</f>
        <v>0</v>
      </c>
      <c r="BH118" s="158">
        <f>IF(N118="sníž. přenesená",J118,0)</f>
        <v>0</v>
      </c>
      <c r="BI118" s="158">
        <f>IF(N118="nulová",J118,0)</f>
        <v>0</v>
      </c>
      <c r="BJ118" s="3" t="s">
        <v>81</v>
      </c>
      <c r="BK118" s="158">
        <f>ROUND(I118*H118,2)</f>
        <v>0</v>
      </c>
      <c r="BL118" s="3" t="s">
        <v>138</v>
      </c>
      <c r="BM118" s="157" t="s">
        <v>315</v>
      </c>
    </row>
    <row r="119" ht="15.75" customHeight="1">
      <c r="A119" s="20"/>
      <c r="B119" s="21"/>
      <c r="C119" s="20"/>
      <c r="D119" s="159" t="s">
        <v>140</v>
      </c>
      <c r="E119" s="20"/>
      <c r="F119" s="160" t="s">
        <v>316</v>
      </c>
      <c r="G119" s="20"/>
      <c r="H119" s="20"/>
      <c r="I119" s="20"/>
      <c r="J119" s="20"/>
      <c r="K119" s="20"/>
      <c r="L119" s="21"/>
      <c r="M119" s="161"/>
      <c r="N119" s="20"/>
      <c r="O119" s="20"/>
      <c r="P119" s="20"/>
      <c r="Q119" s="20"/>
      <c r="R119" s="20"/>
      <c r="S119" s="20"/>
      <c r="T119" s="57"/>
      <c r="U119" s="20"/>
      <c r="V119" s="20"/>
      <c r="W119" s="20"/>
      <c r="X119" s="20"/>
      <c r="Y119" s="20"/>
      <c r="Z119" s="20"/>
      <c r="AA119" s="20"/>
      <c r="AB119" s="20"/>
      <c r="AC119" s="20"/>
      <c r="AD119" s="20"/>
      <c r="AE119" s="20"/>
      <c r="AF119" s="20"/>
      <c r="AG119" s="20"/>
      <c r="AH119" s="20"/>
      <c r="AI119" s="20"/>
      <c r="AJ119" s="20"/>
      <c r="AK119" s="20"/>
      <c r="AL119" s="20"/>
      <c r="AM119" s="20"/>
      <c r="AN119" s="20"/>
      <c r="AO119" s="20"/>
      <c r="AP119" s="20"/>
      <c r="AQ119" s="20"/>
      <c r="AR119" s="20"/>
      <c r="AS119" s="20"/>
      <c r="AT119" s="3" t="s">
        <v>140</v>
      </c>
      <c r="AU119" s="3" t="s">
        <v>83</v>
      </c>
      <c r="AV119" s="20"/>
      <c r="AW119" s="20"/>
      <c r="AX119" s="20"/>
      <c r="AY119" s="20"/>
      <c r="AZ119" s="20"/>
      <c r="BA119" s="20"/>
      <c r="BB119" s="20"/>
      <c r="BC119" s="20"/>
      <c r="BD119" s="20"/>
      <c r="BE119" s="20"/>
      <c r="BF119" s="20"/>
      <c r="BG119" s="20"/>
      <c r="BH119" s="20"/>
      <c r="BI119" s="20"/>
      <c r="BJ119" s="20"/>
      <c r="BK119" s="20"/>
      <c r="BL119" s="20"/>
      <c r="BM119" s="20"/>
    </row>
    <row r="120" ht="16.5" customHeight="1">
      <c r="A120" s="20"/>
      <c r="B120" s="21"/>
      <c r="C120" s="186" t="s">
        <v>175</v>
      </c>
      <c r="D120" s="186" t="s">
        <v>317</v>
      </c>
      <c r="E120" s="187" t="s">
        <v>318</v>
      </c>
      <c r="F120" s="188" t="s">
        <v>319</v>
      </c>
      <c r="G120" s="189" t="s">
        <v>207</v>
      </c>
      <c r="H120" s="190">
        <v>1.0</v>
      </c>
      <c r="I120" s="191"/>
      <c r="J120" s="192">
        <f>ROUND(I120*H120,2)</f>
        <v>0</v>
      </c>
      <c r="K120" s="188" t="s">
        <v>137</v>
      </c>
      <c r="L120" s="193"/>
      <c r="M120" s="194" t="s">
        <v>19</v>
      </c>
      <c r="N120" s="195" t="s">
        <v>44</v>
      </c>
      <c r="O120" s="20"/>
      <c r="P120" s="155">
        <f>O120*H120</f>
        <v>0</v>
      </c>
      <c r="Q120" s="155">
        <v>0.011</v>
      </c>
      <c r="R120" s="155">
        <f>Q120*H120</f>
        <v>0.011</v>
      </c>
      <c r="S120" s="155">
        <v>0.0</v>
      </c>
      <c r="T120" s="156">
        <f>S120*H120</f>
        <v>0</v>
      </c>
      <c r="U120" s="20"/>
      <c r="V120" s="20"/>
      <c r="W120" s="20"/>
      <c r="X120" s="20"/>
      <c r="Y120" s="20"/>
      <c r="Z120" s="20"/>
      <c r="AA120" s="20"/>
      <c r="AB120" s="20"/>
      <c r="AC120" s="20"/>
      <c r="AD120" s="20"/>
      <c r="AE120" s="20"/>
      <c r="AF120" s="20"/>
      <c r="AG120" s="20"/>
      <c r="AH120" s="20"/>
      <c r="AI120" s="20"/>
      <c r="AJ120" s="20"/>
      <c r="AK120" s="20"/>
      <c r="AL120" s="20"/>
      <c r="AM120" s="20"/>
      <c r="AN120" s="20"/>
      <c r="AO120" s="20"/>
      <c r="AP120" s="20"/>
      <c r="AQ120" s="20"/>
      <c r="AR120" s="157" t="s">
        <v>181</v>
      </c>
      <c r="AS120" s="20"/>
      <c r="AT120" s="157" t="s">
        <v>317</v>
      </c>
      <c r="AU120" s="157" t="s">
        <v>83</v>
      </c>
      <c r="AV120" s="20"/>
      <c r="AW120" s="20"/>
      <c r="AX120" s="20"/>
      <c r="AY120" s="3" t="s">
        <v>130</v>
      </c>
      <c r="AZ120" s="20"/>
      <c r="BA120" s="20"/>
      <c r="BB120" s="20"/>
      <c r="BC120" s="20"/>
      <c r="BD120" s="20"/>
      <c r="BE120" s="158">
        <f>IF(N120="základní",J120,0)</f>
        <v>0</v>
      </c>
      <c r="BF120" s="158">
        <f>IF(N120="snížená",J120,0)</f>
        <v>0</v>
      </c>
      <c r="BG120" s="158">
        <f>IF(N120="zákl. přenesená",J120,0)</f>
        <v>0</v>
      </c>
      <c r="BH120" s="158">
        <f>IF(N120="sníž. přenesená",J120,0)</f>
        <v>0</v>
      </c>
      <c r="BI120" s="158">
        <f>IF(N120="nulová",J120,0)</f>
        <v>0</v>
      </c>
      <c r="BJ120" s="3" t="s">
        <v>81</v>
      </c>
      <c r="BK120" s="158">
        <f>ROUND(I120*H120,2)</f>
        <v>0</v>
      </c>
      <c r="BL120" s="3" t="s">
        <v>138</v>
      </c>
      <c r="BM120" s="157" t="s">
        <v>320</v>
      </c>
    </row>
    <row r="121" ht="22.5" customHeight="1">
      <c r="A121" s="134"/>
      <c r="B121" s="135"/>
      <c r="C121" s="134"/>
      <c r="D121" s="136" t="s">
        <v>72</v>
      </c>
      <c r="E121" s="144" t="s">
        <v>321</v>
      </c>
      <c r="F121" s="144" t="s">
        <v>322</v>
      </c>
      <c r="G121" s="134"/>
      <c r="H121" s="134"/>
      <c r="I121" s="134"/>
      <c r="J121" s="145">
        <f>BK121</f>
        <v>0</v>
      </c>
      <c r="K121" s="134"/>
      <c r="L121" s="135"/>
      <c r="M121" s="139"/>
      <c r="N121" s="134"/>
      <c r="O121" s="134"/>
      <c r="P121" s="140">
        <f>SUM(P122:P123)</f>
        <v>0</v>
      </c>
      <c r="Q121" s="134"/>
      <c r="R121" s="140">
        <f>SUM(R122:R123)</f>
        <v>0</v>
      </c>
      <c r="S121" s="134"/>
      <c r="T121" s="141">
        <f>SUM(T122:T123)</f>
        <v>0</v>
      </c>
      <c r="U121" s="134"/>
      <c r="V121" s="134"/>
      <c r="W121" s="134"/>
      <c r="X121" s="134"/>
      <c r="Y121" s="134"/>
      <c r="Z121" s="134"/>
      <c r="AA121" s="134"/>
      <c r="AB121" s="134"/>
      <c r="AC121" s="134"/>
      <c r="AD121" s="134"/>
      <c r="AE121" s="134"/>
      <c r="AF121" s="134"/>
      <c r="AG121" s="134"/>
      <c r="AH121" s="134"/>
      <c r="AI121" s="134"/>
      <c r="AJ121" s="134"/>
      <c r="AK121" s="134"/>
      <c r="AL121" s="134"/>
      <c r="AM121" s="134"/>
      <c r="AN121" s="134"/>
      <c r="AO121" s="134"/>
      <c r="AP121" s="134"/>
      <c r="AQ121" s="134"/>
      <c r="AR121" s="136" t="s">
        <v>81</v>
      </c>
      <c r="AS121" s="134"/>
      <c r="AT121" s="142" t="s">
        <v>72</v>
      </c>
      <c r="AU121" s="142" t="s">
        <v>81</v>
      </c>
      <c r="AV121" s="134"/>
      <c r="AW121" s="134"/>
      <c r="AX121" s="134"/>
      <c r="AY121" s="136" t="s">
        <v>130</v>
      </c>
      <c r="AZ121" s="134"/>
      <c r="BA121" s="134"/>
      <c r="BB121" s="134"/>
      <c r="BC121" s="134"/>
      <c r="BD121" s="134"/>
      <c r="BE121" s="134"/>
      <c r="BF121" s="134"/>
      <c r="BG121" s="134"/>
      <c r="BH121" s="134"/>
      <c r="BI121" s="134"/>
      <c r="BJ121" s="134"/>
      <c r="BK121" s="143">
        <f>SUM(BK122:BK123)</f>
        <v>0</v>
      </c>
      <c r="BL121" s="134"/>
      <c r="BM121" s="134"/>
    </row>
    <row r="122" ht="37.5" customHeight="1">
      <c r="A122" s="20"/>
      <c r="B122" s="21"/>
      <c r="C122" s="146" t="s">
        <v>181</v>
      </c>
      <c r="D122" s="146" t="s">
        <v>133</v>
      </c>
      <c r="E122" s="147" t="s">
        <v>323</v>
      </c>
      <c r="F122" s="148" t="s">
        <v>324</v>
      </c>
      <c r="G122" s="149" t="s">
        <v>157</v>
      </c>
      <c r="H122" s="150">
        <v>2.743</v>
      </c>
      <c r="I122" s="151"/>
      <c r="J122" s="152">
        <f>ROUND(I122*H122,2)</f>
        <v>0</v>
      </c>
      <c r="K122" s="148" t="s">
        <v>137</v>
      </c>
      <c r="L122" s="21"/>
      <c r="M122" s="153" t="s">
        <v>19</v>
      </c>
      <c r="N122" s="154" t="s">
        <v>44</v>
      </c>
      <c r="O122" s="20"/>
      <c r="P122" s="155">
        <f>O122*H122</f>
        <v>0</v>
      </c>
      <c r="Q122" s="155">
        <v>0.0</v>
      </c>
      <c r="R122" s="155">
        <f>Q122*H122</f>
        <v>0</v>
      </c>
      <c r="S122" s="155">
        <v>0.0</v>
      </c>
      <c r="T122" s="156">
        <f>S122*H122</f>
        <v>0</v>
      </c>
      <c r="U122" s="20"/>
      <c r="V122" s="20"/>
      <c r="W122" s="20"/>
      <c r="X122" s="20"/>
      <c r="Y122" s="20"/>
      <c r="Z122" s="20"/>
      <c r="AA122" s="20"/>
      <c r="AB122" s="20"/>
      <c r="AC122" s="20"/>
      <c r="AD122" s="20"/>
      <c r="AE122" s="20"/>
      <c r="AF122" s="20"/>
      <c r="AG122" s="20"/>
      <c r="AH122" s="20"/>
      <c r="AI122" s="20"/>
      <c r="AJ122" s="20"/>
      <c r="AK122" s="20"/>
      <c r="AL122" s="20"/>
      <c r="AM122" s="20"/>
      <c r="AN122" s="20"/>
      <c r="AO122" s="20"/>
      <c r="AP122" s="20"/>
      <c r="AQ122" s="20"/>
      <c r="AR122" s="157" t="s">
        <v>138</v>
      </c>
      <c r="AS122" s="20"/>
      <c r="AT122" s="157" t="s">
        <v>133</v>
      </c>
      <c r="AU122" s="157" t="s">
        <v>83</v>
      </c>
      <c r="AV122" s="20"/>
      <c r="AW122" s="20"/>
      <c r="AX122" s="20"/>
      <c r="AY122" s="3" t="s">
        <v>130</v>
      </c>
      <c r="AZ122" s="20"/>
      <c r="BA122" s="20"/>
      <c r="BB122" s="20"/>
      <c r="BC122" s="20"/>
      <c r="BD122" s="20"/>
      <c r="BE122" s="158">
        <f>IF(N122="základní",J122,0)</f>
        <v>0</v>
      </c>
      <c r="BF122" s="158">
        <f>IF(N122="snížená",J122,0)</f>
        <v>0</v>
      </c>
      <c r="BG122" s="158">
        <f>IF(N122="zákl. přenesená",J122,0)</f>
        <v>0</v>
      </c>
      <c r="BH122" s="158">
        <f>IF(N122="sníž. přenesená",J122,0)</f>
        <v>0</v>
      </c>
      <c r="BI122" s="158">
        <f>IF(N122="nulová",J122,0)</f>
        <v>0</v>
      </c>
      <c r="BJ122" s="3" t="s">
        <v>81</v>
      </c>
      <c r="BK122" s="158">
        <f>ROUND(I122*H122,2)</f>
        <v>0</v>
      </c>
      <c r="BL122" s="3" t="s">
        <v>138</v>
      </c>
      <c r="BM122" s="157" t="s">
        <v>325</v>
      </c>
    </row>
    <row r="123" ht="15.75" customHeight="1">
      <c r="A123" s="20"/>
      <c r="B123" s="21"/>
      <c r="C123" s="20"/>
      <c r="D123" s="159" t="s">
        <v>140</v>
      </c>
      <c r="E123" s="20"/>
      <c r="F123" s="160" t="s">
        <v>326</v>
      </c>
      <c r="G123" s="20"/>
      <c r="H123" s="20"/>
      <c r="I123" s="20"/>
      <c r="J123" s="20"/>
      <c r="K123" s="20"/>
      <c r="L123" s="21"/>
      <c r="M123" s="161"/>
      <c r="N123" s="20"/>
      <c r="O123" s="20"/>
      <c r="P123" s="20"/>
      <c r="Q123" s="20"/>
      <c r="R123" s="20"/>
      <c r="S123" s="20"/>
      <c r="T123" s="57"/>
      <c r="U123" s="20"/>
      <c r="V123" s="20"/>
      <c r="W123" s="20"/>
      <c r="X123" s="20"/>
      <c r="Y123" s="20"/>
      <c r="Z123" s="20"/>
      <c r="AA123" s="20"/>
      <c r="AB123" s="20"/>
      <c r="AC123" s="20"/>
      <c r="AD123" s="20"/>
      <c r="AE123" s="20"/>
      <c r="AF123" s="20"/>
      <c r="AG123" s="20"/>
      <c r="AH123" s="20"/>
      <c r="AI123" s="20"/>
      <c r="AJ123" s="20"/>
      <c r="AK123" s="20"/>
      <c r="AL123" s="20"/>
      <c r="AM123" s="20"/>
      <c r="AN123" s="20"/>
      <c r="AO123" s="20"/>
      <c r="AP123" s="20"/>
      <c r="AQ123" s="20"/>
      <c r="AR123" s="20"/>
      <c r="AS123" s="20"/>
      <c r="AT123" s="3" t="s">
        <v>140</v>
      </c>
      <c r="AU123" s="3" t="s">
        <v>83</v>
      </c>
      <c r="AV123" s="20"/>
      <c r="AW123" s="20"/>
      <c r="AX123" s="20"/>
      <c r="AY123" s="20"/>
      <c r="AZ123" s="20"/>
      <c r="BA123" s="20"/>
      <c r="BB123" s="20"/>
      <c r="BC123" s="20"/>
      <c r="BD123" s="20"/>
      <c r="BE123" s="20"/>
      <c r="BF123" s="20"/>
      <c r="BG123" s="20"/>
      <c r="BH123" s="20"/>
      <c r="BI123" s="20"/>
      <c r="BJ123" s="20"/>
      <c r="BK123" s="20"/>
      <c r="BL123" s="20"/>
      <c r="BM123" s="20"/>
    </row>
    <row r="124" ht="25.5" customHeight="1">
      <c r="A124" s="134"/>
      <c r="B124" s="135"/>
      <c r="C124" s="134"/>
      <c r="D124" s="136" t="s">
        <v>72</v>
      </c>
      <c r="E124" s="137" t="s">
        <v>187</v>
      </c>
      <c r="F124" s="137" t="s">
        <v>188</v>
      </c>
      <c r="G124" s="134"/>
      <c r="H124" s="134"/>
      <c r="I124" s="134"/>
      <c r="J124" s="138">
        <f t="shared" ref="J124:J125" si="5">BK124</f>
        <v>0</v>
      </c>
      <c r="K124" s="134"/>
      <c r="L124" s="135"/>
      <c r="M124" s="139"/>
      <c r="N124" s="134"/>
      <c r="O124" s="134"/>
      <c r="P124" s="140">
        <f>P125+P127+P129+P136+P138+P140+P142+P154+P180+P190</f>
        <v>0</v>
      </c>
      <c r="Q124" s="134"/>
      <c r="R124" s="140">
        <f>R125+R127+R129+R136+R138+R140+R142+R154+R180+R190</f>
        <v>0.08263103686</v>
      </c>
      <c r="S124" s="134"/>
      <c r="T124" s="141">
        <f>T125+T127+T129+T136+T138+T140+T142+T154+T180+T190</f>
        <v>0</v>
      </c>
      <c r="U124" s="134"/>
      <c r="V124" s="134"/>
      <c r="W124" s="134"/>
      <c r="X124" s="134"/>
      <c r="Y124" s="134"/>
      <c r="Z124" s="134"/>
      <c r="AA124" s="134"/>
      <c r="AB124" s="134"/>
      <c r="AC124" s="134"/>
      <c r="AD124" s="134"/>
      <c r="AE124" s="134"/>
      <c r="AF124" s="134"/>
      <c r="AG124" s="134"/>
      <c r="AH124" s="134"/>
      <c r="AI124" s="134"/>
      <c r="AJ124" s="134"/>
      <c r="AK124" s="134"/>
      <c r="AL124" s="134"/>
      <c r="AM124" s="134"/>
      <c r="AN124" s="134"/>
      <c r="AO124" s="134"/>
      <c r="AP124" s="134"/>
      <c r="AQ124" s="134"/>
      <c r="AR124" s="136" t="s">
        <v>83</v>
      </c>
      <c r="AS124" s="134"/>
      <c r="AT124" s="142" t="s">
        <v>72</v>
      </c>
      <c r="AU124" s="142" t="s">
        <v>73</v>
      </c>
      <c r="AV124" s="134"/>
      <c r="AW124" s="134"/>
      <c r="AX124" s="134"/>
      <c r="AY124" s="136" t="s">
        <v>130</v>
      </c>
      <c r="AZ124" s="134"/>
      <c r="BA124" s="134"/>
      <c r="BB124" s="134"/>
      <c r="BC124" s="134"/>
      <c r="BD124" s="134"/>
      <c r="BE124" s="134"/>
      <c r="BF124" s="134"/>
      <c r="BG124" s="134"/>
      <c r="BH124" s="134"/>
      <c r="BI124" s="134"/>
      <c r="BJ124" s="134"/>
      <c r="BK124" s="143">
        <f>BK125+BK127+BK129+BK136+BK138+BK140+BK142+BK154+BK180+BK190</f>
        <v>0</v>
      </c>
      <c r="BL124" s="134"/>
      <c r="BM124" s="134"/>
    </row>
    <row r="125" ht="22.5" customHeight="1">
      <c r="A125" s="134"/>
      <c r="B125" s="135"/>
      <c r="C125" s="134"/>
      <c r="D125" s="136" t="s">
        <v>72</v>
      </c>
      <c r="E125" s="144" t="s">
        <v>189</v>
      </c>
      <c r="F125" s="144" t="s">
        <v>190</v>
      </c>
      <c r="G125" s="134"/>
      <c r="H125" s="134"/>
      <c r="I125" s="134"/>
      <c r="J125" s="145">
        <f t="shared" si="5"/>
        <v>0</v>
      </c>
      <c r="K125" s="134"/>
      <c r="L125" s="135"/>
      <c r="M125" s="139"/>
      <c r="N125" s="134"/>
      <c r="O125" s="134"/>
      <c r="P125" s="140">
        <f>P126</f>
        <v>0</v>
      </c>
      <c r="Q125" s="134"/>
      <c r="R125" s="140">
        <f>R126</f>
        <v>0</v>
      </c>
      <c r="S125" s="134"/>
      <c r="T125" s="141">
        <f>T126</f>
        <v>0</v>
      </c>
      <c r="U125" s="134"/>
      <c r="V125" s="134"/>
      <c r="W125" s="134"/>
      <c r="X125" s="134"/>
      <c r="Y125" s="134"/>
      <c r="Z125" s="134"/>
      <c r="AA125" s="134"/>
      <c r="AB125" s="134"/>
      <c r="AC125" s="134"/>
      <c r="AD125" s="134"/>
      <c r="AE125" s="134"/>
      <c r="AF125" s="134"/>
      <c r="AG125" s="134"/>
      <c r="AH125" s="134"/>
      <c r="AI125" s="134"/>
      <c r="AJ125" s="134"/>
      <c r="AK125" s="134"/>
      <c r="AL125" s="134"/>
      <c r="AM125" s="134"/>
      <c r="AN125" s="134"/>
      <c r="AO125" s="134"/>
      <c r="AP125" s="134"/>
      <c r="AQ125" s="134"/>
      <c r="AR125" s="136" t="s">
        <v>83</v>
      </c>
      <c r="AS125" s="134"/>
      <c r="AT125" s="142" t="s">
        <v>72</v>
      </c>
      <c r="AU125" s="142" t="s">
        <v>81</v>
      </c>
      <c r="AV125" s="134"/>
      <c r="AW125" s="134"/>
      <c r="AX125" s="134"/>
      <c r="AY125" s="136" t="s">
        <v>130</v>
      </c>
      <c r="AZ125" s="134"/>
      <c r="BA125" s="134"/>
      <c r="BB125" s="134"/>
      <c r="BC125" s="134"/>
      <c r="BD125" s="134"/>
      <c r="BE125" s="134"/>
      <c r="BF125" s="134"/>
      <c r="BG125" s="134"/>
      <c r="BH125" s="134"/>
      <c r="BI125" s="134"/>
      <c r="BJ125" s="134"/>
      <c r="BK125" s="143">
        <f>BK126</f>
        <v>0</v>
      </c>
      <c r="BL125" s="134"/>
      <c r="BM125" s="134"/>
    </row>
    <row r="126" ht="16.5" customHeight="1">
      <c r="A126" s="20"/>
      <c r="B126" s="21"/>
      <c r="C126" s="146" t="s">
        <v>131</v>
      </c>
      <c r="D126" s="146" t="s">
        <v>133</v>
      </c>
      <c r="E126" s="147" t="s">
        <v>191</v>
      </c>
      <c r="F126" s="148" t="s">
        <v>327</v>
      </c>
      <c r="G126" s="149" t="s">
        <v>193</v>
      </c>
      <c r="H126" s="150">
        <v>1.0</v>
      </c>
      <c r="I126" s="151"/>
      <c r="J126" s="152">
        <f>ROUND(I126*H126,2)</f>
        <v>0</v>
      </c>
      <c r="K126" s="148" t="s">
        <v>19</v>
      </c>
      <c r="L126" s="21"/>
      <c r="M126" s="153" t="s">
        <v>19</v>
      </c>
      <c r="N126" s="154" t="s">
        <v>44</v>
      </c>
      <c r="O126" s="20"/>
      <c r="P126" s="155">
        <f>O126*H126</f>
        <v>0</v>
      </c>
      <c r="Q126" s="155">
        <v>0.0</v>
      </c>
      <c r="R126" s="155">
        <f>Q126*H126</f>
        <v>0</v>
      </c>
      <c r="S126" s="155">
        <v>0.0</v>
      </c>
      <c r="T126" s="156">
        <f>S126*H126</f>
        <v>0</v>
      </c>
      <c r="U126" s="20"/>
      <c r="V126" s="20"/>
      <c r="W126" s="20"/>
      <c r="X126" s="20"/>
      <c r="Y126" s="20"/>
      <c r="Z126" s="20"/>
      <c r="AA126" s="20"/>
      <c r="AB126" s="20"/>
      <c r="AC126" s="20"/>
      <c r="AD126" s="20"/>
      <c r="AE126" s="20"/>
      <c r="AF126" s="20"/>
      <c r="AG126" s="20"/>
      <c r="AH126" s="20"/>
      <c r="AI126" s="20"/>
      <c r="AJ126" s="20"/>
      <c r="AK126" s="20"/>
      <c r="AL126" s="20"/>
      <c r="AM126" s="20"/>
      <c r="AN126" s="20"/>
      <c r="AO126" s="20"/>
      <c r="AP126" s="20"/>
      <c r="AQ126" s="20"/>
      <c r="AR126" s="157" t="s">
        <v>194</v>
      </c>
      <c r="AS126" s="20"/>
      <c r="AT126" s="157" t="s">
        <v>133</v>
      </c>
      <c r="AU126" s="157" t="s">
        <v>83</v>
      </c>
      <c r="AV126" s="20"/>
      <c r="AW126" s="20"/>
      <c r="AX126" s="20"/>
      <c r="AY126" s="3" t="s">
        <v>130</v>
      </c>
      <c r="AZ126" s="20"/>
      <c r="BA126" s="20"/>
      <c r="BB126" s="20"/>
      <c r="BC126" s="20"/>
      <c r="BD126" s="20"/>
      <c r="BE126" s="158">
        <f>IF(N126="základní",J126,0)</f>
        <v>0</v>
      </c>
      <c r="BF126" s="158">
        <f>IF(N126="snížená",J126,0)</f>
        <v>0</v>
      </c>
      <c r="BG126" s="158">
        <f>IF(N126="zákl. přenesená",J126,0)</f>
        <v>0</v>
      </c>
      <c r="BH126" s="158">
        <f>IF(N126="sníž. přenesená",J126,0)</f>
        <v>0</v>
      </c>
      <c r="BI126" s="158">
        <f>IF(N126="nulová",J126,0)</f>
        <v>0</v>
      </c>
      <c r="BJ126" s="3" t="s">
        <v>81</v>
      </c>
      <c r="BK126" s="158">
        <f>ROUND(I126*H126,2)</f>
        <v>0</v>
      </c>
      <c r="BL126" s="3" t="s">
        <v>194</v>
      </c>
      <c r="BM126" s="157" t="s">
        <v>328</v>
      </c>
    </row>
    <row r="127" ht="22.5" customHeight="1">
      <c r="A127" s="134"/>
      <c r="B127" s="135"/>
      <c r="C127" s="134"/>
      <c r="D127" s="136" t="s">
        <v>72</v>
      </c>
      <c r="E127" s="144" t="s">
        <v>196</v>
      </c>
      <c r="F127" s="144" t="s">
        <v>197</v>
      </c>
      <c r="G127" s="134"/>
      <c r="H127" s="134"/>
      <c r="I127" s="134"/>
      <c r="J127" s="145">
        <f>BK127</f>
        <v>0</v>
      </c>
      <c r="K127" s="134"/>
      <c r="L127" s="135"/>
      <c r="M127" s="139"/>
      <c r="N127" s="134"/>
      <c r="O127" s="134"/>
      <c r="P127" s="140">
        <f>P128</f>
        <v>0</v>
      </c>
      <c r="Q127" s="134"/>
      <c r="R127" s="140">
        <f>R128</f>
        <v>0</v>
      </c>
      <c r="S127" s="134"/>
      <c r="T127" s="141">
        <f>T128</f>
        <v>0</v>
      </c>
      <c r="U127" s="134"/>
      <c r="V127" s="134"/>
      <c r="W127" s="134"/>
      <c r="X127" s="134"/>
      <c r="Y127" s="134"/>
      <c r="Z127" s="134"/>
      <c r="AA127" s="134"/>
      <c r="AB127" s="134"/>
      <c r="AC127" s="134"/>
      <c r="AD127" s="134"/>
      <c r="AE127" s="134"/>
      <c r="AF127" s="134"/>
      <c r="AG127" s="134"/>
      <c r="AH127" s="134"/>
      <c r="AI127" s="134"/>
      <c r="AJ127" s="134"/>
      <c r="AK127" s="134"/>
      <c r="AL127" s="134"/>
      <c r="AM127" s="134"/>
      <c r="AN127" s="134"/>
      <c r="AO127" s="134"/>
      <c r="AP127" s="134"/>
      <c r="AQ127" s="134"/>
      <c r="AR127" s="136" t="s">
        <v>83</v>
      </c>
      <c r="AS127" s="134"/>
      <c r="AT127" s="142" t="s">
        <v>72</v>
      </c>
      <c r="AU127" s="142" t="s">
        <v>81</v>
      </c>
      <c r="AV127" s="134"/>
      <c r="AW127" s="134"/>
      <c r="AX127" s="134"/>
      <c r="AY127" s="136" t="s">
        <v>130</v>
      </c>
      <c r="AZ127" s="134"/>
      <c r="BA127" s="134"/>
      <c r="BB127" s="134"/>
      <c r="BC127" s="134"/>
      <c r="BD127" s="134"/>
      <c r="BE127" s="134"/>
      <c r="BF127" s="134"/>
      <c r="BG127" s="134"/>
      <c r="BH127" s="134"/>
      <c r="BI127" s="134"/>
      <c r="BJ127" s="134"/>
      <c r="BK127" s="143">
        <f>BK128</f>
        <v>0</v>
      </c>
      <c r="BL127" s="134"/>
      <c r="BM127" s="134"/>
    </row>
    <row r="128" ht="16.5" customHeight="1">
      <c r="A128" s="20"/>
      <c r="B128" s="21"/>
      <c r="C128" s="146" t="s">
        <v>198</v>
      </c>
      <c r="D128" s="146" t="s">
        <v>133</v>
      </c>
      <c r="E128" s="147" t="s">
        <v>199</v>
      </c>
      <c r="F128" s="148" t="s">
        <v>329</v>
      </c>
      <c r="G128" s="149" t="s">
        <v>193</v>
      </c>
      <c r="H128" s="150">
        <v>1.0</v>
      </c>
      <c r="I128" s="151"/>
      <c r="J128" s="152">
        <f>ROUND(I128*H128,2)</f>
        <v>0</v>
      </c>
      <c r="K128" s="148" t="s">
        <v>19</v>
      </c>
      <c r="L128" s="21"/>
      <c r="M128" s="153" t="s">
        <v>19</v>
      </c>
      <c r="N128" s="154" t="s">
        <v>44</v>
      </c>
      <c r="O128" s="20"/>
      <c r="P128" s="155">
        <f>O128*H128</f>
        <v>0</v>
      </c>
      <c r="Q128" s="155">
        <v>0.0</v>
      </c>
      <c r="R128" s="155">
        <f>Q128*H128</f>
        <v>0</v>
      </c>
      <c r="S128" s="155">
        <v>0.0</v>
      </c>
      <c r="T128" s="156">
        <f>S128*H128</f>
        <v>0</v>
      </c>
      <c r="U128" s="20"/>
      <c r="V128" s="20"/>
      <c r="W128" s="20"/>
      <c r="X128" s="20"/>
      <c r="Y128" s="20"/>
      <c r="Z128" s="20"/>
      <c r="AA128" s="20"/>
      <c r="AB128" s="20"/>
      <c r="AC128" s="20"/>
      <c r="AD128" s="20"/>
      <c r="AE128" s="20"/>
      <c r="AF128" s="20"/>
      <c r="AG128" s="20"/>
      <c r="AH128" s="20"/>
      <c r="AI128" s="20"/>
      <c r="AJ128" s="20"/>
      <c r="AK128" s="20"/>
      <c r="AL128" s="20"/>
      <c r="AM128" s="20"/>
      <c r="AN128" s="20"/>
      <c r="AO128" s="20"/>
      <c r="AP128" s="20"/>
      <c r="AQ128" s="20"/>
      <c r="AR128" s="157" t="s">
        <v>194</v>
      </c>
      <c r="AS128" s="20"/>
      <c r="AT128" s="157" t="s">
        <v>133</v>
      </c>
      <c r="AU128" s="157" t="s">
        <v>83</v>
      </c>
      <c r="AV128" s="20"/>
      <c r="AW128" s="20"/>
      <c r="AX128" s="20"/>
      <c r="AY128" s="3" t="s">
        <v>130</v>
      </c>
      <c r="AZ128" s="20"/>
      <c r="BA128" s="20"/>
      <c r="BB128" s="20"/>
      <c r="BC128" s="20"/>
      <c r="BD128" s="20"/>
      <c r="BE128" s="158">
        <f>IF(N128="základní",J128,0)</f>
        <v>0</v>
      </c>
      <c r="BF128" s="158">
        <f>IF(N128="snížená",J128,0)</f>
        <v>0</v>
      </c>
      <c r="BG128" s="158">
        <f>IF(N128="zákl. přenesená",J128,0)</f>
        <v>0</v>
      </c>
      <c r="BH128" s="158">
        <f>IF(N128="sníž. přenesená",J128,0)</f>
        <v>0</v>
      </c>
      <c r="BI128" s="158">
        <f>IF(N128="nulová",J128,0)</f>
        <v>0</v>
      </c>
      <c r="BJ128" s="3" t="s">
        <v>81</v>
      </c>
      <c r="BK128" s="158">
        <f>ROUND(I128*H128,2)</f>
        <v>0</v>
      </c>
      <c r="BL128" s="3" t="s">
        <v>194</v>
      </c>
      <c r="BM128" s="157" t="s">
        <v>330</v>
      </c>
    </row>
    <row r="129" ht="22.5" customHeight="1">
      <c r="A129" s="134"/>
      <c r="B129" s="135"/>
      <c r="C129" s="134"/>
      <c r="D129" s="136" t="s">
        <v>72</v>
      </c>
      <c r="E129" s="144" t="s">
        <v>331</v>
      </c>
      <c r="F129" s="144" t="s">
        <v>332</v>
      </c>
      <c r="G129" s="134"/>
      <c r="H129" s="134"/>
      <c r="I129" s="134"/>
      <c r="J129" s="145">
        <f>BK129</f>
        <v>0</v>
      </c>
      <c r="K129" s="134"/>
      <c r="L129" s="135"/>
      <c r="M129" s="139"/>
      <c r="N129" s="134"/>
      <c r="O129" s="134"/>
      <c r="P129" s="140">
        <f>SUM(P130:P135)</f>
        <v>0</v>
      </c>
      <c r="Q129" s="134"/>
      <c r="R129" s="140">
        <f>SUM(R130:R135)</f>
        <v>0.00196</v>
      </c>
      <c r="S129" s="134"/>
      <c r="T129" s="141">
        <f>SUM(T130:T135)</f>
        <v>0</v>
      </c>
      <c r="U129" s="134"/>
      <c r="V129" s="134"/>
      <c r="W129" s="134"/>
      <c r="X129" s="134"/>
      <c r="Y129" s="134"/>
      <c r="Z129" s="134"/>
      <c r="AA129" s="134"/>
      <c r="AB129" s="134"/>
      <c r="AC129" s="134"/>
      <c r="AD129" s="134"/>
      <c r="AE129" s="134"/>
      <c r="AF129" s="134"/>
      <c r="AG129" s="134"/>
      <c r="AH129" s="134"/>
      <c r="AI129" s="134"/>
      <c r="AJ129" s="134"/>
      <c r="AK129" s="134"/>
      <c r="AL129" s="134"/>
      <c r="AM129" s="134"/>
      <c r="AN129" s="134"/>
      <c r="AO129" s="134"/>
      <c r="AP129" s="134"/>
      <c r="AQ129" s="134"/>
      <c r="AR129" s="136" t="s">
        <v>83</v>
      </c>
      <c r="AS129" s="134"/>
      <c r="AT129" s="142" t="s">
        <v>72</v>
      </c>
      <c r="AU129" s="142" t="s">
        <v>81</v>
      </c>
      <c r="AV129" s="134"/>
      <c r="AW129" s="134"/>
      <c r="AX129" s="134"/>
      <c r="AY129" s="136" t="s">
        <v>130</v>
      </c>
      <c r="AZ129" s="134"/>
      <c r="BA129" s="134"/>
      <c r="BB129" s="134"/>
      <c r="BC129" s="134"/>
      <c r="BD129" s="134"/>
      <c r="BE129" s="134"/>
      <c r="BF129" s="134"/>
      <c r="BG129" s="134"/>
      <c r="BH129" s="134"/>
      <c r="BI129" s="134"/>
      <c r="BJ129" s="134"/>
      <c r="BK129" s="143">
        <f>SUM(BK130:BK135)</f>
        <v>0</v>
      </c>
      <c r="BL129" s="134"/>
      <c r="BM129" s="134"/>
    </row>
    <row r="130" ht="16.5" customHeight="1">
      <c r="A130" s="20"/>
      <c r="B130" s="21"/>
      <c r="C130" s="146" t="s">
        <v>204</v>
      </c>
      <c r="D130" s="146" t="s">
        <v>133</v>
      </c>
      <c r="E130" s="147" t="s">
        <v>333</v>
      </c>
      <c r="F130" s="148" t="s">
        <v>334</v>
      </c>
      <c r="G130" s="149" t="s">
        <v>207</v>
      </c>
      <c r="H130" s="150">
        <v>1.0</v>
      </c>
      <c r="I130" s="151"/>
      <c r="J130" s="152">
        <f>ROUND(I130*H130,2)</f>
        <v>0</v>
      </c>
      <c r="K130" s="148" t="s">
        <v>19</v>
      </c>
      <c r="L130" s="21"/>
      <c r="M130" s="153" t="s">
        <v>19</v>
      </c>
      <c r="N130" s="154" t="s">
        <v>44</v>
      </c>
      <c r="O130" s="20"/>
      <c r="P130" s="155">
        <f>O130*H130</f>
        <v>0</v>
      </c>
      <c r="Q130" s="155">
        <v>6.0E-5</v>
      </c>
      <c r="R130" s="155">
        <f>Q130*H130</f>
        <v>0.00006</v>
      </c>
      <c r="S130" s="155">
        <v>0.0</v>
      </c>
      <c r="T130" s="156">
        <f>S130*H130</f>
        <v>0</v>
      </c>
      <c r="U130" s="20"/>
      <c r="V130" s="20"/>
      <c r="W130" s="20"/>
      <c r="X130" s="20"/>
      <c r="Y130" s="20"/>
      <c r="Z130" s="20"/>
      <c r="AA130" s="20"/>
      <c r="AB130" s="20"/>
      <c r="AC130" s="20"/>
      <c r="AD130" s="20"/>
      <c r="AE130" s="20"/>
      <c r="AF130" s="20"/>
      <c r="AG130" s="20"/>
      <c r="AH130" s="20"/>
      <c r="AI130" s="20"/>
      <c r="AJ130" s="20"/>
      <c r="AK130" s="20"/>
      <c r="AL130" s="20"/>
      <c r="AM130" s="20"/>
      <c r="AN130" s="20"/>
      <c r="AO130" s="20"/>
      <c r="AP130" s="20"/>
      <c r="AQ130" s="20"/>
      <c r="AR130" s="157" t="s">
        <v>194</v>
      </c>
      <c r="AS130" s="20"/>
      <c r="AT130" s="157" t="s">
        <v>133</v>
      </c>
      <c r="AU130" s="157" t="s">
        <v>83</v>
      </c>
      <c r="AV130" s="20"/>
      <c r="AW130" s="20"/>
      <c r="AX130" s="20"/>
      <c r="AY130" s="3" t="s">
        <v>130</v>
      </c>
      <c r="AZ130" s="20"/>
      <c r="BA130" s="20"/>
      <c r="BB130" s="20"/>
      <c r="BC130" s="20"/>
      <c r="BD130" s="20"/>
      <c r="BE130" s="158">
        <f>IF(N130="základní",J130,0)</f>
        <v>0</v>
      </c>
      <c r="BF130" s="158">
        <f>IF(N130="snížená",J130,0)</f>
        <v>0</v>
      </c>
      <c r="BG130" s="158">
        <f>IF(N130="zákl. přenesená",J130,0)</f>
        <v>0</v>
      </c>
      <c r="BH130" s="158">
        <f>IF(N130="sníž. přenesená",J130,0)</f>
        <v>0</v>
      </c>
      <c r="BI130" s="158">
        <f>IF(N130="nulová",J130,0)</f>
        <v>0</v>
      </c>
      <c r="BJ130" s="3" t="s">
        <v>81</v>
      </c>
      <c r="BK130" s="158">
        <f>ROUND(I130*H130,2)</f>
        <v>0</v>
      </c>
      <c r="BL130" s="3" t="s">
        <v>194</v>
      </c>
      <c r="BM130" s="157" t="s">
        <v>335</v>
      </c>
    </row>
    <row r="131" ht="15.75" customHeight="1">
      <c r="A131" s="20"/>
      <c r="B131" s="21"/>
      <c r="C131" s="20"/>
      <c r="D131" s="164" t="s">
        <v>336</v>
      </c>
      <c r="E131" s="20"/>
      <c r="F131" s="196" t="s">
        <v>337</v>
      </c>
      <c r="G131" s="20"/>
      <c r="H131" s="20"/>
      <c r="I131" s="20"/>
      <c r="J131" s="20"/>
      <c r="K131" s="20"/>
      <c r="L131" s="21"/>
      <c r="M131" s="161"/>
      <c r="N131" s="20"/>
      <c r="O131" s="20"/>
      <c r="P131" s="20"/>
      <c r="Q131" s="20"/>
      <c r="R131" s="20"/>
      <c r="S131" s="20"/>
      <c r="T131" s="57"/>
      <c r="U131" s="20"/>
      <c r="V131" s="20"/>
      <c r="W131" s="20"/>
      <c r="X131" s="20"/>
      <c r="Y131" s="20"/>
      <c r="Z131" s="20"/>
      <c r="AA131" s="20"/>
      <c r="AB131" s="20"/>
      <c r="AC131" s="20"/>
      <c r="AD131" s="20"/>
      <c r="AE131" s="20"/>
      <c r="AF131" s="20"/>
      <c r="AG131" s="20"/>
      <c r="AH131" s="20"/>
      <c r="AI131" s="20"/>
      <c r="AJ131" s="20"/>
      <c r="AK131" s="20"/>
      <c r="AL131" s="20"/>
      <c r="AM131" s="20"/>
      <c r="AN131" s="20"/>
      <c r="AO131" s="20"/>
      <c r="AP131" s="20"/>
      <c r="AQ131" s="20"/>
      <c r="AR131" s="20"/>
      <c r="AS131" s="20"/>
      <c r="AT131" s="3" t="s">
        <v>336</v>
      </c>
      <c r="AU131" s="3" t="s">
        <v>83</v>
      </c>
      <c r="AV131" s="20"/>
      <c r="AW131" s="20"/>
      <c r="AX131" s="20"/>
      <c r="AY131" s="20"/>
      <c r="AZ131" s="20"/>
      <c r="BA131" s="20"/>
      <c r="BB131" s="20"/>
      <c r="BC131" s="20"/>
      <c r="BD131" s="20"/>
      <c r="BE131" s="20"/>
      <c r="BF131" s="20"/>
      <c r="BG131" s="20"/>
      <c r="BH131" s="20"/>
      <c r="BI131" s="20"/>
      <c r="BJ131" s="20"/>
      <c r="BK131" s="20"/>
      <c r="BL131" s="20"/>
      <c r="BM131" s="20"/>
    </row>
    <row r="132" ht="24.0" customHeight="1">
      <c r="A132" s="20"/>
      <c r="B132" s="21"/>
      <c r="C132" s="186" t="s">
        <v>8</v>
      </c>
      <c r="D132" s="186" t="s">
        <v>317</v>
      </c>
      <c r="E132" s="187" t="s">
        <v>338</v>
      </c>
      <c r="F132" s="188" t="s">
        <v>339</v>
      </c>
      <c r="G132" s="189" t="s">
        <v>207</v>
      </c>
      <c r="H132" s="190">
        <v>1.0</v>
      </c>
      <c r="I132" s="191"/>
      <c r="J132" s="192">
        <f>ROUND(I132*H132,2)</f>
        <v>0</v>
      </c>
      <c r="K132" s="188" t="s">
        <v>19</v>
      </c>
      <c r="L132" s="193"/>
      <c r="M132" s="194" t="s">
        <v>19</v>
      </c>
      <c r="N132" s="195" t="s">
        <v>44</v>
      </c>
      <c r="O132" s="20"/>
      <c r="P132" s="155">
        <f>O132*H132</f>
        <v>0</v>
      </c>
      <c r="Q132" s="155">
        <v>0.0019</v>
      </c>
      <c r="R132" s="155">
        <f>Q132*H132</f>
        <v>0.0019</v>
      </c>
      <c r="S132" s="155">
        <v>0.0</v>
      </c>
      <c r="T132" s="156">
        <f>S132*H132</f>
        <v>0</v>
      </c>
      <c r="U132" s="20"/>
      <c r="V132" s="20"/>
      <c r="W132" s="20"/>
      <c r="X132" s="20"/>
      <c r="Y132" s="20"/>
      <c r="Z132" s="20"/>
      <c r="AA132" s="20"/>
      <c r="AB132" s="20"/>
      <c r="AC132" s="20"/>
      <c r="AD132" s="20"/>
      <c r="AE132" s="20"/>
      <c r="AF132" s="20"/>
      <c r="AG132" s="20"/>
      <c r="AH132" s="20"/>
      <c r="AI132" s="20"/>
      <c r="AJ132" s="20"/>
      <c r="AK132" s="20"/>
      <c r="AL132" s="20"/>
      <c r="AM132" s="20"/>
      <c r="AN132" s="20"/>
      <c r="AO132" s="20"/>
      <c r="AP132" s="20"/>
      <c r="AQ132" s="20"/>
      <c r="AR132" s="157" t="s">
        <v>340</v>
      </c>
      <c r="AS132" s="20"/>
      <c r="AT132" s="157" t="s">
        <v>317</v>
      </c>
      <c r="AU132" s="157" t="s">
        <v>83</v>
      </c>
      <c r="AV132" s="20"/>
      <c r="AW132" s="20"/>
      <c r="AX132" s="20"/>
      <c r="AY132" s="3" t="s">
        <v>130</v>
      </c>
      <c r="AZ132" s="20"/>
      <c r="BA132" s="20"/>
      <c r="BB132" s="20"/>
      <c r="BC132" s="20"/>
      <c r="BD132" s="20"/>
      <c r="BE132" s="158">
        <f>IF(N132="základní",J132,0)</f>
        <v>0</v>
      </c>
      <c r="BF132" s="158">
        <f>IF(N132="snížená",J132,0)</f>
        <v>0</v>
      </c>
      <c r="BG132" s="158">
        <f>IF(N132="zákl. přenesená",J132,0)</f>
        <v>0</v>
      </c>
      <c r="BH132" s="158">
        <f>IF(N132="sníž. přenesená",J132,0)</f>
        <v>0</v>
      </c>
      <c r="BI132" s="158">
        <f>IF(N132="nulová",J132,0)</f>
        <v>0</v>
      </c>
      <c r="BJ132" s="3" t="s">
        <v>81</v>
      </c>
      <c r="BK132" s="158">
        <f>ROUND(I132*H132,2)</f>
        <v>0</v>
      </c>
      <c r="BL132" s="3" t="s">
        <v>194</v>
      </c>
      <c r="BM132" s="157" t="s">
        <v>341</v>
      </c>
    </row>
    <row r="133" ht="15.75" customHeight="1">
      <c r="A133" s="20"/>
      <c r="B133" s="21"/>
      <c r="C133" s="20"/>
      <c r="D133" s="164" t="s">
        <v>336</v>
      </c>
      <c r="E133" s="20"/>
      <c r="F133" s="196" t="s">
        <v>342</v>
      </c>
      <c r="G133" s="20"/>
      <c r="H133" s="20"/>
      <c r="I133" s="20"/>
      <c r="J133" s="20"/>
      <c r="K133" s="20"/>
      <c r="L133" s="21"/>
      <c r="M133" s="161"/>
      <c r="N133" s="20"/>
      <c r="O133" s="20"/>
      <c r="P133" s="20"/>
      <c r="Q133" s="20"/>
      <c r="R133" s="20"/>
      <c r="S133" s="20"/>
      <c r="T133" s="57"/>
      <c r="U133" s="20"/>
      <c r="V133" s="20"/>
      <c r="W133" s="20"/>
      <c r="X133" s="20"/>
      <c r="Y133" s="20"/>
      <c r="Z133" s="20"/>
      <c r="AA133" s="20"/>
      <c r="AB133" s="20"/>
      <c r="AC133" s="20"/>
      <c r="AD133" s="20"/>
      <c r="AE133" s="20"/>
      <c r="AF133" s="20"/>
      <c r="AG133" s="20"/>
      <c r="AH133" s="20"/>
      <c r="AI133" s="20"/>
      <c r="AJ133" s="20"/>
      <c r="AK133" s="20"/>
      <c r="AL133" s="20"/>
      <c r="AM133" s="20"/>
      <c r="AN133" s="20"/>
      <c r="AO133" s="20"/>
      <c r="AP133" s="20"/>
      <c r="AQ133" s="20"/>
      <c r="AR133" s="20"/>
      <c r="AS133" s="20"/>
      <c r="AT133" s="3" t="s">
        <v>336</v>
      </c>
      <c r="AU133" s="3" t="s">
        <v>83</v>
      </c>
      <c r="AV133" s="20"/>
      <c r="AW133" s="20"/>
      <c r="AX133" s="20"/>
      <c r="AY133" s="20"/>
      <c r="AZ133" s="20"/>
      <c r="BA133" s="20"/>
      <c r="BB133" s="20"/>
      <c r="BC133" s="20"/>
      <c r="BD133" s="20"/>
      <c r="BE133" s="20"/>
      <c r="BF133" s="20"/>
      <c r="BG133" s="20"/>
      <c r="BH133" s="20"/>
      <c r="BI133" s="20"/>
      <c r="BJ133" s="20"/>
      <c r="BK133" s="20"/>
      <c r="BL133" s="20"/>
      <c r="BM133" s="20"/>
    </row>
    <row r="134" ht="24.0" customHeight="1">
      <c r="A134" s="20"/>
      <c r="B134" s="21"/>
      <c r="C134" s="146" t="s">
        <v>216</v>
      </c>
      <c r="D134" s="146" t="s">
        <v>133</v>
      </c>
      <c r="E134" s="147" t="s">
        <v>343</v>
      </c>
      <c r="F134" s="148" t="s">
        <v>344</v>
      </c>
      <c r="G134" s="149" t="s">
        <v>157</v>
      </c>
      <c r="H134" s="150">
        <v>0.025</v>
      </c>
      <c r="I134" s="151"/>
      <c r="J134" s="152">
        <f>ROUND(I134*H134,2)</f>
        <v>0</v>
      </c>
      <c r="K134" s="148" t="s">
        <v>137</v>
      </c>
      <c r="L134" s="21"/>
      <c r="M134" s="153" t="s">
        <v>19</v>
      </c>
      <c r="N134" s="154" t="s">
        <v>44</v>
      </c>
      <c r="O134" s="20"/>
      <c r="P134" s="155">
        <f>O134*H134</f>
        <v>0</v>
      </c>
      <c r="Q134" s="155">
        <v>0.0</v>
      </c>
      <c r="R134" s="155">
        <f>Q134*H134</f>
        <v>0</v>
      </c>
      <c r="S134" s="155">
        <v>0.0</v>
      </c>
      <c r="T134" s="156">
        <f>S134*H134</f>
        <v>0</v>
      </c>
      <c r="U134" s="20"/>
      <c r="V134" s="20"/>
      <c r="W134" s="20"/>
      <c r="X134" s="20"/>
      <c r="Y134" s="20"/>
      <c r="Z134" s="20"/>
      <c r="AA134" s="20"/>
      <c r="AB134" s="20"/>
      <c r="AC134" s="20"/>
      <c r="AD134" s="20"/>
      <c r="AE134" s="20"/>
      <c r="AF134" s="20"/>
      <c r="AG134" s="20"/>
      <c r="AH134" s="20"/>
      <c r="AI134" s="20"/>
      <c r="AJ134" s="20"/>
      <c r="AK134" s="20"/>
      <c r="AL134" s="20"/>
      <c r="AM134" s="20"/>
      <c r="AN134" s="20"/>
      <c r="AO134" s="20"/>
      <c r="AP134" s="20"/>
      <c r="AQ134" s="20"/>
      <c r="AR134" s="157" t="s">
        <v>194</v>
      </c>
      <c r="AS134" s="20"/>
      <c r="AT134" s="157" t="s">
        <v>133</v>
      </c>
      <c r="AU134" s="157" t="s">
        <v>83</v>
      </c>
      <c r="AV134" s="20"/>
      <c r="AW134" s="20"/>
      <c r="AX134" s="20"/>
      <c r="AY134" s="3" t="s">
        <v>130</v>
      </c>
      <c r="AZ134" s="20"/>
      <c r="BA134" s="20"/>
      <c r="BB134" s="20"/>
      <c r="BC134" s="20"/>
      <c r="BD134" s="20"/>
      <c r="BE134" s="158">
        <f>IF(N134="základní",J134,0)</f>
        <v>0</v>
      </c>
      <c r="BF134" s="158">
        <f>IF(N134="snížená",J134,0)</f>
        <v>0</v>
      </c>
      <c r="BG134" s="158">
        <f>IF(N134="zákl. přenesená",J134,0)</f>
        <v>0</v>
      </c>
      <c r="BH134" s="158">
        <f>IF(N134="sníž. přenesená",J134,0)</f>
        <v>0</v>
      </c>
      <c r="BI134" s="158">
        <f>IF(N134="nulová",J134,0)</f>
        <v>0</v>
      </c>
      <c r="BJ134" s="3" t="s">
        <v>81</v>
      </c>
      <c r="BK134" s="158">
        <f>ROUND(I134*H134,2)</f>
        <v>0</v>
      </c>
      <c r="BL134" s="3" t="s">
        <v>194</v>
      </c>
      <c r="BM134" s="157" t="s">
        <v>345</v>
      </c>
    </row>
    <row r="135" ht="15.75" customHeight="1">
      <c r="A135" s="20"/>
      <c r="B135" s="21"/>
      <c r="C135" s="20"/>
      <c r="D135" s="159" t="s">
        <v>140</v>
      </c>
      <c r="E135" s="20"/>
      <c r="F135" s="160" t="s">
        <v>346</v>
      </c>
      <c r="G135" s="20"/>
      <c r="H135" s="20"/>
      <c r="I135" s="20"/>
      <c r="J135" s="20"/>
      <c r="K135" s="20"/>
      <c r="L135" s="21"/>
      <c r="M135" s="161"/>
      <c r="N135" s="20"/>
      <c r="O135" s="20"/>
      <c r="P135" s="20"/>
      <c r="Q135" s="20"/>
      <c r="R135" s="20"/>
      <c r="S135" s="20"/>
      <c r="T135" s="57"/>
      <c r="U135" s="20"/>
      <c r="V135" s="20"/>
      <c r="W135" s="20"/>
      <c r="X135" s="20"/>
      <c r="Y135" s="20"/>
      <c r="Z135" s="20"/>
      <c r="AA135" s="20"/>
      <c r="AB135" s="20"/>
      <c r="AC135" s="20"/>
      <c r="AD135" s="20"/>
      <c r="AE135" s="20"/>
      <c r="AF135" s="20"/>
      <c r="AG135" s="20"/>
      <c r="AH135" s="20"/>
      <c r="AI135" s="20"/>
      <c r="AJ135" s="20"/>
      <c r="AK135" s="20"/>
      <c r="AL135" s="20"/>
      <c r="AM135" s="20"/>
      <c r="AN135" s="20"/>
      <c r="AO135" s="20"/>
      <c r="AP135" s="20"/>
      <c r="AQ135" s="20"/>
      <c r="AR135" s="20"/>
      <c r="AS135" s="20"/>
      <c r="AT135" s="3" t="s">
        <v>140</v>
      </c>
      <c r="AU135" s="3" t="s">
        <v>83</v>
      </c>
      <c r="AV135" s="20"/>
      <c r="AW135" s="20"/>
      <c r="AX135" s="20"/>
      <c r="AY135" s="20"/>
      <c r="AZ135" s="20"/>
      <c r="BA135" s="20"/>
      <c r="BB135" s="20"/>
      <c r="BC135" s="20"/>
      <c r="BD135" s="20"/>
      <c r="BE135" s="20"/>
      <c r="BF135" s="20"/>
      <c r="BG135" s="20"/>
      <c r="BH135" s="20"/>
      <c r="BI135" s="20"/>
      <c r="BJ135" s="20"/>
      <c r="BK135" s="20"/>
      <c r="BL135" s="20"/>
      <c r="BM135" s="20"/>
    </row>
    <row r="136" ht="22.5" customHeight="1">
      <c r="A136" s="134"/>
      <c r="B136" s="135"/>
      <c r="C136" s="134"/>
      <c r="D136" s="136" t="s">
        <v>72</v>
      </c>
      <c r="E136" s="144" t="s">
        <v>347</v>
      </c>
      <c r="F136" s="144" t="s">
        <v>348</v>
      </c>
      <c r="G136" s="134"/>
      <c r="H136" s="134"/>
      <c r="I136" s="134"/>
      <c r="J136" s="145">
        <f>BK136</f>
        <v>0</v>
      </c>
      <c r="K136" s="134"/>
      <c r="L136" s="135"/>
      <c r="M136" s="139"/>
      <c r="N136" s="134"/>
      <c r="O136" s="134"/>
      <c r="P136" s="140">
        <f>P137</f>
        <v>0</v>
      </c>
      <c r="Q136" s="134"/>
      <c r="R136" s="140">
        <f>R137</f>
        <v>0</v>
      </c>
      <c r="S136" s="134"/>
      <c r="T136" s="141">
        <f>T137</f>
        <v>0</v>
      </c>
      <c r="U136" s="134"/>
      <c r="V136" s="134"/>
      <c r="W136" s="134"/>
      <c r="X136" s="134"/>
      <c r="Y136" s="134"/>
      <c r="Z136" s="134"/>
      <c r="AA136" s="134"/>
      <c r="AB136" s="134"/>
      <c r="AC136" s="134"/>
      <c r="AD136" s="134"/>
      <c r="AE136" s="134"/>
      <c r="AF136" s="134"/>
      <c r="AG136" s="134"/>
      <c r="AH136" s="134"/>
      <c r="AI136" s="134"/>
      <c r="AJ136" s="134"/>
      <c r="AK136" s="134"/>
      <c r="AL136" s="134"/>
      <c r="AM136" s="134"/>
      <c r="AN136" s="134"/>
      <c r="AO136" s="134"/>
      <c r="AP136" s="134"/>
      <c r="AQ136" s="134"/>
      <c r="AR136" s="136" t="s">
        <v>83</v>
      </c>
      <c r="AS136" s="134"/>
      <c r="AT136" s="142" t="s">
        <v>72</v>
      </c>
      <c r="AU136" s="142" t="s">
        <v>81</v>
      </c>
      <c r="AV136" s="134"/>
      <c r="AW136" s="134"/>
      <c r="AX136" s="134"/>
      <c r="AY136" s="136" t="s">
        <v>130</v>
      </c>
      <c r="AZ136" s="134"/>
      <c r="BA136" s="134"/>
      <c r="BB136" s="134"/>
      <c r="BC136" s="134"/>
      <c r="BD136" s="134"/>
      <c r="BE136" s="134"/>
      <c r="BF136" s="134"/>
      <c r="BG136" s="134"/>
      <c r="BH136" s="134"/>
      <c r="BI136" s="134"/>
      <c r="BJ136" s="134"/>
      <c r="BK136" s="143">
        <f>BK137</f>
        <v>0</v>
      </c>
      <c r="BL136" s="134"/>
      <c r="BM136" s="134"/>
    </row>
    <row r="137" ht="16.5" customHeight="1">
      <c r="A137" s="20"/>
      <c r="B137" s="21"/>
      <c r="C137" s="146" t="s">
        <v>222</v>
      </c>
      <c r="D137" s="146" t="s">
        <v>133</v>
      </c>
      <c r="E137" s="147" t="s">
        <v>349</v>
      </c>
      <c r="F137" s="148" t="s">
        <v>350</v>
      </c>
      <c r="G137" s="149" t="s">
        <v>193</v>
      </c>
      <c r="H137" s="150">
        <v>1.0</v>
      </c>
      <c r="I137" s="151"/>
      <c r="J137" s="152">
        <f>ROUND(I137*H137,2)</f>
        <v>0</v>
      </c>
      <c r="K137" s="148" t="s">
        <v>19</v>
      </c>
      <c r="L137" s="21"/>
      <c r="M137" s="153" t="s">
        <v>19</v>
      </c>
      <c r="N137" s="154" t="s">
        <v>44</v>
      </c>
      <c r="O137" s="20"/>
      <c r="P137" s="155">
        <f>O137*H137</f>
        <v>0</v>
      </c>
      <c r="Q137" s="155">
        <v>0.0</v>
      </c>
      <c r="R137" s="155">
        <f>Q137*H137</f>
        <v>0</v>
      </c>
      <c r="S137" s="155">
        <v>0.0</v>
      </c>
      <c r="T137" s="156">
        <f>S137*H137</f>
        <v>0</v>
      </c>
      <c r="U137" s="20"/>
      <c r="V137" s="20"/>
      <c r="W137" s="20"/>
      <c r="X137" s="20"/>
      <c r="Y137" s="20"/>
      <c r="Z137" s="20"/>
      <c r="AA137" s="20"/>
      <c r="AB137" s="20"/>
      <c r="AC137" s="20"/>
      <c r="AD137" s="20"/>
      <c r="AE137" s="20"/>
      <c r="AF137" s="20"/>
      <c r="AG137" s="20"/>
      <c r="AH137" s="20"/>
      <c r="AI137" s="20"/>
      <c r="AJ137" s="20"/>
      <c r="AK137" s="20"/>
      <c r="AL137" s="20"/>
      <c r="AM137" s="20"/>
      <c r="AN137" s="20"/>
      <c r="AO137" s="20"/>
      <c r="AP137" s="20"/>
      <c r="AQ137" s="20"/>
      <c r="AR137" s="157" t="s">
        <v>194</v>
      </c>
      <c r="AS137" s="20"/>
      <c r="AT137" s="157" t="s">
        <v>133</v>
      </c>
      <c r="AU137" s="157" t="s">
        <v>83</v>
      </c>
      <c r="AV137" s="20"/>
      <c r="AW137" s="20"/>
      <c r="AX137" s="20"/>
      <c r="AY137" s="3" t="s">
        <v>130</v>
      </c>
      <c r="AZ137" s="20"/>
      <c r="BA137" s="20"/>
      <c r="BB137" s="20"/>
      <c r="BC137" s="20"/>
      <c r="BD137" s="20"/>
      <c r="BE137" s="158">
        <f>IF(N137="základní",J137,0)</f>
        <v>0</v>
      </c>
      <c r="BF137" s="158">
        <f>IF(N137="snížená",J137,0)</f>
        <v>0</v>
      </c>
      <c r="BG137" s="158">
        <f>IF(N137="zákl. přenesená",J137,0)</f>
        <v>0</v>
      </c>
      <c r="BH137" s="158">
        <f>IF(N137="sníž. přenesená",J137,0)</f>
        <v>0</v>
      </c>
      <c r="BI137" s="158">
        <f>IF(N137="nulová",J137,0)</f>
        <v>0</v>
      </c>
      <c r="BJ137" s="3" t="s">
        <v>81</v>
      </c>
      <c r="BK137" s="158">
        <f>ROUND(I137*H137,2)</f>
        <v>0</v>
      </c>
      <c r="BL137" s="3" t="s">
        <v>194</v>
      </c>
      <c r="BM137" s="157" t="s">
        <v>351</v>
      </c>
    </row>
    <row r="138" ht="22.5" customHeight="1">
      <c r="A138" s="134"/>
      <c r="B138" s="135"/>
      <c r="C138" s="134"/>
      <c r="D138" s="136" t="s">
        <v>72</v>
      </c>
      <c r="E138" s="144" t="s">
        <v>214</v>
      </c>
      <c r="F138" s="144" t="s">
        <v>215</v>
      </c>
      <c r="G138" s="134"/>
      <c r="H138" s="134"/>
      <c r="I138" s="134"/>
      <c r="J138" s="145">
        <f>BK138</f>
        <v>0</v>
      </c>
      <c r="K138" s="134"/>
      <c r="L138" s="135"/>
      <c r="M138" s="139"/>
      <c r="N138" s="134"/>
      <c r="O138" s="134"/>
      <c r="P138" s="140">
        <f>P139</f>
        <v>0</v>
      </c>
      <c r="Q138" s="134"/>
      <c r="R138" s="140">
        <f>R139</f>
        <v>0</v>
      </c>
      <c r="S138" s="134"/>
      <c r="T138" s="141">
        <f>T139</f>
        <v>0</v>
      </c>
      <c r="U138" s="134"/>
      <c r="V138" s="134"/>
      <c r="W138" s="134"/>
      <c r="X138" s="134"/>
      <c r="Y138" s="134"/>
      <c r="Z138" s="134"/>
      <c r="AA138" s="134"/>
      <c r="AB138" s="134"/>
      <c r="AC138" s="134"/>
      <c r="AD138" s="134"/>
      <c r="AE138" s="134"/>
      <c r="AF138" s="134"/>
      <c r="AG138" s="134"/>
      <c r="AH138" s="134"/>
      <c r="AI138" s="134"/>
      <c r="AJ138" s="134"/>
      <c r="AK138" s="134"/>
      <c r="AL138" s="134"/>
      <c r="AM138" s="134"/>
      <c r="AN138" s="134"/>
      <c r="AO138" s="134"/>
      <c r="AP138" s="134"/>
      <c r="AQ138" s="134"/>
      <c r="AR138" s="136" t="s">
        <v>83</v>
      </c>
      <c r="AS138" s="134"/>
      <c r="AT138" s="142" t="s">
        <v>72</v>
      </c>
      <c r="AU138" s="142" t="s">
        <v>81</v>
      </c>
      <c r="AV138" s="134"/>
      <c r="AW138" s="134"/>
      <c r="AX138" s="134"/>
      <c r="AY138" s="136" t="s">
        <v>130</v>
      </c>
      <c r="AZ138" s="134"/>
      <c r="BA138" s="134"/>
      <c r="BB138" s="134"/>
      <c r="BC138" s="134"/>
      <c r="BD138" s="134"/>
      <c r="BE138" s="134"/>
      <c r="BF138" s="134"/>
      <c r="BG138" s="134"/>
      <c r="BH138" s="134"/>
      <c r="BI138" s="134"/>
      <c r="BJ138" s="134"/>
      <c r="BK138" s="143">
        <f>BK139</f>
        <v>0</v>
      </c>
      <c r="BL138" s="134"/>
      <c r="BM138" s="134"/>
    </row>
    <row r="139" ht="21.75" customHeight="1">
      <c r="A139" s="20"/>
      <c r="B139" s="21"/>
      <c r="C139" s="146" t="s">
        <v>228</v>
      </c>
      <c r="D139" s="146" t="s">
        <v>133</v>
      </c>
      <c r="E139" s="147" t="s">
        <v>217</v>
      </c>
      <c r="F139" s="148" t="s">
        <v>352</v>
      </c>
      <c r="G139" s="149" t="s">
        <v>193</v>
      </c>
      <c r="H139" s="150">
        <v>1.0</v>
      </c>
      <c r="I139" s="151"/>
      <c r="J139" s="152">
        <f>ROUND(I139*H139,2)</f>
        <v>0</v>
      </c>
      <c r="K139" s="148" t="s">
        <v>19</v>
      </c>
      <c r="L139" s="21"/>
      <c r="M139" s="153" t="s">
        <v>19</v>
      </c>
      <c r="N139" s="154" t="s">
        <v>44</v>
      </c>
      <c r="O139" s="20"/>
      <c r="P139" s="155">
        <f>O139*H139</f>
        <v>0</v>
      </c>
      <c r="Q139" s="155">
        <v>0.0</v>
      </c>
      <c r="R139" s="155">
        <f>Q139*H139</f>
        <v>0</v>
      </c>
      <c r="S139" s="155">
        <v>0.0</v>
      </c>
      <c r="T139" s="156">
        <f>S139*H139</f>
        <v>0</v>
      </c>
      <c r="U139" s="20"/>
      <c r="V139" s="20"/>
      <c r="W139" s="20"/>
      <c r="X139" s="20"/>
      <c r="Y139" s="20"/>
      <c r="Z139" s="20"/>
      <c r="AA139" s="20"/>
      <c r="AB139" s="20"/>
      <c r="AC139" s="20"/>
      <c r="AD139" s="20"/>
      <c r="AE139" s="20"/>
      <c r="AF139" s="20"/>
      <c r="AG139" s="20"/>
      <c r="AH139" s="20"/>
      <c r="AI139" s="20"/>
      <c r="AJ139" s="20"/>
      <c r="AK139" s="20"/>
      <c r="AL139" s="20"/>
      <c r="AM139" s="20"/>
      <c r="AN139" s="20"/>
      <c r="AO139" s="20"/>
      <c r="AP139" s="20"/>
      <c r="AQ139" s="20"/>
      <c r="AR139" s="157" t="s">
        <v>194</v>
      </c>
      <c r="AS139" s="20"/>
      <c r="AT139" s="157" t="s">
        <v>133</v>
      </c>
      <c r="AU139" s="157" t="s">
        <v>83</v>
      </c>
      <c r="AV139" s="20"/>
      <c r="AW139" s="20"/>
      <c r="AX139" s="20"/>
      <c r="AY139" s="3" t="s">
        <v>130</v>
      </c>
      <c r="AZ139" s="20"/>
      <c r="BA139" s="20"/>
      <c r="BB139" s="20"/>
      <c r="BC139" s="20"/>
      <c r="BD139" s="20"/>
      <c r="BE139" s="158">
        <f>IF(N139="základní",J139,0)</f>
        <v>0</v>
      </c>
      <c r="BF139" s="158">
        <f>IF(N139="snížená",J139,0)</f>
        <v>0</v>
      </c>
      <c r="BG139" s="158">
        <f>IF(N139="zákl. přenesená",J139,0)</f>
        <v>0</v>
      </c>
      <c r="BH139" s="158">
        <f>IF(N139="sníž. přenesená",J139,0)</f>
        <v>0</v>
      </c>
      <c r="BI139" s="158">
        <f>IF(N139="nulová",J139,0)</f>
        <v>0</v>
      </c>
      <c r="BJ139" s="3" t="s">
        <v>81</v>
      </c>
      <c r="BK139" s="158">
        <f>ROUND(I139*H139,2)</f>
        <v>0</v>
      </c>
      <c r="BL139" s="3" t="s">
        <v>194</v>
      </c>
      <c r="BM139" s="157" t="s">
        <v>353</v>
      </c>
    </row>
    <row r="140" ht="22.5" customHeight="1">
      <c r="A140" s="134"/>
      <c r="B140" s="135"/>
      <c r="C140" s="134"/>
      <c r="D140" s="136" t="s">
        <v>72</v>
      </c>
      <c r="E140" s="144" t="s">
        <v>220</v>
      </c>
      <c r="F140" s="144" t="s">
        <v>221</v>
      </c>
      <c r="G140" s="134"/>
      <c r="H140" s="134"/>
      <c r="I140" s="134"/>
      <c r="J140" s="145">
        <f>BK140</f>
        <v>0</v>
      </c>
      <c r="K140" s="134"/>
      <c r="L140" s="135"/>
      <c r="M140" s="139"/>
      <c r="N140" s="134"/>
      <c r="O140" s="134"/>
      <c r="P140" s="140">
        <f>P141</f>
        <v>0</v>
      </c>
      <c r="Q140" s="134"/>
      <c r="R140" s="140">
        <f>R141</f>
        <v>0</v>
      </c>
      <c r="S140" s="134"/>
      <c r="T140" s="141">
        <f>T141</f>
        <v>0</v>
      </c>
      <c r="U140" s="134"/>
      <c r="V140" s="134"/>
      <c r="W140" s="134"/>
      <c r="X140" s="134"/>
      <c r="Y140" s="134"/>
      <c r="Z140" s="134"/>
      <c r="AA140" s="134"/>
      <c r="AB140" s="134"/>
      <c r="AC140" s="134"/>
      <c r="AD140" s="134"/>
      <c r="AE140" s="134"/>
      <c r="AF140" s="134"/>
      <c r="AG140" s="134"/>
      <c r="AH140" s="134"/>
      <c r="AI140" s="134"/>
      <c r="AJ140" s="134"/>
      <c r="AK140" s="134"/>
      <c r="AL140" s="134"/>
      <c r="AM140" s="134"/>
      <c r="AN140" s="134"/>
      <c r="AO140" s="134"/>
      <c r="AP140" s="134"/>
      <c r="AQ140" s="134"/>
      <c r="AR140" s="136" t="s">
        <v>83</v>
      </c>
      <c r="AS140" s="134"/>
      <c r="AT140" s="142" t="s">
        <v>72</v>
      </c>
      <c r="AU140" s="142" t="s">
        <v>81</v>
      </c>
      <c r="AV140" s="134"/>
      <c r="AW140" s="134"/>
      <c r="AX140" s="134"/>
      <c r="AY140" s="136" t="s">
        <v>130</v>
      </c>
      <c r="AZ140" s="134"/>
      <c r="BA140" s="134"/>
      <c r="BB140" s="134"/>
      <c r="BC140" s="134"/>
      <c r="BD140" s="134"/>
      <c r="BE140" s="134"/>
      <c r="BF140" s="134"/>
      <c r="BG140" s="134"/>
      <c r="BH140" s="134"/>
      <c r="BI140" s="134"/>
      <c r="BJ140" s="134"/>
      <c r="BK140" s="143">
        <f>BK141</f>
        <v>0</v>
      </c>
      <c r="BL140" s="134"/>
      <c r="BM140" s="134"/>
    </row>
    <row r="141" ht="21.75" customHeight="1">
      <c r="A141" s="20"/>
      <c r="B141" s="21"/>
      <c r="C141" s="146" t="s">
        <v>194</v>
      </c>
      <c r="D141" s="146" t="s">
        <v>133</v>
      </c>
      <c r="E141" s="147" t="s">
        <v>223</v>
      </c>
      <c r="F141" s="148" t="s">
        <v>354</v>
      </c>
      <c r="G141" s="149" t="s">
        <v>193</v>
      </c>
      <c r="H141" s="150">
        <v>1.0</v>
      </c>
      <c r="I141" s="151"/>
      <c r="J141" s="152">
        <f>ROUND(I141*H141,2)</f>
        <v>0</v>
      </c>
      <c r="K141" s="148" t="s">
        <v>19</v>
      </c>
      <c r="L141" s="21"/>
      <c r="M141" s="153" t="s">
        <v>19</v>
      </c>
      <c r="N141" s="154" t="s">
        <v>44</v>
      </c>
      <c r="O141" s="20"/>
      <c r="P141" s="155">
        <f>O141*H141</f>
        <v>0</v>
      </c>
      <c r="Q141" s="155">
        <v>0.0</v>
      </c>
      <c r="R141" s="155">
        <f>Q141*H141</f>
        <v>0</v>
      </c>
      <c r="S141" s="155">
        <v>0.0</v>
      </c>
      <c r="T141" s="156">
        <f>S141*H141</f>
        <v>0</v>
      </c>
      <c r="U141" s="20"/>
      <c r="V141" s="20"/>
      <c r="W141" s="20"/>
      <c r="X141" s="20"/>
      <c r="Y141" s="20"/>
      <c r="Z141" s="20"/>
      <c r="AA141" s="20"/>
      <c r="AB141" s="20"/>
      <c r="AC141" s="20"/>
      <c r="AD141" s="20"/>
      <c r="AE141" s="20"/>
      <c r="AF141" s="20"/>
      <c r="AG141" s="20"/>
      <c r="AH141" s="20"/>
      <c r="AI141" s="20"/>
      <c r="AJ141" s="20"/>
      <c r="AK141" s="20"/>
      <c r="AL141" s="20"/>
      <c r="AM141" s="20"/>
      <c r="AN141" s="20"/>
      <c r="AO141" s="20"/>
      <c r="AP141" s="20"/>
      <c r="AQ141" s="20"/>
      <c r="AR141" s="157" t="s">
        <v>194</v>
      </c>
      <c r="AS141" s="20"/>
      <c r="AT141" s="157" t="s">
        <v>133</v>
      </c>
      <c r="AU141" s="157" t="s">
        <v>83</v>
      </c>
      <c r="AV141" s="20"/>
      <c r="AW141" s="20"/>
      <c r="AX141" s="20"/>
      <c r="AY141" s="3" t="s">
        <v>130</v>
      </c>
      <c r="AZ141" s="20"/>
      <c r="BA141" s="20"/>
      <c r="BB141" s="20"/>
      <c r="BC141" s="20"/>
      <c r="BD141" s="20"/>
      <c r="BE141" s="158">
        <f>IF(N141="základní",J141,0)</f>
        <v>0</v>
      </c>
      <c r="BF141" s="158">
        <f>IF(N141="snížená",J141,0)</f>
        <v>0</v>
      </c>
      <c r="BG141" s="158">
        <f>IF(N141="zákl. přenesená",J141,0)</f>
        <v>0</v>
      </c>
      <c r="BH141" s="158">
        <f>IF(N141="sníž. přenesená",J141,0)</f>
        <v>0</v>
      </c>
      <c r="BI141" s="158">
        <f>IF(N141="nulová",J141,0)</f>
        <v>0</v>
      </c>
      <c r="BJ141" s="3" t="s">
        <v>81</v>
      </c>
      <c r="BK141" s="158">
        <f>ROUND(I141*H141,2)</f>
        <v>0</v>
      </c>
      <c r="BL141" s="3" t="s">
        <v>194</v>
      </c>
      <c r="BM141" s="157" t="s">
        <v>355</v>
      </c>
    </row>
    <row r="142" ht="22.5" customHeight="1">
      <c r="A142" s="134"/>
      <c r="B142" s="135"/>
      <c r="C142" s="134"/>
      <c r="D142" s="136" t="s">
        <v>72</v>
      </c>
      <c r="E142" s="144" t="s">
        <v>226</v>
      </c>
      <c r="F142" s="144" t="s">
        <v>227</v>
      </c>
      <c r="G142" s="134"/>
      <c r="H142" s="134"/>
      <c r="I142" s="134"/>
      <c r="J142" s="145">
        <f>BK142</f>
        <v>0</v>
      </c>
      <c r="K142" s="134"/>
      <c r="L142" s="135"/>
      <c r="M142" s="139"/>
      <c r="N142" s="134"/>
      <c r="O142" s="134"/>
      <c r="P142" s="140">
        <f>SUM(P143:P153)</f>
        <v>0</v>
      </c>
      <c r="Q142" s="134"/>
      <c r="R142" s="140">
        <f>SUM(R143:R153)</f>
        <v>0.00235</v>
      </c>
      <c r="S142" s="134"/>
      <c r="T142" s="141">
        <f>SUM(T143:T153)</f>
        <v>0</v>
      </c>
      <c r="U142" s="134"/>
      <c r="V142" s="134"/>
      <c r="W142" s="134"/>
      <c r="X142" s="134"/>
      <c r="Y142" s="134"/>
      <c r="Z142" s="134"/>
      <c r="AA142" s="134"/>
      <c r="AB142" s="134"/>
      <c r="AC142" s="134"/>
      <c r="AD142" s="134"/>
      <c r="AE142" s="134"/>
      <c r="AF142" s="134"/>
      <c r="AG142" s="134"/>
      <c r="AH142" s="134"/>
      <c r="AI142" s="134"/>
      <c r="AJ142" s="134"/>
      <c r="AK142" s="134"/>
      <c r="AL142" s="134"/>
      <c r="AM142" s="134"/>
      <c r="AN142" s="134"/>
      <c r="AO142" s="134"/>
      <c r="AP142" s="134"/>
      <c r="AQ142" s="134"/>
      <c r="AR142" s="136" t="s">
        <v>83</v>
      </c>
      <c r="AS142" s="134"/>
      <c r="AT142" s="142" t="s">
        <v>72</v>
      </c>
      <c r="AU142" s="142" t="s">
        <v>81</v>
      </c>
      <c r="AV142" s="134"/>
      <c r="AW142" s="134"/>
      <c r="AX142" s="134"/>
      <c r="AY142" s="136" t="s">
        <v>130</v>
      </c>
      <c r="AZ142" s="134"/>
      <c r="BA142" s="134"/>
      <c r="BB142" s="134"/>
      <c r="BC142" s="134"/>
      <c r="BD142" s="134"/>
      <c r="BE142" s="134"/>
      <c r="BF142" s="134"/>
      <c r="BG142" s="134"/>
      <c r="BH142" s="134"/>
      <c r="BI142" s="134"/>
      <c r="BJ142" s="134"/>
      <c r="BK142" s="143">
        <f>SUM(BK143:BK153)</f>
        <v>0</v>
      </c>
      <c r="BL142" s="134"/>
      <c r="BM142" s="134"/>
    </row>
    <row r="143" ht="24.0" customHeight="1">
      <c r="A143" s="20"/>
      <c r="B143" s="21"/>
      <c r="C143" s="146" t="s">
        <v>238</v>
      </c>
      <c r="D143" s="146" t="s">
        <v>133</v>
      </c>
      <c r="E143" s="147" t="s">
        <v>356</v>
      </c>
      <c r="F143" s="148" t="s">
        <v>357</v>
      </c>
      <c r="G143" s="149" t="s">
        <v>207</v>
      </c>
      <c r="H143" s="150">
        <v>1.0</v>
      </c>
      <c r="I143" s="151"/>
      <c r="J143" s="152">
        <f>ROUND(I143*H143,2)</f>
        <v>0</v>
      </c>
      <c r="K143" s="148" t="s">
        <v>137</v>
      </c>
      <c r="L143" s="21"/>
      <c r="M143" s="153" t="s">
        <v>19</v>
      </c>
      <c r="N143" s="154" t="s">
        <v>44</v>
      </c>
      <c r="O143" s="20"/>
      <c r="P143" s="155">
        <f>O143*H143</f>
        <v>0</v>
      </c>
      <c r="Q143" s="155">
        <v>0.0</v>
      </c>
      <c r="R143" s="155">
        <f>Q143*H143</f>
        <v>0</v>
      </c>
      <c r="S143" s="155">
        <v>0.0</v>
      </c>
      <c r="T143" s="156">
        <f>S143*H143</f>
        <v>0</v>
      </c>
      <c r="U143" s="20"/>
      <c r="V143" s="20"/>
      <c r="W143" s="20"/>
      <c r="X143" s="20"/>
      <c r="Y143" s="20"/>
      <c r="Z143" s="20"/>
      <c r="AA143" s="20"/>
      <c r="AB143" s="20"/>
      <c r="AC143" s="20"/>
      <c r="AD143" s="20"/>
      <c r="AE143" s="20"/>
      <c r="AF143" s="20"/>
      <c r="AG143" s="20"/>
      <c r="AH143" s="20"/>
      <c r="AI143" s="20"/>
      <c r="AJ143" s="20"/>
      <c r="AK143" s="20"/>
      <c r="AL143" s="20"/>
      <c r="AM143" s="20"/>
      <c r="AN143" s="20"/>
      <c r="AO143" s="20"/>
      <c r="AP143" s="20"/>
      <c r="AQ143" s="20"/>
      <c r="AR143" s="157" t="s">
        <v>194</v>
      </c>
      <c r="AS143" s="20"/>
      <c r="AT143" s="157" t="s">
        <v>133</v>
      </c>
      <c r="AU143" s="157" t="s">
        <v>83</v>
      </c>
      <c r="AV143" s="20"/>
      <c r="AW143" s="20"/>
      <c r="AX143" s="20"/>
      <c r="AY143" s="3" t="s">
        <v>130</v>
      </c>
      <c r="AZ143" s="20"/>
      <c r="BA143" s="20"/>
      <c r="BB143" s="20"/>
      <c r="BC143" s="20"/>
      <c r="BD143" s="20"/>
      <c r="BE143" s="158">
        <f>IF(N143="základní",J143,0)</f>
        <v>0</v>
      </c>
      <c r="BF143" s="158">
        <f>IF(N143="snížená",J143,0)</f>
        <v>0</v>
      </c>
      <c r="BG143" s="158">
        <f>IF(N143="zákl. přenesená",J143,0)</f>
        <v>0</v>
      </c>
      <c r="BH143" s="158">
        <f>IF(N143="sníž. přenesená",J143,0)</f>
        <v>0</v>
      </c>
      <c r="BI143" s="158">
        <f>IF(N143="nulová",J143,0)</f>
        <v>0</v>
      </c>
      <c r="BJ143" s="3" t="s">
        <v>81</v>
      </c>
      <c r="BK143" s="158">
        <f>ROUND(I143*H143,2)</f>
        <v>0</v>
      </c>
      <c r="BL143" s="3" t="s">
        <v>194</v>
      </c>
      <c r="BM143" s="157" t="s">
        <v>358</v>
      </c>
    </row>
    <row r="144" ht="15.75" customHeight="1">
      <c r="A144" s="20"/>
      <c r="B144" s="21"/>
      <c r="C144" s="20"/>
      <c r="D144" s="159" t="s">
        <v>140</v>
      </c>
      <c r="E144" s="20"/>
      <c r="F144" s="160" t="s">
        <v>359</v>
      </c>
      <c r="G144" s="20"/>
      <c r="H144" s="20"/>
      <c r="I144" s="20"/>
      <c r="J144" s="20"/>
      <c r="K144" s="20"/>
      <c r="L144" s="21"/>
      <c r="M144" s="161"/>
      <c r="N144" s="20"/>
      <c r="O144" s="20"/>
      <c r="P144" s="20"/>
      <c r="Q144" s="20"/>
      <c r="R144" s="20"/>
      <c r="S144" s="20"/>
      <c r="T144" s="57"/>
      <c r="U144" s="20"/>
      <c r="V144" s="20"/>
      <c r="W144" s="20"/>
      <c r="X144" s="20"/>
      <c r="Y144" s="20"/>
      <c r="Z144" s="20"/>
      <c r="AA144" s="20"/>
      <c r="AB144" s="20"/>
      <c r="AC144" s="20"/>
      <c r="AD144" s="20"/>
      <c r="AE144" s="20"/>
      <c r="AF144" s="20"/>
      <c r="AG144" s="20"/>
      <c r="AH144" s="20"/>
      <c r="AI144" s="20"/>
      <c r="AJ144" s="20"/>
      <c r="AK144" s="20"/>
      <c r="AL144" s="20"/>
      <c r="AM144" s="20"/>
      <c r="AN144" s="20"/>
      <c r="AO144" s="20"/>
      <c r="AP144" s="20"/>
      <c r="AQ144" s="20"/>
      <c r="AR144" s="20"/>
      <c r="AS144" s="20"/>
      <c r="AT144" s="3" t="s">
        <v>140</v>
      </c>
      <c r="AU144" s="3" t="s">
        <v>83</v>
      </c>
      <c r="AV144" s="20"/>
      <c r="AW144" s="20"/>
      <c r="AX144" s="20"/>
      <c r="AY144" s="20"/>
      <c r="AZ144" s="20"/>
      <c r="BA144" s="20"/>
      <c r="BB144" s="20"/>
      <c r="BC144" s="20"/>
      <c r="BD144" s="20"/>
      <c r="BE144" s="20"/>
      <c r="BF144" s="20"/>
      <c r="BG144" s="20"/>
      <c r="BH144" s="20"/>
      <c r="BI144" s="20"/>
      <c r="BJ144" s="20"/>
      <c r="BK144" s="20"/>
      <c r="BL144" s="20"/>
      <c r="BM144" s="20"/>
    </row>
    <row r="145" ht="16.5" customHeight="1">
      <c r="A145" s="20"/>
      <c r="B145" s="21"/>
      <c r="C145" s="186" t="s">
        <v>245</v>
      </c>
      <c r="D145" s="186" t="s">
        <v>317</v>
      </c>
      <c r="E145" s="187" t="s">
        <v>360</v>
      </c>
      <c r="F145" s="188" t="s">
        <v>361</v>
      </c>
      <c r="G145" s="189" t="s">
        <v>207</v>
      </c>
      <c r="H145" s="190">
        <v>1.0</v>
      </c>
      <c r="I145" s="191"/>
      <c r="J145" s="192">
        <f t="shared" ref="J145:J146" si="6">ROUND(I145*H145,2)</f>
        <v>0</v>
      </c>
      <c r="K145" s="188" t="s">
        <v>19</v>
      </c>
      <c r="L145" s="193"/>
      <c r="M145" s="194" t="s">
        <v>19</v>
      </c>
      <c r="N145" s="195" t="s">
        <v>44</v>
      </c>
      <c r="O145" s="20"/>
      <c r="P145" s="155">
        <f t="shared" ref="P145:P146" si="7">O145*H145</f>
        <v>0</v>
      </c>
      <c r="Q145" s="155">
        <v>0.0</v>
      </c>
      <c r="R145" s="155">
        <f t="shared" ref="R145:R146" si="8">Q145*H145</f>
        <v>0</v>
      </c>
      <c r="S145" s="155">
        <v>0.0</v>
      </c>
      <c r="T145" s="156">
        <f t="shared" ref="T145:T146" si="9">S145*H145</f>
        <v>0</v>
      </c>
      <c r="U145" s="20"/>
      <c r="V145" s="20"/>
      <c r="W145" s="20"/>
      <c r="X145" s="20"/>
      <c r="Y145" s="20"/>
      <c r="Z145" s="20"/>
      <c r="AA145" s="20"/>
      <c r="AB145" s="20"/>
      <c r="AC145" s="20"/>
      <c r="AD145" s="20"/>
      <c r="AE145" s="20"/>
      <c r="AF145" s="20"/>
      <c r="AG145" s="20"/>
      <c r="AH145" s="20"/>
      <c r="AI145" s="20"/>
      <c r="AJ145" s="20"/>
      <c r="AK145" s="20"/>
      <c r="AL145" s="20"/>
      <c r="AM145" s="20"/>
      <c r="AN145" s="20"/>
      <c r="AO145" s="20"/>
      <c r="AP145" s="20"/>
      <c r="AQ145" s="20"/>
      <c r="AR145" s="157" t="s">
        <v>340</v>
      </c>
      <c r="AS145" s="20"/>
      <c r="AT145" s="157" t="s">
        <v>317</v>
      </c>
      <c r="AU145" s="157" t="s">
        <v>83</v>
      </c>
      <c r="AV145" s="20"/>
      <c r="AW145" s="20"/>
      <c r="AX145" s="20"/>
      <c r="AY145" s="3" t="s">
        <v>130</v>
      </c>
      <c r="AZ145" s="20"/>
      <c r="BA145" s="20"/>
      <c r="BB145" s="20"/>
      <c r="BC145" s="20"/>
      <c r="BD145" s="20"/>
      <c r="BE145" s="158">
        <f t="shared" ref="BE145:BE146" si="10">IF(N145="základní",J145,0)</f>
        <v>0</v>
      </c>
      <c r="BF145" s="158">
        <f t="shared" ref="BF145:BF146" si="11">IF(N145="snížená",J145,0)</f>
        <v>0</v>
      </c>
      <c r="BG145" s="158">
        <f t="shared" ref="BG145:BG146" si="12">IF(N145="zákl. přenesená",J145,0)</f>
        <v>0</v>
      </c>
      <c r="BH145" s="158">
        <f t="shared" ref="BH145:BH146" si="13">IF(N145="sníž. přenesená",J145,0)</f>
        <v>0</v>
      </c>
      <c r="BI145" s="158">
        <f t="shared" ref="BI145:BI146" si="14">IF(N145="nulová",J145,0)</f>
        <v>0</v>
      </c>
      <c r="BJ145" s="3" t="s">
        <v>81</v>
      </c>
      <c r="BK145" s="158">
        <f t="shared" ref="BK145:BK146" si="15">ROUND(I145*H145,2)</f>
        <v>0</v>
      </c>
      <c r="BL145" s="3" t="s">
        <v>194</v>
      </c>
      <c r="BM145" s="157" t="s">
        <v>362</v>
      </c>
    </row>
    <row r="146" ht="16.5" customHeight="1">
      <c r="A146" s="20"/>
      <c r="B146" s="21"/>
      <c r="C146" s="146" t="s">
        <v>253</v>
      </c>
      <c r="D146" s="146" t="s">
        <v>133</v>
      </c>
      <c r="E146" s="147" t="s">
        <v>363</v>
      </c>
      <c r="F146" s="148" t="s">
        <v>364</v>
      </c>
      <c r="G146" s="149" t="s">
        <v>207</v>
      </c>
      <c r="H146" s="150">
        <v>1.0</v>
      </c>
      <c r="I146" s="151"/>
      <c r="J146" s="152">
        <f t="shared" si="6"/>
        <v>0</v>
      </c>
      <c r="K146" s="148" t="s">
        <v>137</v>
      </c>
      <c r="L146" s="21"/>
      <c r="M146" s="153" t="s">
        <v>19</v>
      </c>
      <c r="N146" s="154" t="s">
        <v>44</v>
      </c>
      <c r="O146" s="20"/>
      <c r="P146" s="155">
        <f t="shared" si="7"/>
        <v>0</v>
      </c>
      <c r="Q146" s="155">
        <v>0.0</v>
      </c>
      <c r="R146" s="155">
        <f t="shared" si="8"/>
        <v>0</v>
      </c>
      <c r="S146" s="155">
        <v>0.0</v>
      </c>
      <c r="T146" s="156">
        <f t="shared" si="9"/>
        <v>0</v>
      </c>
      <c r="U146" s="20"/>
      <c r="V146" s="20"/>
      <c r="W146" s="20"/>
      <c r="X146" s="20"/>
      <c r="Y146" s="20"/>
      <c r="Z146" s="20"/>
      <c r="AA146" s="20"/>
      <c r="AB146" s="20"/>
      <c r="AC146" s="20"/>
      <c r="AD146" s="20"/>
      <c r="AE146" s="20"/>
      <c r="AF146" s="20"/>
      <c r="AG146" s="20"/>
      <c r="AH146" s="20"/>
      <c r="AI146" s="20"/>
      <c r="AJ146" s="20"/>
      <c r="AK146" s="20"/>
      <c r="AL146" s="20"/>
      <c r="AM146" s="20"/>
      <c r="AN146" s="20"/>
      <c r="AO146" s="20"/>
      <c r="AP146" s="20"/>
      <c r="AQ146" s="20"/>
      <c r="AR146" s="157" t="s">
        <v>194</v>
      </c>
      <c r="AS146" s="20"/>
      <c r="AT146" s="157" t="s">
        <v>133</v>
      </c>
      <c r="AU146" s="157" t="s">
        <v>83</v>
      </c>
      <c r="AV146" s="20"/>
      <c r="AW146" s="20"/>
      <c r="AX146" s="20"/>
      <c r="AY146" s="3" t="s">
        <v>130</v>
      </c>
      <c r="AZ146" s="20"/>
      <c r="BA146" s="20"/>
      <c r="BB146" s="20"/>
      <c r="BC146" s="20"/>
      <c r="BD146" s="20"/>
      <c r="BE146" s="158">
        <f t="shared" si="10"/>
        <v>0</v>
      </c>
      <c r="BF146" s="158">
        <f t="shared" si="11"/>
        <v>0</v>
      </c>
      <c r="BG146" s="158">
        <f t="shared" si="12"/>
        <v>0</v>
      </c>
      <c r="BH146" s="158">
        <f t="shared" si="13"/>
        <v>0</v>
      </c>
      <c r="BI146" s="158">
        <f t="shared" si="14"/>
        <v>0</v>
      </c>
      <c r="BJ146" s="3" t="s">
        <v>81</v>
      </c>
      <c r="BK146" s="158">
        <f t="shared" si="15"/>
        <v>0</v>
      </c>
      <c r="BL146" s="3" t="s">
        <v>194</v>
      </c>
      <c r="BM146" s="157" t="s">
        <v>365</v>
      </c>
    </row>
    <row r="147" ht="15.75" customHeight="1">
      <c r="A147" s="20"/>
      <c r="B147" s="21"/>
      <c r="C147" s="20"/>
      <c r="D147" s="159" t="s">
        <v>140</v>
      </c>
      <c r="E147" s="20"/>
      <c r="F147" s="160" t="s">
        <v>366</v>
      </c>
      <c r="G147" s="20"/>
      <c r="H147" s="20"/>
      <c r="I147" s="20"/>
      <c r="J147" s="20"/>
      <c r="K147" s="20"/>
      <c r="L147" s="21"/>
      <c r="M147" s="161"/>
      <c r="N147" s="20"/>
      <c r="O147" s="20"/>
      <c r="P147" s="20"/>
      <c r="Q147" s="20"/>
      <c r="R147" s="20"/>
      <c r="S147" s="20"/>
      <c r="T147" s="57"/>
      <c r="U147" s="20"/>
      <c r="V147" s="20"/>
      <c r="W147" s="20"/>
      <c r="X147" s="20"/>
      <c r="Y147" s="20"/>
      <c r="Z147" s="20"/>
      <c r="AA147" s="20"/>
      <c r="AB147" s="20"/>
      <c r="AC147" s="20"/>
      <c r="AD147" s="20"/>
      <c r="AE147" s="20"/>
      <c r="AF147" s="20"/>
      <c r="AG147" s="20"/>
      <c r="AH147" s="20"/>
      <c r="AI147" s="20"/>
      <c r="AJ147" s="20"/>
      <c r="AK147" s="20"/>
      <c r="AL147" s="20"/>
      <c r="AM147" s="20"/>
      <c r="AN147" s="20"/>
      <c r="AO147" s="20"/>
      <c r="AP147" s="20"/>
      <c r="AQ147" s="20"/>
      <c r="AR147" s="20"/>
      <c r="AS147" s="20"/>
      <c r="AT147" s="3" t="s">
        <v>140</v>
      </c>
      <c r="AU147" s="3" t="s">
        <v>83</v>
      </c>
      <c r="AV147" s="20"/>
      <c r="AW147" s="20"/>
      <c r="AX147" s="20"/>
      <c r="AY147" s="20"/>
      <c r="AZ147" s="20"/>
      <c r="BA147" s="20"/>
      <c r="BB147" s="20"/>
      <c r="BC147" s="20"/>
      <c r="BD147" s="20"/>
      <c r="BE147" s="20"/>
      <c r="BF147" s="20"/>
      <c r="BG147" s="20"/>
      <c r="BH147" s="20"/>
      <c r="BI147" s="20"/>
      <c r="BJ147" s="20"/>
      <c r="BK147" s="20"/>
      <c r="BL147" s="20"/>
      <c r="BM147" s="20"/>
    </row>
    <row r="148" ht="16.5" customHeight="1">
      <c r="A148" s="20"/>
      <c r="B148" s="21"/>
      <c r="C148" s="186" t="s">
        <v>260</v>
      </c>
      <c r="D148" s="186" t="s">
        <v>317</v>
      </c>
      <c r="E148" s="187" t="s">
        <v>367</v>
      </c>
      <c r="F148" s="188" t="s">
        <v>368</v>
      </c>
      <c r="G148" s="189" t="s">
        <v>207</v>
      </c>
      <c r="H148" s="190">
        <v>1.0</v>
      </c>
      <c r="I148" s="191"/>
      <c r="J148" s="192">
        <f t="shared" ref="J148:J149" si="16">ROUND(I148*H148,2)</f>
        <v>0</v>
      </c>
      <c r="K148" s="188" t="s">
        <v>137</v>
      </c>
      <c r="L148" s="193"/>
      <c r="M148" s="194" t="s">
        <v>19</v>
      </c>
      <c r="N148" s="195" t="s">
        <v>44</v>
      </c>
      <c r="O148" s="20"/>
      <c r="P148" s="155">
        <f t="shared" ref="P148:P149" si="17">O148*H148</f>
        <v>0</v>
      </c>
      <c r="Q148" s="155">
        <v>0.0022</v>
      </c>
      <c r="R148" s="155">
        <f t="shared" ref="R148:R149" si="18">Q148*H148</f>
        <v>0.0022</v>
      </c>
      <c r="S148" s="155">
        <v>0.0</v>
      </c>
      <c r="T148" s="156">
        <f t="shared" ref="T148:T149" si="19">S148*H148</f>
        <v>0</v>
      </c>
      <c r="U148" s="20"/>
      <c r="V148" s="20"/>
      <c r="W148" s="20"/>
      <c r="X148" s="20"/>
      <c r="Y148" s="20"/>
      <c r="Z148" s="20"/>
      <c r="AA148" s="20"/>
      <c r="AB148" s="20"/>
      <c r="AC148" s="20"/>
      <c r="AD148" s="20"/>
      <c r="AE148" s="20"/>
      <c r="AF148" s="20"/>
      <c r="AG148" s="20"/>
      <c r="AH148" s="20"/>
      <c r="AI148" s="20"/>
      <c r="AJ148" s="20"/>
      <c r="AK148" s="20"/>
      <c r="AL148" s="20"/>
      <c r="AM148" s="20"/>
      <c r="AN148" s="20"/>
      <c r="AO148" s="20"/>
      <c r="AP148" s="20"/>
      <c r="AQ148" s="20"/>
      <c r="AR148" s="157" t="s">
        <v>340</v>
      </c>
      <c r="AS148" s="20"/>
      <c r="AT148" s="157" t="s">
        <v>317</v>
      </c>
      <c r="AU148" s="157" t="s">
        <v>83</v>
      </c>
      <c r="AV148" s="20"/>
      <c r="AW148" s="20"/>
      <c r="AX148" s="20"/>
      <c r="AY148" s="3" t="s">
        <v>130</v>
      </c>
      <c r="AZ148" s="20"/>
      <c r="BA148" s="20"/>
      <c r="BB148" s="20"/>
      <c r="BC148" s="20"/>
      <c r="BD148" s="20"/>
      <c r="BE148" s="158">
        <f t="shared" ref="BE148:BE149" si="20">IF(N148="základní",J148,0)</f>
        <v>0</v>
      </c>
      <c r="BF148" s="158">
        <f t="shared" ref="BF148:BF149" si="21">IF(N148="snížená",J148,0)</f>
        <v>0</v>
      </c>
      <c r="BG148" s="158">
        <f t="shared" ref="BG148:BG149" si="22">IF(N148="zákl. přenesená",J148,0)</f>
        <v>0</v>
      </c>
      <c r="BH148" s="158">
        <f t="shared" ref="BH148:BH149" si="23">IF(N148="sníž. přenesená",J148,0)</f>
        <v>0</v>
      </c>
      <c r="BI148" s="158">
        <f t="shared" ref="BI148:BI149" si="24">IF(N148="nulová",J148,0)</f>
        <v>0</v>
      </c>
      <c r="BJ148" s="3" t="s">
        <v>81</v>
      </c>
      <c r="BK148" s="158">
        <f t="shared" ref="BK148:BK149" si="25">ROUND(I148*H148,2)</f>
        <v>0</v>
      </c>
      <c r="BL148" s="3" t="s">
        <v>194</v>
      </c>
      <c r="BM148" s="157" t="s">
        <v>369</v>
      </c>
    </row>
    <row r="149" ht="16.5" customHeight="1">
      <c r="A149" s="20"/>
      <c r="B149" s="21"/>
      <c r="C149" s="146" t="s">
        <v>7</v>
      </c>
      <c r="D149" s="146" t="s">
        <v>133</v>
      </c>
      <c r="E149" s="147" t="s">
        <v>370</v>
      </c>
      <c r="F149" s="148" t="s">
        <v>371</v>
      </c>
      <c r="G149" s="149" t="s">
        <v>207</v>
      </c>
      <c r="H149" s="150">
        <v>1.0</v>
      </c>
      <c r="I149" s="151"/>
      <c r="J149" s="152">
        <f t="shared" si="16"/>
        <v>0</v>
      </c>
      <c r="K149" s="148" t="s">
        <v>137</v>
      </c>
      <c r="L149" s="21"/>
      <c r="M149" s="153" t="s">
        <v>19</v>
      </c>
      <c r="N149" s="154" t="s">
        <v>44</v>
      </c>
      <c r="O149" s="20"/>
      <c r="P149" s="155">
        <f t="shared" si="17"/>
        <v>0</v>
      </c>
      <c r="Q149" s="155">
        <v>0.0</v>
      </c>
      <c r="R149" s="155">
        <f t="shared" si="18"/>
        <v>0</v>
      </c>
      <c r="S149" s="155">
        <v>0.0</v>
      </c>
      <c r="T149" s="156">
        <f t="shared" si="19"/>
        <v>0</v>
      </c>
      <c r="U149" s="20"/>
      <c r="V149" s="20"/>
      <c r="W149" s="20"/>
      <c r="X149" s="20"/>
      <c r="Y149" s="20"/>
      <c r="Z149" s="20"/>
      <c r="AA149" s="20"/>
      <c r="AB149" s="20"/>
      <c r="AC149" s="20"/>
      <c r="AD149" s="20"/>
      <c r="AE149" s="20"/>
      <c r="AF149" s="20"/>
      <c r="AG149" s="20"/>
      <c r="AH149" s="20"/>
      <c r="AI149" s="20"/>
      <c r="AJ149" s="20"/>
      <c r="AK149" s="20"/>
      <c r="AL149" s="20"/>
      <c r="AM149" s="20"/>
      <c r="AN149" s="20"/>
      <c r="AO149" s="20"/>
      <c r="AP149" s="20"/>
      <c r="AQ149" s="20"/>
      <c r="AR149" s="157" t="s">
        <v>194</v>
      </c>
      <c r="AS149" s="20"/>
      <c r="AT149" s="157" t="s">
        <v>133</v>
      </c>
      <c r="AU149" s="157" t="s">
        <v>83</v>
      </c>
      <c r="AV149" s="20"/>
      <c r="AW149" s="20"/>
      <c r="AX149" s="20"/>
      <c r="AY149" s="3" t="s">
        <v>130</v>
      </c>
      <c r="AZ149" s="20"/>
      <c r="BA149" s="20"/>
      <c r="BB149" s="20"/>
      <c r="BC149" s="20"/>
      <c r="BD149" s="20"/>
      <c r="BE149" s="158">
        <f t="shared" si="20"/>
        <v>0</v>
      </c>
      <c r="BF149" s="158">
        <f t="shared" si="21"/>
        <v>0</v>
      </c>
      <c r="BG149" s="158">
        <f t="shared" si="22"/>
        <v>0</v>
      </c>
      <c r="BH149" s="158">
        <f t="shared" si="23"/>
        <v>0</v>
      </c>
      <c r="BI149" s="158">
        <f t="shared" si="24"/>
        <v>0</v>
      </c>
      <c r="BJ149" s="3" t="s">
        <v>81</v>
      </c>
      <c r="BK149" s="158">
        <f t="shared" si="25"/>
        <v>0</v>
      </c>
      <c r="BL149" s="3" t="s">
        <v>194</v>
      </c>
      <c r="BM149" s="157" t="s">
        <v>372</v>
      </c>
    </row>
    <row r="150" ht="15.75" customHeight="1">
      <c r="A150" s="20"/>
      <c r="B150" s="21"/>
      <c r="C150" s="20"/>
      <c r="D150" s="159" t="s">
        <v>140</v>
      </c>
      <c r="E150" s="20"/>
      <c r="F150" s="160" t="s">
        <v>373</v>
      </c>
      <c r="G150" s="20"/>
      <c r="H150" s="20"/>
      <c r="I150" s="20"/>
      <c r="J150" s="20"/>
      <c r="K150" s="20"/>
      <c r="L150" s="21"/>
      <c r="M150" s="161"/>
      <c r="N150" s="20"/>
      <c r="O150" s="20"/>
      <c r="P150" s="20"/>
      <c r="Q150" s="20"/>
      <c r="R150" s="20"/>
      <c r="S150" s="20"/>
      <c r="T150" s="57"/>
      <c r="U150" s="20"/>
      <c r="V150" s="20"/>
      <c r="W150" s="20"/>
      <c r="X150" s="20"/>
      <c r="Y150" s="20"/>
      <c r="Z150" s="20"/>
      <c r="AA150" s="20"/>
      <c r="AB150" s="20"/>
      <c r="AC150" s="20"/>
      <c r="AD150" s="20"/>
      <c r="AE150" s="20"/>
      <c r="AF150" s="20"/>
      <c r="AG150" s="20"/>
      <c r="AH150" s="20"/>
      <c r="AI150" s="20"/>
      <c r="AJ150" s="20"/>
      <c r="AK150" s="20"/>
      <c r="AL150" s="20"/>
      <c r="AM150" s="20"/>
      <c r="AN150" s="20"/>
      <c r="AO150" s="20"/>
      <c r="AP150" s="20"/>
      <c r="AQ150" s="20"/>
      <c r="AR150" s="20"/>
      <c r="AS150" s="20"/>
      <c r="AT150" s="3" t="s">
        <v>140</v>
      </c>
      <c r="AU150" s="3" t="s">
        <v>83</v>
      </c>
      <c r="AV150" s="20"/>
      <c r="AW150" s="20"/>
      <c r="AX150" s="20"/>
      <c r="AY150" s="20"/>
      <c r="AZ150" s="20"/>
      <c r="BA150" s="20"/>
      <c r="BB150" s="20"/>
      <c r="BC150" s="20"/>
      <c r="BD150" s="20"/>
      <c r="BE150" s="20"/>
      <c r="BF150" s="20"/>
      <c r="BG150" s="20"/>
      <c r="BH150" s="20"/>
      <c r="BI150" s="20"/>
      <c r="BJ150" s="20"/>
      <c r="BK150" s="20"/>
      <c r="BL150" s="20"/>
      <c r="BM150" s="20"/>
    </row>
    <row r="151" ht="16.5" customHeight="1">
      <c r="A151" s="20"/>
      <c r="B151" s="21"/>
      <c r="C151" s="186" t="s">
        <v>277</v>
      </c>
      <c r="D151" s="186" t="s">
        <v>317</v>
      </c>
      <c r="E151" s="187" t="s">
        <v>374</v>
      </c>
      <c r="F151" s="188" t="s">
        <v>375</v>
      </c>
      <c r="G151" s="189" t="s">
        <v>207</v>
      </c>
      <c r="H151" s="190">
        <v>1.0</v>
      </c>
      <c r="I151" s="191"/>
      <c r="J151" s="192">
        <f t="shared" ref="J151:J152" si="26">ROUND(I151*H151,2)</f>
        <v>0</v>
      </c>
      <c r="K151" s="188" t="s">
        <v>137</v>
      </c>
      <c r="L151" s="193"/>
      <c r="M151" s="194" t="s">
        <v>19</v>
      </c>
      <c r="N151" s="195" t="s">
        <v>44</v>
      </c>
      <c r="O151" s="20"/>
      <c r="P151" s="155">
        <f t="shared" ref="P151:P152" si="27">O151*H151</f>
        <v>0</v>
      </c>
      <c r="Q151" s="155">
        <v>1.4999999999999996E-4</v>
      </c>
      <c r="R151" s="155">
        <f t="shared" ref="R151:R152" si="28">Q151*H151</f>
        <v>0.00015</v>
      </c>
      <c r="S151" s="155">
        <v>0.0</v>
      </c>
      <c r="T151" s="156">
        <f t="shared" ref="T151:T152" si="29">S151*H151</f>
        <v>0</v>
      </c>
      <c r="U151" s="20"/>
      <c r="V151" s="20"/>
      <c r="W151" s="20"/>
      <c r="X151" s="20"/>
      <c r="Y151" s="20"/>
      <c r="Z151" s="20"/>
      <c r="AA151" s="20"/>
      <c r="AB151" s="20"/>
      <c r="AC151" s="20"/>
      <c r="AD151" s="20"/>
      <c r="AE151" s="20"/>
      <c r="AF151" s="20"/>
      <c r="AG151" s="20"/>
      <c r="AH151" s="20"/>
      <c r="AI151" s="20"/>
      <c r="AJ151" s="20"/>
      <c r="AK151" s="20"/>
      <c r="AL151" s="20"/>
      <c r="AM151" s="20"/>
      <c r="AN151" s="20"/>
      <c r="AO151" s="20"/>
      <c r="AP151" s="20"/>
      <c r="AQ151" s="20"/>
      <c r="AR151" s="157" t="s">
        <v>340</v>
      </c>
      <c r="AS151" s="20"/>
      <c r="AT151" s="157" t="s">
        <v>317</v>
      </c>
      <c r="AU151" s="157" t="s">
        <v>83</v>
      </c>
      <c r="AV151" s="20"/>
      <c r="AW151" s="20"/>
      <c r="AX151" s="20"/>
      <c r="AY151" s="3" t="s">
        <v>130</v>
      </c>
      <c r="AZ151" s="20"/>
      <c r="BA151" s="20"/>
      <c r="BB151" s="20"/>
      <c r="BC151" s="20"/>
      <c r="BD151" s="20"/>
      <c r="BE151" s="158">
        <f t="shared" ref="BE151:BE152" si="30">IF(N151="základní",J151,0)</f>
        <v>0</v>
      </c>
      <c r="BF151" s="158">
        <f t="shared" ref="BF151:BF152" si="31">IF(N151="snížená",J151,0)</f>
        <v>0</v>
      </c>
      <c r="BG151" s="158">
        <f t="shared" ref="BG151:BG152" si="32">IF(N151="zákl. přenesená",J151,0)</f>
        <v>0</v>
      </c>
      <c r="BH151" s="158">
        <f t="shared" ref="BH151:BH152" si="33">IF(N151="sníž. přenesená",J151,0)</f>
        <v>0</v>
      </c>
      <c r="BI151" s="158">
        <f t="shared" ref="BI151:BI152" si="34">IF(N151="nulová",J151,0)</f>
        <v>0</v>
      </c>
      <c r="BJ151" s="3" t="s">
        <v>81</v>
      </c>
      <c r="BK151" s="158">
        <f t="shared" ref="BK151:BK152" si="35">ROUND(I151*H151,2)</f>
        <v>0</v>
      </c>
      <c r="BL151" s="3" t="s">
        <v>194</v>
      </c>
      <c r="BM151" s="157" t="s">
        <v>376</v>
      </c>
    </row>
    <row r="152" ht="24.0" customHeight="1">
      <c r="A152" s="20"/>
      <c r="B152" s="21"/>
      <c r="C152" s="146" t="s">
        <v>377</v>
      </c>
      <c r="D152" s="146" t="s">
        <v>133</v>
      </c>
      <c r="E152" s="147" t="s">
        <v>378</v>
      </c>
      <c r="F152" s="148" t="s">
        <v>379</v>
      </c>
      <c r="G152" s="149" t="s">
        <v>157</v>
      </c>
      <c r="H152" s="150">
        <v>0.002</v>
      </c>
      <c r="I152" s="151"/>
      <c r="J152" s="152">
        <f t="shared" si="26"/>
        <v>0</v>
      </c>
      <c r="K152" s="148" t="s">
        <v>137</v>
      </c>
      <c r="L152" s="21"/>
      <c r="M152" s="153" t="s">
        <v>19</v>
      </c>
      <c r="N152" s="154" t="s">
        <v>44</v>
      </c>
      <c r="O152" s="20"/>
      <c r="P152" s="155">
        <f t="shared" si="27"/>
        <v>0</v>
      </c>
      <c r="Q152" s="155">
        <v>0.0</v>
      </c>
      <c r="R152" s="155">
        <f t="shared" si="28"/>
        <v>0</v>
      </c>
      <c r="S152" s="155">
        <v>0.0</v>
      </c>
      <c r="T152" s="156">
        <f t="shared" si="29"/>
        <v>0</v>
      </c>
      <c r="U152" s="20"/>
      <c r="V152" s="20"/>
      <c r="W152" s="20"/>
      <c r="X152" s="20"/>
      <c r="Y152" s="20"/>
      <c r="Z152" s="20"/>
      <c r="AA152" s="20"/>
      <c r="AB152" s="20"/>
      <c r="AC152" s="20"/>
      <c r="AD152" s="20"/>
      <c r="AE152" s="20"/>
      <c r="AF152" s="20"/>
      <c r="AG152" s="20"/>
      <c r="AH152" s="20"/>
      <c r="AI152" s="20"/>
      <c r="AJ152" s="20"/>
      <c r="AK152" s="20"/>
      <c r="AL152" s="20"/>
      <c r="AM152" s="20"/>
      <c r="AN152" s="20"/>
      <c r="AO152" s="20"/>
      <c r="AP152" s="20"/>
      <c r="AQ152" s="20"/>
      <c r="AR152" s="157" t="s">
        <v>194</v>
      </c>
      <c r="AS152" s="20"/>
      <c r="AT152" s="157" t="s">
        <v>133</v>
      </c>
      <c r="AU152" s="157" t="s">
        <v>83</v>
      </c>
      <c r="AV152" s="20"/>
      <c r="AW152" s="20"/>
      <c r="AX152" s="20"/>
      <c r="AY152" s="3" t="s">
        <v>130</v>
      </c>
      <c r="AZ152" s="20"/>
      <c r="BA152" s="20"/>
      <c r="BB152" s="20"/>
      <c r="BC152" s="20"/>
      <c r="BD152" s="20"/>
      <c r="BE152" s="158">
        <f t="shared" si="30"/>
        <v>0</v>
      </c>
      <c r="BF152" s="158">
        <f t="shared" si="31"/>
        <v>0</v>
      </c>
      <c r="BG152" s="158">
        <f t="shared" si="32"/>
        <v>0</v>
      </c>
      <c r="BH152" s="158">
        <f t="shared" si="33"/>
        <v>0</v>
      </c>
      <c r="BI152" s="158">
        <f t="shared" si="34"/>
        <v>0</v>
      </c>
      <c r="BJ152" s="3" t="s">
        <v>81</v>
      </c>
      <c r="BK152" s="158">
        <f t="shared" si="35"/>
        <v>0</v>
      </c>
      <c r="BL152" s="3" t="s">
        <v>194</v>
      </c>
      <c r="BM152" s="157" t="s">
        <v>380</v>
      </c>
    </row>
    <row r="153" ht="15.75" customHeight="1">
      <c r="A153" s="20"/>
      <c r="B153" s="21"/>
      <c r="C153" s="20"/>
      <c r="D153" s="159" t="s">
        <v>140</v>
      </c>
      <c r="E153" s="20"/>
      <c r="F153" s="160" t="s">
        <v>381</v>
      </c>
      <c r="G153" s="20"/>
      <c r="H153" s="20"/>
      <c r="I153" s="20"/>
      <c r="J153" s="20"/>
      <c r="K153" s="20"/>
      <c r="L153" s="21"/>
      <c r="M153" s="161"/>
      <c r="N153" s="20"/>
      <c r="O153" s="20"/>
      <c r="P153" s="20"/>
      <c r="Q153" s="20"/>
      <c r="R153" s="20"/>
      <c r="S153" s="20"/>
      <c r="T153" s="57"/>
      <c r="U153" s="20"/>
      <c r="V153" s="20"/>
      <c r="W153" s="20"/>
      <c r="X153" s="20"/>
      <c r="Y153" s="20"/>
      <c r="Z153" s="20"/>
      <c r="AA153" s="20"/>
      <c r="AB153" s="20"/>
      <c r="AC153" s="20"/>
      <c r="AD153" s="20"/>
      <c r="AE153" s="20"/>
      <c r="AF153" s="20"/>
      <c r="AG153" s="20"/>
      <c r="AH153" s="20"/>
      <c r="AI153" s="20"/>
      <c r="AJ153" s="20"/>
      <c r="AK153" s="20"/>
      <c r="AL153" s="20"/>
      <c r="AM153" s="20"/>
      <c r="AN153" s="20"/>
      <c r="AO153" s="20"/>
      <c r="AP153" s="20"/>
      <c r="AQ153" s="20"/>
      <c r="AR153" s="20"/>
      <c r="AS153" s="20"/>
      <c r="AT153" s="3" t="s">
        <v>140</v>
      </c>
      <c r="AU153" s="3" t="s">
        <v>83</v>
      </c>
      <c r="AV153" s="20"/>
      <c r="AW153" s="20"/>
      <c r="AX153" s="20"/>
      <c r="AY153" s="20"/>
      <c r="AZ153" s="20"/>
      <c r="BA153" s="20"/>
      <c r="BB153" s="20"/>
      <c r="BC153" s="20"/>
      <c r="BD153" s="20"/>
      <c r="BE153" s="20"/>
      <c r="BF153" s="20"/>
      <c r="BG153" s="20"/>
      <c r="BH153" s="20"/>
      <c r="BI153" s="20"/>
      <c r="BJ153" s="20"/>
      <c r="BK153" s="20"/>
      <c r="BL153" s="20"/>
      <c r="BM153" s="20"/>
    </row>
    <row r="154" ht="22.5" customHeight="1">
      <c r="A154" s="134"/>
      <c r="B154" s="135"/>
      <c r="C154" s="134"/>
      <c r="D154" s="136" t="s">
        <v>72</v>
      </c>
      <c r="E154" s="144" t="s">
        <v>243</v>
      </c>
      <c r="F154" s="144" t="s">
        <v>244</v>
      </c>
      <c r="G154" s="134"/>
      <c r="H154" s="134"/>
      <c r="I154" s="134"/>
      <c r="J154" s="145">
        <f>BK154</f>
        <v>0</v>
      </c>
      <c r="K154" s="134"/>
      <c r="L154" s="135"/>
      <c r="M154" s="139"/>
      <c r="N154" s="134"/>
      <c r="O154" s="134"/>
      <c r="P154" s="140">
        <f>SUM(P155:P179)</f>
        <v>0</v>
      </c>
      <c r="Q154" s="134"/>
      <c r="R154" s="140">
        <f>SUM(R155:R179)</f>
        <v>0.03034879286</v>
      </c>
      <c r="S154" s="134"/>
      <c r="T154" s="141">
        <f>SUM(T155:T179)</f>
        <v>0</v>
      </c>
      <c r="U154" s="134"/>
      <c r="V154" s="134"/>
      <c r="W154" s="134"/>
      <c r="X154" s="134"/>
      <c r="Y154" s="134"/>
      <c r="Z154" s="134"/>
      <c r="AA154" s="134"/>
      <c r="AB154" s="134"/>
      <c r="AC154" s="134"/>
      <c r="AD154" s="134"/>
      <c r="AE154" s="134"/>
      <c r="AF154" s="134"/>
      <c r="AG154" s="134"/>
      <c r="AH154" s="134"/>
      <c r="AI154" s="134"/>
      <c r="AJ154" s="134"/>
      <c r="AK154" s="134"/>
      <c r="AL154" s="134"/>
      <c r="AM154" s="134"/>
      <c r="AN154" s="134"/>
      <c r="AO154" s="134"/>
      <c r="AP154" s="134"/>
      <c r="AQ154" s="134"/>
      <c r="AR154" s="136" t="s">
        <v>83</v>
      </c>
      <c r="AS154" s="134"/>
      <c r="AT154" s="142" t="s">
        <v>72</v>
      </c>
      <c r="AU154" s="142" t="s">
        <v>81</v>
      </c>
      <c r="AV154" s="134"/>
      <c r="AW154" s="134"/>
      <c r="AX154" s="134"/>
      <c r="AY154" s="136" t="s">
        <v>130</v>
      </c>
      <c r="AZ154" s="134"/>
      <c r="BA154" s="134"/>
      <c r="BB154" s="134"/>
      <c r="BC154" s="134"/>
      <c r="BD154" s="134"/>
      <c r="BE154" s="134"/>
      <c r="BF154" s="134"/>
      <c r="BG154" s="134"/>
      <c r="BH154" s="134"/>
      <c r="BI154" s="134"/>
      <c r="BJ154" s="134"/>
      <c r="BK154" s="143">
        <f>SUM(BK155:BK179)</f>
        <v>0</v>
      </c>
      <c r="BL154" s="134"/>
      <c r="BM154" s="134"/>
    </row>
    <row r="155" ht="16.5" customHeight="1">
      <c r="A155" s="20"/>
      <c r="B155" s="21"/>
      <c r="C155" s="146" t="s">
        <v>382</v>
      </c>
      <c r="D155" s="146" t="s">
        <v>133</v>
      </c>
      <c r="E155" s="147" t="s">
        <v>383</v>
      </c>
      <c r="F155" s="148" t="s">
        <v>384</v>
      </c>
      <c r="G155" s="149" t="s">
        <v>248</v>
      </c>
      <c r="H155" s="150">
        <v>20.022</v>
      </c>
      <c r="I155" s="151"/>
      <c r="J155" s="152">
        <f>ROUND(I155*H155,2)</f>
        <v>0</v>
      </c>
      <c r="K155" s="148" t="s">
        <v>137</v>
      </c>
      <c r="L155" s="21"/>
      <c r="M155" s="153" t="s">
        <v>19</v>
      </c>
      <c r="N155" s="154" t="s">
        <v>44</v>
      </c>
      <c r="O155" s="20"/>
      <c r="P155" s="155">
        <f>O155*H155</f>
        <v>0</v>
      </c>
      <c r="Q155" s="155">
        <v>0.0</v>
      </c>
      <c r="R155" s="155">
        <f>Q155*H155</f>
        <v>0</v>
      </c>
      <c r="S155" s="155">
        <v>0.0</v>
      </c>
      <c r="T155" s="156">
        <f>S155*H155</f>
        <v>0</v>
      </c>
      <c r="U155" s="20"/>
      <c r="V155" s="20"/>
      <c r="W155" s="20"/>
      <c r="X155" s="20"/>
      <c r="Y155" s="20"/>
      <c r="Z155" s="20"/>
      <c r="AA155" s="20"/>
      <c r="AB155" s="20"/>
      <c r="AC155" s="20"/>
      <c r="AD155" s="20"/>
      <c r="AE155" s="20"/>
      <c r="AF155" s="20"/>
      <c r="AG155" s="20"/>
      <c r="AH155" s="20"/>
      <c r="AI155" s="20"/>
      <c r="AJ155" s="20"/>
      <c r="AK155" s="20"/>
      <c r="AL155" s="20"/>
      <c r="AM155" s="20"/>
      <c r="AN155" s="20"/>
      <c r="AO155" s="20"/>
      <c r="AP155" s="20"/>
      <c r="AQ155" s="20"/>
      <c r="AR155" s="157" t="s">
        <v>194</v>
      </c>
      <c r="AS155" s="20"/>
      <c r="AT155" s="157" t="s">
        <v>133</v>
      </c>
      <c r="AU155" s="157" t="s">
        <v>83</v>
      </c>
      <c r="AV155" s="20"/>
      <c r="AW155" s="20"/>
      <c r="AX155" s="20"/>
      <c r="AY155" s="3" t="s">
        <v>130</v>
      </c>
      <c r="AZ155" s="20"/>
      <c r="BA155" s="20"/>
      <c r="BB155" s="20"/>
      <c r="BC155" s="20"/>
      <c r="BD155" s="20"/>
      <c r="BE155" s="158">
        <f>IF(N155="základní",J155,0)</f>
        <v>0</v>
      </c>
      <c r="BF155" s="158">
        <f>IF(N155="snížená",J155,0)</f>
        <v>0</v>
      </c>
      <c r="BG155" s="158">
        <f>IF(N155="zákl. přenesená",J155,0)</f>
        <v>0</v>
      </c>
      <c r="BH155" s="158">
        <f>IF(N155="sníž. přenesená",J155,0)</f>
        <v>0</v>
      </c>
      <c r="BI155" s="158">
        <f>IF(N155="nulová",J155,0)</f>
        <v>0</v>
      </c>
      <c r="BJ155" s="3" t="s">
        <v>81</v>
      </c>
      <c r="BK155" s="158">
        <f>ROUND(I155*H155,2)</f>
        <v>0</v>
      </c>
      <c r="BL155" s="3" t="s">
        <v>194</v>
      </c>
      <c r="BM155" s="157" t="s">
        <v>385</v>
      </c>
    </row>
    <row r="156" ht="15.75" customHeight="1">
      <c r="A156" s="20"/>
      <c r="B156" s="21"/>
      <c r="C156" s="20"/>
      <c r="D156" s="159" t="s">
        <v>140</v>
      </c>
      <c r="E156" s="20"/>
      <c r="F156" s="160" t="s">
        <v>386</v>
      </c>
      <c r="G156" s="20"/>
      <c r="H156" s="20"/>
      <c r="I156" s="20"/>
      <c r="J156" s="20"/>
      <c r="K156" s="20"/>
      <c r="L156" s="21"/>
      <c r="M156" s="161"/>
      <c r="N156" s="20"/>
      <c r="O156" s="20"/>
      <c r="P156" s="20"/>
      <c r="Q156" s="20"/>
      <c r="R156" s="20"/>
      <c r="S156" s="20"/>
      <c r="T156" s="57"/>
      <c r="U156" s="20"/>
      <c r="V156" s="20"/>
      <c r="W156" s="20"/>
      <c r="X156" s="20"/>
      <c r="Y156" s="20"/>
      <c r="Z156" s="20"/>
      <c r="AA156" s="20"/>
      <c r="AB156" s="20"/>
      <c r="AC156" s="20"/>
      <c r="AD156" s="20"/>
      <c r="AE156" s="20"/>
      <c r="AF156" s="20"/>
      <c r="AG156" s="20"/>
      <c r="AH156" s="20"/>
      <c r="AI156" s="20"/>
      <c r="AJ156" s="20"/>
      <c r="AK156" s="20"/>
      <c r="AL156" s="20"/>
      <c r="AM156" s="20"/>
      <c r="AN156" s="20"/>
      <c r="AO156" s="20"/>
      <c r="AP156" s="20"/>
      <c r="AQ156" s="20"/>
      <c r="AR156" s="20"/>
      <c r="AS156" s="20"/>
      <c r="AT156" s="3" t="s">
        <v>140</v>
      </c>
      <c r="AU156" s="3" t="s">
        <v>83</v>
      </c>
      <c r="AV156" s="20"/>
      <c r="AW156" s="20"/>
      <c r="AX156" s="20"/>
      <c r="AY156" s="20"/>
      <c r="AZ156" s="20"/>
      <c r="BA156" s="20"/>
      <c r="BB156" s="20"/>
      <c r="BC156" s="20"/>
      <c r="BD156" s="20"/>
      <c r="BE156" s="20"/>
      <c r="BF156" s="20"/>
      <c r="BG156" s="20"/>
      <c r="BH156" s="20"/>
      <c r="BI156" s="20"/>
      <c r="BJ156" s="20"/>
      <c r="BK156" s="20"/>
      <c r="BL156" s="20"/>
      <c r="BM156" s="20"/>
    </row>
    <row r="157" ht="15.75" customHeight="1">
      <c r="A157" s="169"/>
      <c r="B157" s="170"/>
      <c r="C157" s="169"/>
      <c r="D157" s="164" t="s">
        <v>142</v>
      </c>
      <c r="E157" s="171" t="s">
        <v>19</v>
      </c>
      <c r="F157" s="172" t="s">
        <v>387</v>
      </c>
      <c r="G157" s="169"/>
      <c r="H157" s="173">
        <v>20.022</v>
      </c>
      <c r="I157" s="169"/>
      <c r="J157" s="169"/>
      <c r="K157" s="169"/>
      <c r="L157" s="170"/>
      <c r="M157" s="174"/>
      <c r="N157" s="169"/>
      <c r="O157" s="169"/>
      <c r="P157" s="169"/>
      <c r="Q157" s="169"/>
      <c r="R157" s="169"/>
      <c r="S157" s="169"/>
      <c r="T157" s="175"/>
      <c r="U157" s="169"/>
      <c r="V157" s="169"/>
      <c r="W157" s="169"/>
      <c r="X157" s="169"/>
      <c r="Y157" s="169"/>
      <c r="Z157" s="169"/>
      <c r="AA157" s="169"/>
      <c r="AB157" s="169"/>
      <c r="AC157" s="169"/>
      <c r="AD157" s="169"/>
      <c r="AE157" s="169"/>
      <c r="AF157" s="169"/>
      <c r="AG157" s="169"/>
      <c r="AH157" s="169"/>
      <c r="AI157" s="169"/>
      <c r="AJ157" s="169"/>
      <c r="AK157" s="169"/>
      <c r="AL157" s="169"/>
      <c r="AM157" s="169"/>
      <c r="AN157" s="169"/>
      <c r="AO157" s="169"/>
      <c r="AP157" s="169"/>
      <c r="AQ157" s="169"/>
      <c r="AR157" s="169"/>
      <c r="AS157" s="169"/>
      <c r="AT157" s="171" t="s">
        <v>142</v>
      </c>
      <c r="AU157" s="171" t="s">
        <v>83</v>
      </c>
      <c r="AV157" s="169" t="s">
        <v>83</v>
      </c>
      <c r="AW157" s="169" t="s">
        <v>34</v>
      </c>
      <c r="AX157" s="169" t="s">
        <v>73</v>
      </c>
      <c r="AY157" s="171" t="s">
        <v>130</v>
      </c>
      <c r="AZ157" s="169"/>
      <c r="BA157" s="169"/>
      <c r="BB157" s="169"/>
      <c r="BC157" s="169"/>
      <c r="BD157" s="169"/>
      <c r="BE157" s="169"/>
      <c r="BF157" s="169"/>
      <c r="BG157" s="169"/>
      <c r="BH157" s="169"/>
      <c r="BI157" s="169"/>
      <c r="BJ157" s="169"/>
      <c r="BK157" s="169"/>
      <c r="BL157" s="169"/>
      <c r="BM157" s="169"/>
    </row>
    <row r="158" ht="15.75" customHeight="1">
      <c r="A158" s="176"/>
      <c r="B158" s="177"/>
      <c r="C158" s="176"/>
      <c r="D158" s="164" t="s">
        <v>142</v>
      </c>
      <c r="E158" s="178" t="s">
        <v>19</v>
      </c>
      <c r="F158" s="179" t="s">
        <v>145</v>
      </c>
      <c r="G158" s="176"/>
      <c r="H158" s="180">
        <v>20.022</v>
      </c>
      <c r="I158" s="176"/>
      <c r="J158" s="176"/>
      <c r="K158" s="176"/>
      <c r="L158" s="177"/>
      <c r="M158" s="181"/>
      <c r="N158" s="176"/>
      <c r="O158" s="176"/>
      <c r="P158" s="176"/>
      <c r="Q158" s="176"/>
      <c r="R158" s="176"/>
      <c r="S158" s="176"/>
      <c r="T158" s="182"/>
      <c r="U158" s="176"/>
      <c r="V158" s="176"/>
      <c r="W158" s="176"/>
      <c r="X158" s="176"/>
      <c r="Y158" s="176"/>
      <c r="Z158" s="176"/>
      <c r="AA158" s="176"/>
      <c r="AB158" s="176"/>
      <c r="AC158" s="176"/>
      <c r="AD158" s="176"/>
      <c r="AE158" s="176"/>
      <c r="AF158" s="176"/>
      <c r="AG158" s="176"/>
      <c r="AH158" s="176"/>
      <c r="AI158" s="176"/>
      <c r="AJ158" s="176"/>
      <c r="AK158" s="176"/>
      <c r="AL158" s="176"/>
      <c r="AM158" s="176"/>
      <c r="AN158" s="176"/>
      <c r="AO158" s="176"/>
      <c r="AP158" s="176"/>
      <c r="AQ158" s="176"/>
      <c r="AR158" s="176"/>
      <c r="AS158" s="176"/>
      <c r="AT158" s="178" t="s">
        <v>142</v>
      </c>
      <c r="AU158" s="178" t="s">
        <v>83</v>
      </c>
      <c r="AV158" s="176" t="s">
        <v>138</v>
      </c>
      <c r="AW158" s="176" t="s">
        <v>34</v>
      </c>
      <c r="AX158" s="176" t="s">
        <v>81</v>
      </c>
      <c r="AY158" s="178" t="s">
        <v>130</v>
      </c>
      <c r="AZ158" s="176"/>
      <c r="BA158" s="176"/>
      <c r="BB158" s="176"/>
      <c r="BC158" s="176"/>
      <c r="BD158" s="176"/>
      <c r="BE158" s="176"/>
      <c r="BF158" s="176"/>
      <c r="BG158" s="176"/>
      <c r="BH158" s="176"/>
      <c r="BI158" s="176"/>
      <c r="BJ158" s="176"/>
      <c r="BK158" s="176"/>
      <c r="BL158" s="176"/>
      <c r="BM158" s="176"/>
    </row>
    <row r="159" ht="16.5" customHeight="1">
      <c r="A159" s="20"/>
      <c r="B159" s="21"/>
      <c r="C159" s="146" t="s">
        <v>388</v>
      </c>
      <c r="D159" s="146" t="s">
        <v>133</v>
      </c>
      <c r="E159" s="147" t="s">
        <v>389</v>
      </c>
      <c r="F159" s="148" t="s">
        <v>390</v>
      </c>
      <c r="G159" s="149" t="s">
        <v>136</v>
      </c>
      <c r="H159" s="150">
        <v>18.41</v>
      </c>
      <c r="I159" s="151"/>
      <c r="J159" s="152">
        <f>ROUND(I159*H159,2)</f>
        <v>0</v>
      </c>
      <c r="K159" s="148" t="s">
        <v>137</v>
      </c>
      <c r="L159" s="21"/>
      <c r="M159" s="153" t="s">
        <v>19</v>
      </c>
      <c r="N159" s="154" t="s">
        <v>44</v>
      </c>
      <c r="O159" s="20"/>
      <c r="P159" s="155">
        <f>O159*H159</f>
        <v>0</v>
      </c>
      <c r="Q159" s="155">
        <v>8.0E-7</v>
      </c>
      <c r="R159" s="155">
        <f>Q159*H159</f>
        <v>0.000014728</v>
      </c>
      <c r="S159" s="155">
        <v>0.0</v>
      </c>
      <c r="T159" s="156">
        <f>S159*H159</f>
        <v>0</v>
      </c>
      <c r="U159" s="20"/>
      <c r="V159" s="20"/>
      <c r="W159" s="20"/>
      <c r="X159" s="20"/>
      <c r="Y159" s="20"/>
      <c r="Z159" s="20"/>
      <c r="AA159" s="20"/>
      <c r="AB159" s="20"/>
      <c r="AC159" s="20"/>
      <c r="AD159" s="20"/>
      <c r="AE159" s="20"/>
      <c r="AF159" s="20"/>
      <c r="AG159" s="20"/>
      <c r="AH159" s="20"/>
      <c r="AI159" s="20"/>
      <c r="AJ159" s="20"/>
      <c r="AK159" s="20"/>
      <c r="AL159" s="20"/>
      <c r="AM159" s="20"/>
      <c r="AN159" s="20"/>
      <c r="AO159" s="20"/>
      <c r="AP159" s="20"/>
      <c r="AQ159" s="20"/>
      <c r="AR159" s="157" t="s">
        <v>194</v>
      </c>
      <c r="AS159" s="20"/>
      <c r="AT159" s="157" t="s">
        <v>133</v>
      </c>
      <c r="AU159" s="157" t="s">
        <v>83</v>
      </c>
      <c r="AV159" s="20"/>
      <c r="AW159" s="20"/>
      <c r="AX159" s="20"/>
      <c r="AY159" s="3" t="s">
        <v>130</v>
      </c>
      <c r="AZ159" s="20"/>
      <c r="BA159" s="20"/>
      <c r="BB159" s="20"/>
      <c r="BC159" s="20"/>
      <c r="BD159" s="20"/>
      <c r="BE159" s="158">
        <f>IF(N159="základní",J159,0)</f>
        <v>0</v>
      </c>
      <c r="BF159" s="158">
        <f>IF(N159="snížená",J159,0)</f>
        <v>0</v>
      </c>
      <c r="BG159" s="158">
        <f>IF(N159="zákl. přenesená",J159,0)</f>
        <v>0</v>
      </c>
      <c r="BH159" s="158">
        <f>IF(N159="sníž. přenesená",J159,0)</f>
        <v>0</v>
      </c>
      <c r="BI159" s="158">
        <f>IF(N159="nulová",J159,0)</f>
        <v>0</v>
      </c>
      <c r="BJ159" s="3" t="s">
        <v>81</v>
      </c>
      <c r="BK159" s="158">
        <f>ROUND(I159*H159,2)</f>
        <v>0</v>
      </c>
      <c r="BL159" s="3" t="s">
        <v>194</v>
      </c>
      <c r="BM159" s="157" t="s">
        <v>391</v>
      </c>
    </row>
    <row r="160" ht="15.75" customHeight="1">
      <c r="A160" s="20"/>
      <c r="B160" s="21"/>
      <c r="C160" s="20"/>
      <c r="D160" s="159" t="s">
        <v>140</v>
      </c>
      <c r="E160" s="20"/>
      <c r="F160" s="160" t="s">
        <v>392</v>
      </c>
      <c r="G160" s="20"/>
      <c r="H160" s="20"/>
      <c r="I160" s="20"/>
      <c r="J160" s="20"/>
      <c r="K160" s="20"/>
      <c r="L160" s="21"/>
      <c r="M160" s="161"/>
      <c r="N160" s="20"/>
      <c r="O160" s="20"/>
      <c r="P160" s="20"/>
      <c r="Q160" s="20"/>
      <c r="R160" s="20"/>
      <c r="S160" s="20"/>
      <c r="T160" s="57"/>
      <c r="U160" s="20"/>
      <c r="V160" s="20"/>
      <c r="W160" s="20"/>
      <c r="X160" s="20"/>
      <c r="Y160" s="20"/>
      <c r="Z160" s="20"/>
      <c r="AA160" s="20"/>
      <c r="AB160" s="20"/>
      <c r="AC160" s="20"/>
      <c r="AD160" s="20"/>
      <c r="AE160" s="20"/>
      <c r="AF160" s="20"/>
      <c r="AG160" s="20"/>
      <c r="AH160" s="20"/>
      <c r="AI160" s="20"/>
      <c r="AJ160" s="20"/>
      <c r="AK160" s="20"/>
      <c r="AL160" s="20"/>
      <c r="AM160" s="20"/>
      <c r="AN160" s="20"/>
      <c r="AO160" s="20"/>
      <c r="AP160" s="20"/>
      <c r="AQ160" s="20"/>
      <c r="AR160" s="20"/>
      <c r="AS160" s="20"/>
      <c r="AT160" s="3" t="s">
        <v>140</v>
      </c>
      <c r="AU160" s="3" t="s">
        <v>83</v>
      </c>
      <c r="AV160" s="20"/>
      <c r="AW160" s="20"/>
      <c r="AX160" s="20"/>
      <c r="AY160" s="20"/>
      <c r="AZ160" s="20"/>
      <c r="BA160" s="20"/>
      <c r="BB160" s="20"/>
      <c r="BC160" s="20"/>
      <c r="BD160" s="20"/>
      <c r="BE160" s="20"/>
      <c r="BF160" s="20"/>
      <c r="BG160" s="20"/>
      <c r="BH160" s="20"/>
      <c r="BI160" s="20"/>
      <c r="BJ160" s="20"/>
      <c r="BK160" s="20"/>
      <c r="BL160" s="20"/>
      <c r="BM160" s="20"/>
    </row>
    <row r="161" ht="15.75" customHeight="1">
      <c r="A161" s="169"/>
      <c r="B161" s="170"/>
      <c r="C161" s="169"/>
      <c r="D161" s="164" t="s">
        <v>142</v>
      </c>
      <c r="E161" s="171" t="s">
        <v>19</v>
      </c>
      <c r="F161" s="172" t="s">
        <v>393</v>
      </c>
      <c r="G161" s="169"/>
      <c r="H161" s="173">
        <v>18.41</v>
      </c>
      <c r="I161" s="169"/>
      <c r="J161" s="169"/>
      <c r="K161" s="169"/>
      <c r="L161" s="170"/>
      <c r="M161" s="174"/>
      <c r="N161" s="169"/>
      <c r="O161" s="169"/>
      <c r="P161" s="169"/>
      <c r="Q161" s="169"/>
      <c r="R161" s="169"/>
      <c r="S161" s="169"/>
      <c r="T161" s="175"/>
      <c r="U161" s="169"/>
      <c r="V161" s="169"/>
      <c r="W161" s="169"/>
      <c r="X161" s="169"/>
      <c r="Y161" s="169"/>
      <c r="Z161" s="169"/>
      <c r="AA161" s="169"/>
      <c r="AB161" s="169"/>
      <c r="AC161" s="169"/>
      <c r="AD161" s="169"/>
      <c r="AE161" s="169"/>
      <c r="AF161" s="169"/>
      <c r="AG161" s="169"/>
      <c r="AH161" s="169"/>
      <c r="AI161" s="169"/>
      <c r="AJ161" s="169"/>
      <c r="AK161" s="169"/>
      <c r="AL161" s="169"/>
      <c r="AM161" s="169"/>
      <c r="AN161" s="169"/>
      <c r="AO161" s="169"/>
      <c r="AP161" s="169"/>
      <c r="AQ161" s="169"/>
      <c r="AR161" s="169"/>
      <c r="AS161" s="169"/>
      <c r="AT161" s="171" t="s">
        <v>142</v>
      </c>
      <c r="AU161" s="171" t="s">
        <v>83</v>
      </c>
      <c r="AV161" s="169" t="s">
        <v>83</v>
      </c>
      <c r="AW161" s="169" t="s">
        <v>34</v>
      </c>
      <c r="AX161" s="169" t="s">
        <v>73</v>
      </c>
      <c r="AY161" s="171" t="s">
        <v>130</v>
      </c>
      <c r="AZ161" s="169"/>
      <c r="BA161" s="169"/>
      <c r="BB161" s="169"/>
      <c r="BC161" s="169"/>
      <c r="BD161" s="169"/>
      <c r="BE161" s="169"/>
      <c r="BF161" s="169"/>
      <c r="BG161" s="169"/>
      <c r="BH161" s="169"/>
      <c r="BI161" s="169"/>
      <c r="BJ161" s="169"/>
      <c r="BK161" s="169"/>
      <c r="BL161" s="169"/>
      <c r="BM161" s="169"/>
    </row>
    <row r="162" ht="15.75" customHeight="1">
      <c r="A162" s="176"/>
      <c r="B162" s="177"/>
      <c r="C162" s="176"/>
      <c r="D162" s="164" t="s">
        <v>142</v>
      </c>
      <c r="E162" s="178" t="s">
        <v>19</v>
      </c>
      <c r="F162" s="179" t="s">
        <v>145</v>
      </c>
      <c r="G162" s="176"/>
      <c r="H162" s="180">
        <v>18.41</v>
      </c>
      <c r="I162" s="176"/>
      <c r="J162" s="176"/>
      <c r="K162" s="176"/>
      <c r="L162" s="177"/>
      <c r="M162" s="181"/>
      <c r="N162" s="176"/>
      <c r="O162" s="176"/>
      <c r="P162" s="176"/>
      <c r="Q162" s="176"/>
      <c r="R162" s="176"/>
      <c r="S162" s="176"/>
      <c r="T162" s="182"/>
      <c r="U162" s="176"/>
      <c r="V162" s="176"/>
      <c r="W162" s="176"/>
      <c r="X162" s="176"/>
      <c r="Y162" s="176"/>
      <c r="Z162" s="176"/>
      <c r="AA162" s="176"/>
      <c r="AB162" s="176"/>
      <c r="AC162" s="176"/>
      <c r="AD162" s="176"/>
      <c r="AE162" s="176"/>
      <c r="AF162" s="176"/>
      <c r="AG162" s="176"/>
      <c r="AH162" s="176"/>
      <c r="AI162" s="176"/>
      <c r="AJ162" s="176"/>
      <c r="AK162" s="176"/>
      <c r="AL162" s="176"/>
      <c r="AM162" s="176"/>
      <c r="AN162" s="176"/>
      <c r="AO162" s="176"/>
      <c r="AP162" s="176"/>
      <c r="AQ162" s="176"/>
      <c r="AR162" s="176"/>
      <c r="AS162" s="176"/>
      <c r="AT162" s="178" t="s">
        <v>142</v>
      </c>
      <c r="AU162" s="178" t="s">
        <v>83</v>
      </c>
      <c r="AV162" s="176" t="s">
        <v>138</v>
      </c>
      <c r="AW162" s="176" t="s">
        <v>34</v>
      </c>
      <c r="AX162" s="176" t="s">
        <v>81</v>
      </c>
      <c r="AY162" s="178" t="s">
        <v>130</v>
      </c>
      <c r="AZ162" s="176"/>
      <c r="BA162" s="176"/>
      <c r="BB162" s="176"/>
      <c r="BC162" s="176"/>
      <c r="BD162" s="176"/>
      <c r="BE162" s="176"/>
      <c r="BF162" s="176"/>
      <c r="BG162" s="176"/>
      <c r="BH162" s="176"/>
      <c r="BI162" s="176"/>
      <c r="BJ162" s="176"/>
      <c r="BK162" s="176"/>
      <c r="BL162" s="176"/>
      <c r="BM162" s="176"/>
    </row>
    <row r="163" ht="16.5" customHeight="1">
      <c r="A163" s="20"/>
      <c r="B163" s="21"/>
      <c r="C163" s="186" t="s">
        <v>394</v>
      </c>
      <c r="D163" s="186" t="s">
        <v>317</v>
      </c>
      <c r="E163" s="187" t="s">
        <v>395</v>
      </c>
      <c r="F163" s="188" t="s">
        <v>396</v>
      </c>
      <c r="G163" s="189" t="s">
        <v>136</v>
      </c>
      <c r="H163" s="190">
        <v>19.883</v>
      </c>
      <c r="I163" s="191"/>
      <c r="J163" s="192">
        <f>ROUND(I163*H163,2)</f>
        <v>0</v>
      </c>
      <c r="K163" s="188" t="s">
        <v>137</v>
      </c>
      <c r="L163" s="193"/>
      <c r="M163" s="194" t="s">
        <v>19</v>
      </c>
      <c r="N163" s="195" t="s">
        <v>44</v>
      </c>
      <c r="O163" s="20"/>
      <c r="P163" s="155">
        <f>O163*H163</f>
        <v>0</v>
      </c>
      <c r="Q163" s="155">
        <v>2.0E-4</v>
      </c>
      <c r="R163" s="155">
        <f>Q163*H163</f>
        <v>0.0039766</v>
      </c>
      <c r="S163" s="155">
        <v>0.0</v>
      </c>
      <c r="T163" s="156">
        <f>S163*H163</f>
        <v>0</v>
      </c>
      <c r="U163" s="20"/>
      <c r="V163" s="20"/>
      <c r="W163" s="20"/>
      <c r="X163" s="20"/>
      <c r="Y163" s="20"/>
      <c r="Z163" s="20"/>
      <c r="AA163" s="20"/>
      <c r="AB163" s="20"/>
      <c r="AC163" s="20"/>
      <c r="AD163" s="20"/>
      <c r="AE163" s="20"/>
      <c r="AF163" s="20"/>
      <c r="AG163" s="20"/>
      <c r="AH163" s="20"/>
      <c r="AI163" s="20"/>
      <c r="AJ163" s="20"/>
      <c r="AK163" s="20"/>
      <c r="AL163" s="20"/>
      <c r="AM163" s="20"/>
      <c r="AN163" s="20"/>
      <c r="AO163" s="20"/>
      <c r="AP163" s="20"/>
      <c r="AQ163" s="20"/>
      <c r="AR163" s="157" t="s">
        <v>340</v>
      </c>
      <c r="AS163" s="20"/>
      <c r="AT163" s="157" t="s">
        <v>317</v>
      </c>
      <c r="AU163" s="157" t="s">
        <v>83</v>
      </c>
      <c r="AV163" s="20"/>
      <c r="AW163" s="20"/>
      <c r="AX163" s="20"/>
      <c r="AY163" s="3" t="s">
        <v>130</v>
      </c>
      <c r="AZ163" s="20"/>
      <c r="BA163" s="20"/>
      <c r="BB163" s="20"/>
      <c r="BC163" s="20"/>
      <c r="BD163" s="20"/>
      <c r="BE163" s="158">
        <f>IF(N163="základní",J163,0)</f>
        <v>0</v>
      </c>
      <c r="BF163" s="158">
        <f>IF(N163="snížená",J163,0)</f>
        <v>0</v>
      </c>
      <c r="BG163" s="158">
        <f>IF(N163="zákl. přenesená",J163,0)</f>
        <v>0</v>
      </c>
      <c r="BH163" s="158">
        <f>IF(N163="sníž. přenesená",J163,0)</f>
        <v>0</v>
      </c>
      <c r="BI163" s="158">
        <f>IF(N163="nulová",J163,0)</f>
        <v>0</v>
      </c>
      <c r="BJ163" s="3" t="s">
        <v>81</v>
      </c>
      <c r="BK163" s="158">
        <f>ROUND(I163*H163,2)</f>
        <v>0</v>
      </c>
      <c r="BL163" s="3" t="s">
        <v>194</v>
      </c>
      <c r="BM163" s="157" t="s">
        <v>397</v>
      </c>
    </row>
    <row r="164" ht="15.75" customHeight="1">
      <c r="A164" s="169"/>
      <c r="B164" s="170"/>
      <c r="C164" s="169"/>
      <c r="D164" s="164" t="s">
        <v>142</v>
      </c>
      <c r="E164" s="169"/>
      <c r="F164" s="172" t="s">
        <v>398</v>
      </c>
      <c r="G164" s="169"/>
      <c r="H164" s="173">
        <v>19.883</v>
      </c>
      <c r="I164" s="169"/>
      <c r="J164" s="169"/>
      <c r="K164" s="169"/>
      <c r="L164" s="170"/>
      <c r="M164" s="174"/>
      <c r="N164" s="169"/>
      <c r="O164" s="169"/>
      <c r="P164" s="169"/>
      <c r="Q164" s="169"/>
      <c r="R164" s="169"/>
      <c r="S164" s="169"/>
      <c r="T164" s="175"/>
      <c r="U164" s="169"/>
      <c r="V164" s="169"/>
      <c r="W164" s="169"/>
      <c r="X164" s="169"/>
      <c r="Y164" s="169"/>
      <c r="Z164" s="169"/>
      <c r="AA164" s="169"/>
      <c r="AB164" s="169"/>
      <c r="AC164" s="169"/>
      <c r="AD164" s="169"/>
      <c r="AE164" s="169"/>
      <c r="AF164" s="169"/>
      <c r="AG164" s="169"/>
      <c r="AH164" s="169"/>
      <c r="AI164" s="169"/>
      <c r="AJ164" s="169"/>
      <c r="AK164" s="169"/>
      <c r="AL164" s="169"/>
      <c r="AM164" s="169"/>
      <c r="AN164" s="169"/>
      <c r="AO164" s="169"/>
      <c r="AP164" s="169"/>
      <c r="AQ164" s="169"/>
      <c r="AR164" s="169"/>
      <c r="AS164" s="169"/>
      <c r="AT164" s="171" t="s">
        <v>142</v>
      </c>
      <c r="AU164" s="171" t="s">
        <v>83</v>
      </c>
      <c r="AV164" s="169" t="s">
        <v>83</v>
      </c>
      <c r="AW164" s="169" t="s">
        <v>4</v>
      </c>
      <c r="AX164" s="169" t="s">
        <v>81</v>
      </c>
      <c r="AY164" s="171" t="s">
        <v>130</v>
      </c>
      <c r="AZ164" s="169"/>
      <c r="BA164" s="169"/>
      <c r="BB164" s="169"/>
      <c r="BC164" s="169"/>
      <c r="BD164" s="169"/>
      <c r="BE164" s="169"/>
      <c r="BF164" s="169"/>
      <c r="BG164" s="169"/>
      <c r="BH164" s="169"/>
      <c r="BI164" s="169"/>
      <c r="BJ164" s="169"/>
      <c r="BK164" s="169"/>
      <c r="BL164" s="169"/>
      <c r="BM164" s="169"/>
    </row>
    <row r="165" ht="16.5" customHeight="1">
      <c r="A165" s="20"/>
      <c r="B165" s="21"/>
      <c r="C165" s="146" t="s">
        <v>399</v>
      </c>
      <c r="D165" s="146" t="s">
        <v>133</v>
      </c>
      <c r="E165" s="147" t="s">
        <v>400</v>
      </c>
      <c r="F165" s="148" t="s">
        <v>401</v>
      </c>
      <c r="G165" s="149" t="s">
        <v>207</v>
      </c>
      <c r="H165" s="150">
        <v>10.0</v>
      </c>
      <c r="I165" s="151"/>
      <c r="J165" s="152">
        <f>ROUND(I165*H165,2)</f>
        <v>0</v>
      </c>
      <c r="K165" s="148" t="s">
        <v>137</v>
      </c>
      <c r="L165" s="21"/>
      <c r="M165" s="153" t="s">
        <v>19</v>
      </c>
      <c r="N165" s="154" t="s">
        <v>44</v>
      </c>
      <c r="O165" s="20"/>
      <c r="P165" s="155">
        <f>O165*H165</f>
        <v>0</v>
      </c>
      <c r="Q165" s="155">
        <v>1.75E-5</v>
      </c>
      <c r="R165" s="155">
        <f>Q165*H165</f>
        <v>0.000175</v>
      </c>
      <c r="S165" s="155">
        <v>0.0</v>
      </c>
      <c r="T165" s="156">
        <f>S165*H165</f>
        <v>0</v>
      </c>
      <c r="U165" s="20"/>
      <c r="V165" s="20"/>
      <c r="W165" s="20"/>
      <c r="X165" s="20"/>
      <c r="Y165" s="20"/>
      <c r="Z165" s="20"/>
      <c r="AA165" s="20"/>
      <c r="AB165" s="20"/>
      <c r="AC165" s="20"/>
      <c r="AD165" s="20"/>
      <c r="AE165" s="20"/>
      <c r="AF165" s="20"/>
      <c r="AG165" s="20"/>
      <c r="AH165" s="20"/>
      <c r="AI165" s="20"/>
      <c r="AJ165" s="20"/>
      <c r="AK165" s="20"/>
      <c r="AL165" s="20"/>
      <c r="AM165" s="20"/>
      <c r="AN165" s="20"/>
      <c r="AO165" s="20"/>
      <c r="AP165" s="20"/>
      <c r="AQ165" s="20"/>
      <c r="AR165" s="157" t="s">
        <v>194</v>
      </c>
      <c r="AS165" s="20"/>
      <c r="AT165" s="157" t="s">
        <v>133</v>
      </c>
      <c r="AU165" s="157" t="s">
        <v>83</v>
      </c>
      <c r="AV165" s="20"/>
      <c r="AW165" s="20"/>
      <c r="AX165" s="20"/>
      <c r="AY165" s="3" t="s">
        <v>130</v>
      </c>
      <c r="AZ165" s="20"/>
      <c r="BA165" s="20"/>
      <c r="BB165" s="20"/>
      <c r="BC165" s="20"/>
      <c r="BD165" s="20"/>
      <c r="BE165" s="158">
        <f>IF(N165="základní",J165,0)</f>
        <v>0</v>
      </c>
      <c r="BF165" s="158">
        <f>IF(N165="snížená",J165,0)</f>
        <v>0</v>
      </c>
      <c r="BG165" s="158">
        <f>IF(N165="zákl. přenesená",J165,0)</f>
        <v>0</v>
      </c>
      <c r="BH165" s="158">
        <f>IF(N165="sníž. přenesená",J165,0)</f>
        <v>0</v>
      </c>
      <c r="BI165" s="158">
        <f>IF(N165="nulová",J165,0)</f>
        <v>0</v>
      </c>
      <c r="BJ165" s="3" t="s">
        <v>81</v>
      </c>
      <c r="BK165" s="158">
        <f>ROUND(I165*H165,2)</f>
        <v>0</v>
      </c>
      <c r="BL165" s="3" t="s">
        <v>194</v>
      </c>
      <c r="BM165" s="157" t="s">
        <v>402</v>
      </c>
    </row>
    <row r="166" ht="15.75" customHeight="1">
      <c r="A166" s="20"/>
      <c r="B166" s="21"/>
      <c r="C166" s="20"/>
      <c r="D166" s="159" t="s">
        <v>140</v>
      </c>
      <c r="E166" s="20"/>
      <c r="F166" s="160" t="s">
        <v>403</v>
      </c>
      <c r="G166" s="20"/>
      <c r="H166" s="20"/>
      <c r="I166" s="20"/>
      <c r="J166" s="20"/>
      <c r="K166" s="20"/>
      <c r="L166" s="21"/>
      <c r="M166" s="161"/>
      <c r="N166" s="20"/>
      <c r="O166" s="20"/>
      <c r="P166" s="20"/>
      <c r="Q166" s="20"/>
      <c r="R166" s="20"/>
      <c r="S166" s="20"/>
      <c r="T166" s="57"/>
      <c r="U166" s="20"/>
      <c r="V166" s="20"/>
      <c r="W166" s="20"/>
      <c r="X166" s="20"/>
      <c r="Y166" s="20"/>
      <c r="Z166" s="20"/>
      <c r="AA166" s="20"/>
      <c r="AB166" s="20"/>
      <c r="AC166" s="20"/>
      <c r="AD166" s="20"/>
      <c r="AE166" s="20"/>
      <c r="AF166" s="20"/>
      <c r="AG166" s="20"/>
      <c r="AH166" s="20"/>
      <c r="AI166" s="20"/>
      <c r="AJ166" s="20"/>
      <c r="AK166" s="20"/>
      <c r="AL166" s="20"/>
      <c r="AM166" s="20"/>
      <c r="AN166" s="20"/>
      <c r="AO166" s="20"/>
      <c r="AP166" s="20"/>
      <c r="AQ166" s="20"/>
      <c r="AR166" s="20"/>
      <c r="AS166" s="20"/>
      <c r="AT166" s="3" t="s">
        <v>140</v>
      </c>
      <c r="AU166" s="3" t="s">
        <v>83</v>
      </c>
      <c r="AV166" s="20"/>
      <c r="AW166" s="20"/>
      <c r="AX166" s="20"/>
      <c r="AY166" s="20"/>
      <c r="AZ166" s="20"/>
      <c r="BA166" s="20"/>
      <c r="BB166" s="20"/>
      <c r="BC166" s="20"/>
      <c r="BD166" s="20"/>
      <c r="BE166" s="20"/>
      <c r="BF166" s="20"/>
      <c r="BG166" s="20"/>
      <c r="BH166" s="20"/>
      <c r="BI166" s="20"/>
      <c r="BJ166" s="20"/>
      <c r="BK166" s="20"/>
      <c r="BL166" s="20"/>
      <c r="BM166" s="20"/>
    </row>
    <row r="167" ht="15.75" customHeight="1">
      <c r="A167" s="162"/>
      <c r="B167" s="163"/>
      <c r="C167" s="162"/>
      <c r="D167" s="164" t="s">
        <v>142</v>
      </c>
      <c r="E167" s="165" t="s">
        <v>19</v>
      </c>
      <c r="F167" s="166" t="s">
        <v>404</v>
      </c>
      <c r="G167" s="162"/>
      <c r="H167" s="165" t="s">
        <v>19</v>
      </c>
      <c r="I167" s="162"/>
      <c r="J167" s="162"/>
      <c r="K167" s="162"/>
      <c r="L167" s="163"/>
      <c r="M167" s="167"/>
      <c r="N167" s="162"/>
      <c r="O167" s="162"/>
      <c r="P167" s="162"/>
      <c r="Q167" s="162"/>
      <c r="R167" s="162"/>
      <c r="S167" s="162"/>
      <c r="T167" s="168"/>
      <c r="U167" s="162"/>
      <c r="V167" s="162"/>
      <c r="W167" s="162"/>
      <c r="X167" s="162"/>
      <c r="Y167" s="162"/>
      <c r="Z167" s="162"/>
      <c r="AA167" s="162"/>
      <c r="AB167" s="162"/>
      <c r="AC167" s="162"/>
      <c r="AD167" s="162"/>
      <c r="AE167" s="162"/>
      <c r="AF167" s="162"/>
      <c r="AG167" s="162"/>
      <c r="AH167" s="162"/>
      <c r="AI167" s="162"/>
      <c r="AJ167" s="162"/>
      <c r="AK167" s="162"/>
      <c r="AL167" s="162"/>
      <c r="AM167" s="162"/>
      <c r="AN167" s="162"/>
      <c r="AO167" s="162"/>
      <c r="AP167" s="162"/>
      <c r="AQ167" s="162"/>
      <c r="AR167" s="162"/>
      <c r="AS167" s="162"/>
      <c r="AT167" s="165" t="s">
        <v>142</v>
      </c>
      <c r="AU167" s="165" t="s">
        <v>83</v>
      </c>
      <c r="AV167" s="162" t="s">
        <v>81</v>
      </c>
      <c r="AW167" s="162" t="s">
        <v>34</v>
      </c>
      <c r="AX167" s="162" t="s">
        <v>73</v>
      </c>
      <c r="AY167" s="165" t="s">
        <v>130</v>
      </c>
      <c r="AZ167" s="162"/>
      <c r="BA167" s="162"/>
      <c r="BB167" s="162"/>
      <c r="BC167" s="162"/>
      <c r="BD167" s="162"/>
      <c r="BE167" s="162"/>
      <c r="BF167" s="162"/>
      <c r="BG167" s="162"/>
      <c r="BH167" s="162"/>
      <c r="BI167" s="162"/>
      <c r="BJ167" s="162"/>
      <c r="BK167" s="162"/>
      <c r="BL167" s="162"/>
      <c r="BM167" s="162"/>
    </row>
    <row r="168" ht="15.75" customHeight="1">
      <c r="A168" s="169"/>
      <c r="B168" s="170"/>
      <c r="C168" s="169"/>
      <c r="D168" s="164" t="s">
        <v>142</v>
      </c>
      <c r="E168" s="171" t="s">
        <v>19</v>
      </c>
      <c r="F168" s="172" t="s">
        <v>405</v>
      </c>
      <c r="G168" s="169"/>
      <c r="H168" s="173">
        <v>10.0</v>
      </c>
      <c r="I168" s="169"/>
      <c r="J168" s="169"/>
      <c r="K168" s="169"/>
      <c r="L168" s="170"/>
      <c r="M168" s="174"/>
      <c r="N168" s="169"/>
      <c r="O168" s="169"/>
      <c r="P168" s="169"/>
      <c r="Q168" s="169"/>
      <c r="R168" s="169"/>
      <c r="S168" s="169"/>
      <c r="T168" s="175"/>
      <c r="U168" s="169"/>
      <c r="V168" s="169"/>
      <c r="W168" s="169"/>
      <c r="X168" s="169"/>
      <c r="Y168" s="169"/>
      <c r="Z168" s="169"/>
      <c r="AA168" s="169"/>
      <c r="AB168" s="169"/>
      <c r="AC168" s="169"/>
      <c r="AD168" s="169"/>
      <c r="AE168" s="169"/>
      <c r="AF168" s="169"/>
      <c r="AG168" s="169"/>
      <c r="AH168" s="169"/>
      <c r="AI168" s="169"/>
      <c r="AJ168" s="169"/>
      <c r="AK168" s="169"/>
      <c r="AL168" s="169"/>
      <c r="AM168" s="169"/>
      <c r="AN168" s="169"/>
      <c r="AO168" s="169"/>
      <c r="AP168" s="169"/>
      <c r="AQ168" s="169"/>
      <c r="AR168" s="169"/>
      <c r="AS168" s="169"/>
      <c r="AT168" s="171" t="s">
        <v>142</v>
      </c>
      <c r="AU168" s="171" t="s">
        <v>83</v>
      </c>
      <c r="AV168" s="169" t="s">
        <v>83</v>
      </c>
      <c r="AW168" s="169" t="s">
        <v>34</v>
      </c>
      <c r="AX168" s="169" t="s">
        <v>73</v>
      </c>
      <c r="AY168" s="171" t="s">
        <v>130</v>
      </c>
      <c r="AZ168" s="169"/>
      <c r="BA168" s="169"/>
      <c r="BB168" s="169"/>
      <c r="BC168" s="169"/>
      <c r="BD168" s="169"/>
      <c r="BE168" s="169"/>
      <c r="BF168" s="169"/>
      <c r="BG168" s="169"/>
      <c r="BH168" s="169"/>
      <c r="BI168" s="169"/>
      <c r="BJ168" s="169"/>
      <c r="BK168" s="169"/>
      <c r="BL168" s="169"/>
      <c r="BM168" s="169"/>
    </row>
    <row r="169" ht="15.75" customHeight="1">
      <c r="A169" s="176"/>
      <c r="B169" s="177"/>
      <c r="C169" s="176"/>
      <c r="D169" s="164" t="s">
        <v>142</v>
      </c>
      <c r="E169" s="178" t="s">
        <v>19</v>
      </c>
      <c r="F169" s="179" t="s">
        <v>145</v>
      </c>
      <c r="G169" s="176"/>
      <c r="H169" s="180">
        <v>10.0</v>
      </c>
      <c r="I169" s="176"/>
      <c r="J169" s="176"/>
      <c r="K169" s="176"/>
      <c r="L169" s="177"/>
      <c r="M169" s="181"/>
      <c r="N169" s="176"/>
      <c r="O169" s="176"/>
      <c r="P169" s="176"/>
      <c r="Q169" s="176"/>
      <c r="R169" s="176"/>
      <c r="S169" s="176"/>
      <c r="T169" s="182"/>
      <c r="U169" s="176"/>
      <c r="V169" s="176"/>
      <c r="W169" s="176"/>
      <c r="X169" s="176"/>
      <c r="Y169" s="176"/>
      <c r="Z169" s="176"/>
      <c r="AA169" s="176"/>
      <c r="AB169" s="176"/>
      <c r="AC169" s="176"/>
      <c r="AD169" s="176"/>
      <c r="AE169" s="176"/>
      <c r="AF169" s="176"/>
      <c r="AG169" s="176"/>
      <c r="AH169" s="176"/>
      <c r="AI169" s="176"/>
      <c r="AJ169" s="176"/>
      <c r="AK169" s="176"/>
      <c r="AL169" s="176"/>
      <c r="AM169" s="176"/>
      <c r="AN169" s="176"/>
      <c r="AO169" s="176"/>
      <c r="AP169" s="176"/>
      <c r="AQ169" s="176"/>
      <c r="AR169" s="176"/>
      <c r="AS169" s="176"/>
      <c r="AT169" s="178" t="s">
        <v>142</v>
      </c>
      <c r="AU169" s="178" t="s">
        <v>83</v>
      </c>
      <c r="AV169" s="176" t="s">
        <v>138</v>
      </c>
      <c r="AW169" s="176" t="s">
        <v>34</v>
      </c>
      <c r="AX169" s="176" t="s">
        <v>81</v>
      </c>
      <c r="AY169" s="178" t="s">
        <v>130</v>
      </c>
      <c r="AZ169" s="176"/>
      <c r="BA169" s="176"/>
      <c r="BB169" s="176"/>
      <c r="BC169" s="176"/>
      <c r="BD169" s="176"/>
      <c r="BE169" s="176"/>
      <c r="BF169" s="176"/>
      <c r="BG169" s="176"/>
      <c r="BH169" s="176"/>
      <c r="BI169" s="176"/>
      <c r="BJ169" s="176"/>
      <c r="BK169" s="176"/>
      <c r="BL169" s="176"/>
      <c r="BM169" s="176"/>
    </row>
    <row r="170" ht="16.5" customHeight="1">
      <c r="A170" s="20"/>
      <c r="B170" s="21"/>
      <c r="C170" s="186" t="s">
        <v>406</v>
      </c>
      <c r="D170" s="186" t="s">
        <v>317</v>
      </c>
      <c r="E170" s="187" t="s">
        <v>407</v>
      </c>
      <c r="F170" s="188" t="s">
        <v>408</v>
      </c>
      <c r="G170" s="189" t="s">
        <v>248</v>
      </c>
      <c r="H170" s="190">
        <v>1.1</v>
      </c>
      <c r="I170" s="191"/>
      <c r="J170" s="192">
        <f>ROUND(I170*H170,2)</f>
        <v>0</v>
      </c>
      <c r="K170" s="188" t="s">
        <v>137</v>
      </c>
      <c r="L170" s="193"/>
      <c r="M170" s="194" t="s">
        <v>19</v>
      </c>
      <c r="N170" s="195" t="s">
        <v>44</v>
      </c>
      <c r="O170" s="20"/>
      <c r="P170" s="155">
        <f>O170*H170</f>
        <v>0</v>
      </c>
      <c r="Q170" s="155">
        <v>0.01617</v>
      </c>
      <c r="R170" s="155">
        <f>Q170*H170</f>
        <v>0.017787</v>
      </c>
      <c r="S170" s="155">
        <v>0.0</v>
      </c>
      <c r="T170" s="156">
        <f>S170*H170</f>
        <v>0</v>
      </c>
      <c r="U170" s="20"/>
      <c r="V170" s="20"/>
      <c r="W170" s="20"/>
      <c r="X170" s="20"/>
      <c r="Y170" s="20"/>
      <c r="Z170" s="20"/>
      <c r="AA170" s="20"/>
      <c r="AB170" s="20"/>
      <c r="AC170" s="20"/>
      <c r="AD170" s="20"/>
      <c r="AE170" s="20"/>
      <c r="AF170" s="20"/>
      <c r="AG170" s="20"/>
      <c r="AH170" s="20"/>
      <c r="AI170" s="20"/>
      <c r="AJ170" s="20"/>
      <c r="AK170" s="20"/>
      <c r="AL170" s="20"/>
      <c r="AM170" s="20"/>
      <c r="AN170" s="20"/>
      <c r="AO170" s="20"/>
      <c r="AP170" s="20"/>
      <c r="AQ170" s="20"/>
      <c r="AR170" s="157" t="s">
        <v>340</v>
      </c>
      <c r="AS170" s="20"/>
      <c r="AT170" s="157" t="s">
        <v>317</v>
      </c>
      <c r="AU170" s="157" t="s">
        <v>83</v>
      </c>
      <c r="AV170" s="20"/>
      <c r="AW170" s="20"/>
      <c r="AX170" s="20"/>
      <c r="AY170" s="3" t="s">
        <v>130</v>
      </c>
      <c r="AZ170" s="20"/>
      <c r="BA170" s="20"/>
      <c r="BB170" s="20"/>
      <c r="BC170" s="20"/>
      <c r="BD170" s="20"/>
      <c r="BE170" s="158">
        <f>IF(N170="základní",J170,0)</f>
        <v>0</v>
      </c>
      <c r="BF170" s="158">
        <f>IF(N170="snížená",J170,0)</f>
        <v>0</v>
      </c>
      <c r="BG170" s="158">
        <f>IF(N170="zákl. přenesená",J170,0)</f>
        <v>0</v>
      </c>
      <c r="BH170" s="158">
        <f>IF(N170="sníž. přenesená",J170,0)</f>
        <v>0</v>
      </c>
      <c r="BI170" s="158">
        <f>IF(N170="nulová",J170,0)</f>
        <v>0</v>
      </c>
      <c r="BJ170" s="3" t="s">
        <v>81</v>
      </c>
      <c r="BK170" s="158">
        <f>ROUND(I170*H170,2)</f>
        <v>0</v>
      </c>
      <c r="BL170" s="3" t="s">
        <v>194</v>
      </c>
      <c r="BM170" s="157" t="s">
        <v>409</v>
      </c>
    </row>
    <row r="171" ht="15.75" customHeight="1">
      <c r="A171" s="169"/>
      <c r="B171" s="170"/>
      <c r="C171" s="169"/>
      <c r="D171" s="164" t="s">
        <v>142</v>
      </c>
      <c r="E171" s="169"/>
      <c r="F171" s="172" t="s">
        <v>410</v>
      </c>
      <c r="G171" s="169"/>
      <c r="H171" s="173">
        <v>1.1</v>
      </c>
      <c r="I171" s="169"/>
      <c r="J171" s="169"/>
      <c r="K171" s="169"/>
      <c r="L171" s="170"/>
      <c r="M171" s="174"/>
      <c r="N171" s="169"/>
      <c r="O171" s="169"/>
      <c r="P171" s="169"/>
      <c r="Q171" s="169"/>
      <c r="R171" s="169"/>
      <c r="S171" s="169"/>
      <c r="T171" s="175"/>
      <c r="U171" s="169"/>
      <c r="V171" s="169"/>
      <c r="W171" s="169"/>
      <c r="X171" s="169"/>
      <c r="Y171" s="169"/>
      <c r="Z171" s="169"/>
      <c r="AA171" s="169"/>
      <c r="AB171" s="169"/>
      <c r="AC171" s="169"/>
      <c r="AD171" s="169"/>
      <c r="AE171" s="169"/>
      <c r="AF171" s="169"/>
      <c r="AG171" s="169"/>
      <c r="AH171" s="169"/>
      <c r="AI171" s="169"/>
      <c r="AJ171" s="169"/>
      <c r="AK171" s="169"/>
      <c r="AL171" s="169"/>
      <c r="AM171" s="169"/>
      <c r="AN171" s="169"/>
      <c r="AO171" s="169"/>
      <c r="AP171" s="169"/>
      <c r="AQ171" s="169"/>
      <c r="AR171" s="169"/>
      <c r="AS171" s="169"/>
      <c r="AT171" s="171" t="s">
        <v>142</v>
      </c>
      <c r="AU171" s="171" t="s">
        <v>83</v>
      </c>
      <c r="AV171" s="169" t="s">
        <v>83</v>
      </c>
      <c r="AW171" s="169" t="s">
        <v>4</v>
      </c>
      <c r="AX171" s="169" t="s">
        <v>81</v>
      </c>
      <c r="AY171" s="171" t="s">
        <v>130</v>
      </c>
      <c r="AZ171" s="169"/>
      <c r="BA171" s="169"/>
      <c r="BB171" s="169"/>
      <c r="BC171" s="169"/>
      <c r="BD171" s="169"/>
      <c r="BE171" s="169"/>
      <c r="BF171" s="169"/>
      <c r="BG171" s="169"/>
      <c r="BH171" s="169"/>
      <c r="BI171" s="169"/>
      <c r="BJ171" s="169"/>
      <c r="BK171" s="169"/>
      <c r="BL171" s="169"/>
      <c r="BM171" s="169"/>
    </row>
    <row r="172" ht="16.5" customHeight="1">
      <c r="A172" s="20"/>
      <c r="B172" s="21"/>
      <c r="C172" s="146" t="s">
        <v>411</v>
      </c>
      <c r="D172" s="146" t="s">
        <v>133</v>
      </c>
      <c r="E172" s="147" t="s">
        <v>412</v>
      </c>
      <c r="F172" s="148" t="s">
        <v>413</v>
      </c>
      <c r="G172" s="149" t="s">
        <v>248</v>
      </c>
      <c r="H172" s="150">
        <v>20.022</v>
      </c>
      <c r="I172" s="151"/>
      <c r="J172" s="152">
        <f>ROUND(I172*H172,2)</f>
        <v>0</v>
      </c>
      <c r="K172" s="148" t="s">
        <v>137</v>
      </c>
      <c r="L172" s="21"/>
      <c r="M172" s="153" t="s">
        <v>19</v>
      </c>
      <c r="N172" s="154" t="s">
        <v>44</v>
      </c>
      <c r="O172" s="20"/>
      <c r="P172" s="155">
        <f>O172*H172</f>
        <v>0</v>
      </c>
      <c r="Q172" s="155">
        <v>2.6E-4</v>
      </c>
      <c r="R172" s="155">
        <f>Q172*H172</f>
        <v>0.00520572</v>
      </c>
      <c r="S172" s="155">
        <v>0.0</v>
      </c>
      <c r="T172" s="156">
        <f>S172*H172</f>
        <v>0</v>
      </c>
      <c r="U172" s="20"/>
      <c r="V172" s="20"/>
      <c r="W172" s="20"/>
      <c r="X172" s="20"/>
      <c r="Y172" s="20"/>
      <c r="Z172" s="20"/>
      <c r="AA172" s="20"/>
      <c r="AB172" s="20"/>
      <c r="AC172" s="20"/>
      <c r="AD172" s="20"/>
      <c r="AE172" s="20"/>
      <c r="AF172" s="20"/>
      <c r="AG172" s="20"/>
      <c r="AH172" s="20"/>
      <c r="AI172" s="20"/>
      <c r="AJ172" s="20"/>
      <c r="AK172" s="20"/>
      <c r="AL172" s="20"/>
      <c r="AM172" s="20"/>
      <c r="AN172" s="20"/>
      <c r="AO172" s="20"/>
      <c r="AP172" s="20"/>
      <c r="AQ172" s="20"/>
      <c r="AR172" s="157" t="s">
        <v>194</v>
      </c>
      <c r="AS172" s="20"/>
      <c r="AT172" s="157" t="s">
        <v>133</v>
      </c>
      <c r="AU172" s="157" t="s">
        <v>83</v>
      </c>
      <c r="AV172" s="20"/>
      <c r="AW172" s="20"/>
      <c r="AX172" s="20"/>
      <c r="AY172" s="3" t="s">
        <v>130</v>
      </c>
      <c r="AZ172" s="20"/>
      <c r="BA172" s="20"/>
      <c r="BB172" s="20"/>
      <c r="BC172" s="20"/>
      <c r="BD172" s="20"/>
      <c r="BE172" s="158">
        <f>IF(N172="základní",J172,0)</f>
        <v>0</v>
      </c>
      <c r="BF172" s="158">
        <f>IF(N172="snížená",J172,0)</f>
        <v>0</v>
      </c>
      <c r="BG172" s="158">
        <f>IF(N172="zákl. přenesená",J172,0)</f>
        <v>0</v>
      </c>
      <c r="BH172" s="158">
        <f>IF(N172="sníž. přenesená",J172,0)</f>
        <v>0</v>
      </c>
      <c r="BI172" s="158">
        <f>IF(N172="nulová",J172,0)</f>
        <v>0</v>
      </c>
      <c r="BJ172" s="3" t="s">
        <v>81</v>
      </c>
      <c r="BK172" s="158">
        <f>ROUND(I172*H172,2)</f>
        <v>0</v>
      </c>
      <c r="BL172" s="3" t="s">
        <v>194</v>
      </c>
      <c r="BM172" s="157" t="s">
        <v>414</v>
      </c>
    </row>
    <row r="173" ht="15.75" customHeight="1">
      <c r="A173" s="20"/>
      <c r="B173" s="21"/>
      <c r="C173" s="20"/>
      <c r="D173" s="159" t="s">
        <v>140</v>
      </c>
      <c r="E173" s="20"/>
      <c r="F173" s="160" t="s">
        <v>415</v>
      </c>
      <c r="G173" s="20"/>
      <c r="H173" s="20"/>
      <c r="I173" s="20"/>
      <c r="J173" s="20"/>
      <c r="K173" s="20"/>
      <c r="L173" s="21"/>
      <c r="M173" s="161"/>
      <c r="N173" s="20"/>
      <c r="O173" s="20"/>
      <c r="P173" s="20"/>
      <c r="Q173" s="20"/>
      <c r="R173" s="20"/>
      <c r="S173" s="20"/>
      <c r="T173" s="57"/>
      <c r="U173" s="20"/>
      <c r="V173" s="20"/>
      <c r="W173" s="20"/>
      <c r="X173" s="20"/>
      <c r="Y173" s="20"/>
      <c r="Z173" s="20"/>
      <c r="AA173" s="20"/>
      <c r="AB173" s="20"/>
      <c r="AC173" s="20"/>
      <c r="AD173" s="20"/>
      <c r="AE173" s="20"/>
      <c r="AF173" s="20"/>
      <c r="AG173" s="20"/>
      <c r="AH173" s="20"/>
      <c r="AI173" s="20"/>
      <c r="AJ173" s="20"/>
      <c r="AK173" s="20"/>
      <c r="AL173" s="20"/>
      <c r="AM173" s="20"/>
      <c r="AN173" s="20"/>
      <c r="AO173" s="20"/>
      <c r="AP173" s="20"/>
      <c r="AQ173" s="20"/>
      <c r="AR173" s="20"/>
      <c r="AS173" s="20"/>
      <c r="AT173" s="3" t="s">
        <v>140</v>
      </c>
      <c r="AU173" s="3" t="s">
        <v>83</v>
      </c>
      <c r="AV173" s="20"/>
      <c r="AW173" s="20"/>
      <c r="AX173" s="20"/>
      <c r="AY173" s="20"/>
      <c r="AZ173" s="20"/>
      <c r="BA173" s="20"/>
      <c r="BB173" s="20"/>
      <c r="BC173" s="20"/>
      <c r="BD173" s="20"/>
      <c r="BE173" s="20"/>
      <c r="BF173" s="20"/>
      <c r="BG173" s="20"/>
      <c r="BH173" s="20"/>
      <c r="BI173" s="20"/>
      <c r="BJ173" s="20"/>
      <c r="BK173" s="20"/>
      <c r="BL173" s="20"/>
      <c r="BM173" s="20"/>
    </row>
    <row r="174" ht="21.75" customHeight="1">
      <c r="A174" s="20"/>
      <c r="B174" s="21"/>
      <c r="C174" s="146" t="s">
        <v>416</v>
      </c>
      <c r="D174" s="146" t="s">
        <v>133</v>
      </c>
      <c r="E174" s="147" t="s">
        <v>417</v>
      </c>
      <c r="F174" s="148" t="s">
        <v>418</v>
      </c>
      <c r="G174" s="149" t="s">
        <v>248</v>
      </c>
      <c r="H174" s="150">
        <v>20.022</v>
      </c>
      <c r="I174" s="151"/>
      <c r="J174" s="152">
        <f>ROUND(I174*H174,2)</f>
        <v>0</v>
      </c>
      <c r="K174" s="148" t="s">
        <v>137</v>
      </c>
      <c r="L174" s="21"/>
      <c r="M174" s="153" t="s">
        <v>19</v>
      </c>
      <c r="N174" s="154" t="s">
        <v>44</v>
      </c>
      <c r="O174" s="20"/>
      <c r="P174" s="155">
        <f>O174*H174</f>
        <v>0</v>
      </c>
      <c r="Q174" s="155">
        <v>9.312E-6</v>
      </c>
      <c r="R174" s="155">
        <f>Q174*H174</f>
        <v>0.000186444864</v>
      </c>
      <c r="S174" s="155">
        <v>0.0</v>
      </c>
      <c r="T174" s="156">
        <f>S174*H174</f>
        <v>0</v>
      </c>
      <c r="U174" s="20"/>
      <c r="V174" s="20"/>
      <c r="W174" s="20"/>
      <c r="X174" s="20"/>
      <c r="Y174" s="20"/>
      <c r="Z174" s="20"/>
      <c r="AA174" s="20"/>
      <c r="AB174" s="20"/>
      <c r="AC174" s="20"/>
      <c r="AD174" s="20"/>
      <c r="AE174" s="20"/>
      <c r="AF174" s="20"/>
      <c r="AG174" s="20"/>
      <c r="AH174" s="20"/>
      <c r="AI174" s="20"/>
      <c r="AJ174" s="20"/>
      <c r="AK174" s="20"/>
      <c r="AL174" s="20"/>
      <c r="AM174" s="20"/>
      <c r="AN174" s="20"/>
      <c r="AO174" s="20"/>
      <c r="AP174" s="20"/>
      <c r="AQ174" s="20"/>
      <c r="AR174" s="157" t="s">
        <v>194</v>
      </c>
      <c r="AS174" s="20"/>
      <c r="AT174" s="157" t="s">
        <v>133</v>
      </c>
      <c r="AU174" s="157" t="s">
        <v>83</v>
      </c>
      <c r="AV174" s="20"/>
      <c r="AW174" s="20"/>
      <c r="AX174" s="20"/>
      <c r="AY174" s="3" t="s">
        <v>130</v>
      </c>
      <c r="AZ174" s="20"/>
      <c r="BA174" s="20"/>
      <c r="BB174" s="20"/>
      <c r="BC174" s="20"/>
      <c r="BD174" s="20"/>
      <c r="BE174" s="158">
        <f>IF(N174="základní",J174,0)</f>
        <v>0</v>
      </c>
      <c r="BF174" s="158">
        <f>IF(N174="snížená",J174,0)</f>
        <v>0</v>
      </c>
      <c r="BG174" s="158">
        <f>IF(N174="zákl. přenesená",J174,0)</f>
        <v>0</v>
      </c>
      <c r="BH174" s="158">
        <f>IF(N174="sníž. přenesená",J174,0)</f>
        <v>0</v>
      </c>
      <c r="BI174" s="158">
        <f>IF(N174="nulová",J174,0)</f>
        <v>0</v>
      </c>
      <c r="BJ174" s="3" t="s">
        <v>81</v>
      </c>
      <c r="BK174" s="158">
        <f>ROUND(I174*H174,2)</f>
        <v>0</v>
      </c>
      <c r="BL174" s="3" t="s">
        <v>194</v>
      </c>
      <c r="BM174" s="157" t="s">
        <v>419</v>
      </c>
    </row>
    <row r="175" ht="15.75" customHeight="1">
      <c r="A175" s="20"/>
      <c r="B175" s="21"/>
      <c r="C175" s="20"/>
      <c r="D175" s="159" t="s">
        <v>140</v>
      </c>
      <c r="E175" s="20"/>
      <c r="F175" s="160" t="s">
        <v>420</v>
      </c>
      <c r="G175" s="20"/>
      <c r="H175" s="20"/>
      <c r="I175" s="20"/>
      <c r="J175" s="20"/>
      <c r="K175" s="20"/>
      <c r="L175" s="21"/>
      <c r="M175" s="161"/>
      <c r="N175" s="20"/>
      <c r="O175" s="20"/>
      <c r="P175" s="20"/>
      <c r="Q175" s="20"/>
      <c r="R175" s="20"/>
      <c r="S175" s="20"/>
      <c r="T175" s="57"/>
      <c r="U175" s="20"/>
      <c r="V175" s="20"/>
      <c r="W175" s="20"/>
      <c r="X175" s="20"/>
      <c r="Y175" s="20"/>
      <c r="Z175" s="20"/>
      <c r="AA175" s="20"/>
      <c r="AB175" s="20"/>
      <c r="AC175" s="20"/>
      <c r="AD175" s="20"/>
      <c r="AE175" s="20"/>
      <c r="AF175" s="20"/>
      <c r="AG175" s="20"/>
      <c r="AH175" s="20"/>
      <c r="AI175" s="20"/>
      <c r="AJ175" s="20"/>
      <c r="AK175" s="20"/>
      <c r="AL175" s="20"/>
      <c r="AM175" s="20"/>
      <c r="AN175" s="20"/>
      <c r="AO175" s="20"/>
      <c r="AP175" s="20"/>
      <c r="AQ175" s="20"/>
      <c r="AR175" s="20"/>
      <c r="AS175" s="20"/>
      <c r="AT175" s="3" t="s">
        <v>140</v>
      </c>
      <c r="AU175" s="3" t="s">
        <v>83</v>
      </c>
      <c r="AV175" s="20"/>
      <c r="AW175" s="20"/>
      <c r="AX175" s="20"/>
      <c r="AY175" s="20"/>
      <c r="AZ175" s="20"/>
      <c r="BA175" s="20"/>
      <c r="BB175" s="20"/>
      <c r="BC175" s="20"/>
      <c r="BD175" s="20"/>
      <c r="BE175" s="20"/>
      <c r="BF175" s="20"/>
      <c r="BG175" s="20"/>
      <c r="BH175" s="20"/>
      <c r="BI175" s="20"/>
      <c r="BJ175" s="20"/>
      <c r="BK175" s="20"/>
      <c r="BL175" s="20"/>
      <c r="BM175" s="20"/>
    </row>
    <row r="176" ht="24.0" customHeight="1">
      <c r="A176" s="20"/>
      <c r="B176" s="21"/>
      <c r="C176" s="146" t="s">
        <v>421</v>
      </c>
      <c r="D176" s="146" t="s">
        <v>133</v>
      </c>
      <c r="E176" s="147" t="s">
        <v>422</v>
      </c>
      <c r="F176" s="148" t="s">
        <v>423</v>
      </c>
      <c r="G176" s="149" t="s">
        <v>248</v>
      </c>
      <c r="H176" s="150">
        <v>20.022</v>
      </c>
      <c r="I176" s="151"/>
      <c r="J176" s="152">
        <f>ROUND(I176*H176,2)</f>
        <v>0</v>
      </c>
      <c r="K176" s="148" t="s">
        <v>137</v>
      </c>
      <c r="L176" s="21"/>
      <c r="M176" s="153" t="s">
        <v>19</v>
      </c>
      <c r="N176" s="154" t="s">
        <v>44</v>
      </c>
      <c r="O176" s="20"/>
      <c r="P176" s="155">
        <f>O176*H176</f>
        <v>0</v>
      </c>
      <c r="Q176" s="155">
        <v>1.4999999999999996E-4</v>
      </c>
      <c r="R176" s="155">
        <f>Q176*H176</f>
        <v>0.0030033</v>
      </c>
      <c r="S176" s="155">
        <v>0.0</v>
      </c>
      <c r="T176" s="156">
        <f>S176*H176</f>
        <v>0</v>
      </c>
      <c r="U176" s="20"/>
      <c r="V176" s="20"/>
      <c r="W176" s="20"/>
      <c r="X176" s="20"/>
      <c r="Y176" s="20"/>
      <c r="Z176" s="20"/>
      <c r="AA176" s="20"/>
      <c r="AB176" s="20"/>
      <c r="AC176" s="20"/>
      <c r="AD176" s="20"/>
      <c r="AE176" s="20"/>
      <c r="AF176" s="20"/>
      <c r="AG176" s="20"/>
      <c r="AH176" s="20"/>
      <c r="AI176" s="20"/>
      <c r="AJ176" s="20"/>
      <c r="AK176" s="20"/>
      <c r="AL176" s="20"/>
      <c r="AM176" s="20"/>
      <c r="AN176" s="20"/>
      <c r="AO176" s="20"/>
      <c r="AP176" s="20"/>
      <c r="AQ176" s="20"/>
      <c r="AR176" s="157" t="s">
        <v>194</v>
      </c>
      <c r="AS176" s="20"/>
      <c r="AT176" s="157" t="s">
        <v>133</v>
      </c>
      <c r="AU176" s="157" t="s">
        <v>83</v>
      </c>
      <c r="AV176" s="20"/>
      <c r="AW176" s="20"/>
      <c r="AX176" s="20"/>
      <c r="AY176" s="3" t="s">
        <v>130</v>
      </c>
      <c r="AZ176" s="20"/>
      <c r="BA176" s="20"/>
      <c r="BB176" s="20"/>
      <c r="BC176" s="20"/>
      <c r="BD176" s="20"/>
      <c r="BE176" s="158">
        <f>IF(N176="základní",J176,0)</f>
        <v>0</v>
      </c>
      <c r="BF176" s="158">
        <f>IF(N176="snížená",J176,0)</f>
        <v>0</v>
      </c>
      <c r="BG176" s="158">
        <f>IF(N176="zákl. přenesená",J176,0)</f>
        <v>0</v>
      </c>
      <c r="BH176" s="158">
        <f>IF(N176="sníž. přenesená",J176,0)</f>
        <v>0</v>
      </c>
      <c r="BI176" s="158">
        <f>IF(N176="nulová",J176,0)</f>
        <v>0</v>
      </c>
      <c r="BJ176" s="3" t="s">
        <v>81</v>
      </c>
      <c r="BK176" s="158">
        <f>ROUND(I176*H176,2)</f>
        <v>0</v>
      </c>
      <c r="BL176" s="3" t="s">
        <v>194</v>
      </c>
      <c r="BM176" s="157" t="s">
        <v>424</v>
      </c>
    </row>
    <row r="177" ht="15.75" customHeight="1">
      <c r="A177" s="20"/>
      <c r="B177" s="21"/>
      <c r="C177" s="20"/>
      <c r="D177" s="159" t="s">
        <v>140</v>
      </c>
      <c r="E177" s="20"/>
      <c r="F177" s="160" t="s">
        <v>425</v>
      </c>
      <c r="G177" s="20"/>
      <c r="H177" s="20"/>
      <c r="I177" s="20"/>
      <c r="J177" s="20"/>
      <c r="K177" s="20"/>
      <c r="L177" s="21"/>
      <c r="M177" s="161"/>
      <c r="N177" s="20"/>
      <c r="O177" s="20"/>
      <c r="P177" s="20"/>
      <c r="Q177" s="20"/>
      <c r="R177" s="20"/>
      <c r="S177" s="20"/>
      <c r="T177" s="57"/>
      <c r="U177" s="20"/>
      <c r="V177" s="20"/>
      <c r="W177" s="20"/>
      <c r="X177" s="20"/>
      <c r="Y177" s="20"/>
      <c r="Z177" s="20"/>
      <c r="AA177" s="20"/>
      <c r="AB177" s="20"/>
      <c r="AC177" s="20"/>
      <c r="AD177" s="20"/>
      <c r="AE177" s="20"/>
      <c r="AF177" s="20"/>
      <c r="AG177" s="20"/>
      <c r="AH177" s="20"/>
      <c r="AI177" s="20"/>
      <c r="AJ177" s="20"/>
      <c r="AK177" s="20"/>
      <c r="AL177" s="20"/>
      <c r="AM177" s="20"/>
      <c r="AN177" s="20"/>
      <c r="AO177" s="20"/>
      <c r="AP177" s="20"/>
      <c r="AQ177" s="20"/>
      <c r="AR177" s="20"/>
      <c r="AS177" s="20"/>
      <c r="AT177" s="3" t="s">
        <v>140</v>
      </c>
      <c r="AU177" s="3" t="s">
        <v>83</v>
      </c>
      <c r="AV177" s="20"/>
      <c r="AW177" s="20"/>
      <c r="AX177" s="20"/>
      <c r="AY177" s="20"/>
      <c r="AZ177" s="20"/>
      <c r="BA177" s="20"/>
      <c r="BB177" s="20"/>
      <c r="BC177" s="20"/>
      <c r="BD177" s="20"/>
      <c r="BE177" s="20"/>
      <c r="BF177" s="20"/>
      <c r="BG177" s="20"/>
      <c r="BH177" s="20"/>
      <c r="BI177" s="20"/>
      <c r="BJ177" s="20"/>
      <c r="BK177" s="20"/>
      <c r="BL177" s="20"/>
      <c r="BM177" s="20"/>
    </row>
    <row r="178" ht="24.0" customHeight="1">
      <c r="A178" s="20"/>
      <c r="B178" s="21"/>
      <c r="C178" s="146" t="s">
        <v>340</v>
      </c>
      <c r="D178" s="146" t="s">
        <v>133</v>
      </c>
      <c r="E178" s="147" t="s">
        <v>426</v>
      </c>
      <c r="F178" s="148" t="s">
        <v>427</v>
      </c>
      <c r="G178" s="149" t="s">
        <v>157</v>
      </c>
      <c r="H178" s="150">
        <v>0.03</v>
      </c>
      <c r="I178" s="151"/>
      <c r="J178" s="152">
        <f>ROUND(I178*H178,2)</f>
        <v>0</v>
      </c>
      <c r="K178" s="148" t="s">
        <v>137</v>
      </c>
      <c r="L178" s="21"/>
      <c r="M178" s="153" t="s">
        <v>19</v>
      </c>
      <c r="N178" s="154" t="s">
        <v>44</v>
      </c>
      <c r="O178" s="20"/>
      <c r="P178" s="155">
        <f>O178*H178</f>
        <v>0</v>
      </c>
      <c r="Q178" s="155">
        <v>0.0</v>
      </c>
      <c r="R178" s="155">
        <f>Q178*H178</f>
        <v>0</v>
      </c>
      <c r="S178" s="155">
        <v>0.0</v>
      </c>
      <c r="T178" s="156">
        <f>S178*H178</f>
        <v>0</v>
      </c>
      <c r="U178" s="20"/>
      <c r="V178" s="20"/>
      <c r="W178" s="20"/>
      <c r="X178" s="20"/>
      <c r="Y178" s="20"/>
      <c r="Z178" s="20"/>
      <c r="AA178" s="20"/>
      <c r="AB178" s="20"/>
      <c r="AC178" s="20"/>
      <c r="AD178" s="20"/>
      <c r="AE178" s="20"/>
      <c r="AF178" s="20"/>
      <c r="AG178" s="20"/>
      <c r="AH178" s="20"/>
      <c r="AI178" s="20"/>
      <c r="AJ178" s="20"/>
      <c r="AK178" s="20"/>
      <c r="AL178" s="20"/>
      <c r="AM178" s="20"/>
      <c r="AN178" s="20"/>
      <c r="AO178" s="20"/>
      <c r="AP178" s="20"/>
      <c r="AQ178" s="20"/>
      <c r="AR178" s="157" t="s">
        <v>194</v>
      </c>
      <c r="AS178" s="20"/>
      <c r="AT178" s="157" t="s">
        <v>133</v>
      </c>
      <c r="AU178" s="157" t="s">
        <v>83</v>
      </c>
      <c r="AV178" s="20"/>
      <c r="AW178" s="20"/>
      <c r="AX178" s="20"/>
      <c r="AY178" s="3" t="s">
        <v>130</v>
      </c>
      <c r="AZ178" s="20"/>
      <c r="BA178" s="20"/>
      <c r="BB178" s="20"/>
      <c r="BC178" s="20"/>
      <c r="BD178" s="20"/>
      <c r="BE178" s="158">
        <f>IF(N178="základní",J178,0)</f>
        <v>0</v>
      </c>
      <c r="BF178" s="158">
        <f>IF(N178="snížená",J178,0)</f>
        <v>0</v>
      </c>
      <c r="BG178" s="158">
        <f>IF(N178="zákl. přenesená",J178,0)</f>
        <v>0</v>
      </c>
      <c r="BH178" s="158">
        <f>IF(N178="sníž. přenesená",J178,0)</f>
        <v>0</v>
      </c>
      <c r="BI178" s="158">
        <f>IF(N178="nulová",J178,0)</f>
        <v>0</v>
      </c>
      <c r="BJ178" s="3" t="s">
        <v>81</v>
      </c>
      <c r="BK178" s="158">
        <f>ROUND(I178*H178,2)</f>
        <v>0</v>
      </c>
      <c r="BL178" s="3" t="s">
        <v>194</v>
      </c>
      <c r="BM178" s="157" t="s">
        <v>428</v>
      </c>
    </row>
    <row r="179" ht="15.75" customHeight="1">
      <c r="A179" s="20"/>
      <c r="B179" s="21"/>
      <c r="C179" s="20"/>
      <c r="D179" s="159" t="s">
        <v>140</v>
      </c>
      <c r="E179" s="20"/>
      <c r="F179" s="160" t="s">
        <v>429</v>
      </c>
      <c r="G179" s="20"/>
      <c r="H179" s="20"/>
      <c r="I179" s="20"/>
      <c r="J179" s="20"/>
      <c r="K179" s="20"/>
      <c r="L179" s="21"/>
      <c r="M179" s="161"/>
      <c r="N179" s="20"/>
      <c r="O179" s="20"/>
      <c r="P179" s="20"/>
      <c r="Q179" s="20"/>
      <c r="R179" s="20"/>
      <c r="S179" s="20"/>
      <c r="T179" s="57"/>
      <c r="U179" s="20"/>
      <c r="V179" s="20"/>
      <c r="W179" s="20"/>
      <c r="X179" s="20"/>
      <c r="Y179" s="20"/>
      <c r="Z179" s="20"/>
      <c r="AA179" s="20"/>
      <c r="AB179" s="20"/>
      <c r="AC179" s="20"/>
      <c r="AD179" s="20"/>
      <c r="AE179" s="20"/>
      <c r="AF179" s="20"/>
      <c r="AG179" s="20"/>
      <c r="AH179" s="20"/>
      <c r="AI179" s="20"/>
      <c r="AJ179" s="20"/>
      <c r="AK179" s="20"/>
      <c r="AL179" s="20"/>
      <c r="AM179" s="20"/>
      <c r="AN179" s="20"/>
      <c r="AO179" s="20"/>
      <c r="AP179" s="20"/>
      <c r="AQ179" s="20"/>
      <c r="AR179" s="20"/>
      <c r="AS179" s="20"/>
      <c r="AT179" s="3" t="s">
        <v>140</v>
      </c>
      <c r="AU179" s="3" t="s">
        <v>83</v>
      </c>
      <c r="AV179" s="20"/>
      <c r="AW179" s="20"/>
      <c r="AX179" s="20"/>
      <c r="AY179" s="20"/>
      <c r="AZ179" s="20"/>
      <c r="BA179" s="20"/>
      <c r="BB179" s="20"/>
      <c r="BC179" s="20"/>
      <c r="BD179" s="20"/>
      <c r="BE179" s="20"/>
      <c r="BF179" s="20"/>
      <c r="BG179" s="20"/>
      <c r="BH179" s="20"/>
      <c r="BI179" s="20"/>
      <c r="BJ179" s="20"/>
      <c r="BK179" s="20"/>
      <c r="BL179" s="20"/>
      <c r="BM179" s="20"/>
    </row>
    <row r="180" ht="22.5" customHeight="1">
      <c r="A180" s="134"/>
      <c r="B180" s="135"/>
      <c r="C180" s="134"/>
      <c r="D180" s="136" t="s">
        <v>72</v>
      </c>
      <c r="E180" s="144" t="s">
        <v>267</v>
      </c>
      <c r="F180" s="144" t="s">
        <v>268</v>
      </c>
      <c r="G180" s="134"/>
      <c r="H180" s="134"/>
      <c r="I180" s="134"/>
      <c r="J180" s="145">
        <f>BK180</f>
        <v>0</v>
      </c>
      <c r="K180" s="134"/>
      <c r="L180" s="135"/>
      <c r="M180" s="139"/>
      <c r="N180" s="134"/>
      <c r="O180" s="134"/>
      <c r="P180" s="140">
        <f>SUM(P181:P189)</f>
        <v>0</v>
      </c>
      <c r="Q180" s="134"/>
      <c r="R180" s="140">
        <f>SUM(R181:R189)</f>
        <v>0.00036915</v>
      </c>
      <c r="S180" s="134"/>
      <c r="T180" s="141">
        <f>SUM(T181:T189)</f>
        <v>0</v>
      </c>
      <c r="U180" s="134"/>
      <c r="V180" s="134"/>
      <c r="W180" s="134"/>
      <c r="X180" s="134"/>
      <c r="Y180" s="134"/>
      <c r="Z180" s="134"/>
      <c r="AA180" s="134"/>
      <c r="AB180" s="134"/>
      <c r="AC180" s="134"/>
      <c r="AD180" s="134"/>
      <c r="AE180" s="134"/>
      <c r="AF180" s="134"/>
      <c r="AG180" s="134"/>
      <c r="AH180" s="134"/>
      <c r="AI180" s="134"/>
      <c r="AJ180" s="134"/>
      <c r="AK180" s="134"/>
      <c r="AL180" s="134"/>
      <c r="AM180" s="134"/>
      <c r="AN180" s="134"/>
      <c r="AO180" s="134"/>
      <c r="AP180" s="134"/>
      <c r="AQ180" s="134"/>
      <c r="AR180" s="136" t="s">
        <v>83</v>
      </c>
      <c r="AS180" s="134"/>
      <c r="AT180" s="142" t="s">
        <v>72</v>
      </c>
      <c r="AU180" s="142" t="s">
        <v>81</v>
      </c>
      <c r="AV180" s="134"/>
      <c r="AW180" s="134"/>
      <c r="AX180" s="134"/>
      <c r="AY180" s="136" t="s">
        <v>130</v>
      </c>
      <c r="AZ180" s="134"/>
      <c r="BA180" s="134"/>
      <c r="BB180" s="134"/>
      <c r="BC180" s="134"/>
      <c r="BD180" s="134"/>
      <c r="BE180" s="134"/>
      <c r="BF180" s="134"/>
      <c r="BG180" s="134"/>
      <c r="BH180" s="134"/>
      <c r="BI180" s="134"/>
      <c r="BJ180" s="134"/>
      <c r="BK180" s="143">
        <f>SUM(BK181:BK189)</f>
        <v>0</v>
      </c>
      <c r="BL180" s="134"/>
      <c r="BM180" s="134"/>
    </row>
    <row r="181" ht="16.5" customHeight="1">
      <c r="A181" s="20"/>
      <c r="B181" s="21"/>
      <c r="C181" s="146" t="s">
        <v>430</v>
      </c>
      <c r="D181" s="146" t="s">
        <v>133</v>
      </c>
      <c r="E181" s="147" t="s">
        <v>431</v>
      </c>
      <c r="F181" s="148" t="s">
        <v>432</v>
      </c>
      <c r="G181" s="149" t="s">
        <v>248</v>
      </c>
      <c r="H181" s="150">
        <v>1.5</v>
      </c>
      <c r="I181" s="151"/>
      <c r="J181" s="152">
        <f>ROUND(I181*H181,2)</f>
        <v>0</v>
      </c>
      <c r="K181" s="148" t="s">
        <v>137</v>
      </c>
      <c r="L181" s="21"/>
      <c r="M181" s="153" t="s">
        <v>19</v>
      </c>
      <c r="N181" s="154" t="s">
        <v>44</v>
      </c>
      <c r="O181" s="20"/>
      <c r="P181" s="155">
        <f>O181*H181</f>
        <v>0</v>
      </c>
      <c r="Q181" s="155">
        <v>0.0</v>
      </c>
      <c r="R181" s="155">
        <f>Q181*H181</f>
        <v>0</v>
      </c>
      <c r="S181" s="155">
        <v>0.0</v>
      </c>
      <c r="T181" s="156">
        <f>S181*H181</f>
        <v>0</v>
      </c>
      <c r="U181" s="20"/>
      <c r="V181" s="20"/>
      <c r="W181" s="20"/>
      <c r="X181" s="20"/>
      <c r="Y181" s="20"/>
      <c r="Z181" s="20"/>
      <c r="AA181" s="20"/>
      <c r="AB181" s="20"/>
      <c r="AC181" s="20"/>
      <c r="AD181" s="20"/>
      <c r="AE181" s="20"/>
      <c r="AF181" s="20"/>
      <c r="AG181" s="20"/>
      <c r="AH181" s="20"/>
      <c r="AI181" s="20"/>
      <c r="AJ181" s="20"/>
      <c r="AK181" s="20"/>
      <c r="AL181" s="20"/>
      <c r="AM181" s="20"/>
      <c r="AN181" s="20"/>
      <c r="AO181" s="20"/>
      <c r="AP181" s="20"/>
      <c r="AQ181" s="20"/>
      <c r="AR181" s="157" t="s">
        <v>194</v>
      </c>
      <c r="AS181" s="20"/>
      <c r="AT181" s="157" t="s">
        <v>133</v>
      </c>
      <c r="AU181" s="157" t="s">
        <v>83</v>
      </c>
      <c r="AV181" s="20"/>
      <c r="AW181" s="20"/>
      <c r="AX181" s="20"/>
      <c r="AY181" s="3" t="s">
        <v>130</v>
      </c>
      <c r="AZ181" s="20"/>
      <c r="BA181" s="20"/>
      <c r="BB181" s="20"/>
      <c r="BC181" s="20"/>
      <c r="BD181" s="20"/>
      <c r="BE181" s="158">
        <f>IF(N181="základní",J181,0)</f>
        <v>0</v>
      </c>
      <c r="BF181" s="158">
        <f>IF(N181="snížená",J181,0)</f>
        <v>0</v>
      </c>
      <c r="BG181" s="158">
        <f>IF(N181="zákl. přenesená",J181,0)</f>
        <v>0</v>
      </c>
      <c r="BH181" s="158">
        <f>IF(N181="sníž. přenesená",J181,0)</f>
        <v>0</v>
      </c>
      <c r="BI181" s="158">
        <f>IF(N181="nulová",J181,0)</f>
        <v>0</v>
      </c>
      <c r="BJ181" s="3" t="s">
        <v>81</v>
      </c>
      <c r="BK181" s="158">
        <f>ROUND(I181*H181,2)</f>
        <v>0</v>
      </c>
      <c r="BL181" s="3" t="s">
        <v>194</v>
      </c>
      <c r="BM181" s="157" t="s">
        <v>433</v>
      </c>
    </row>
    <row r="182" ht="15.75" customHeight="1">
      <c r="A182" s="20"/>
      <c r="B182" s="21"/>
      <c r="C182" s="20"/>
      <c r="D182" s="159" t="s">
        <v>140</v>
      </c>
      <c r="E182" s="20"/>
      <c r="F182" s="160" t="s">
        <v>434</v>
      </c>
      <c r="G182" s="20"/>
      <c r="H182" s="20"/>
      <c r="I182" s="20"/>
      <c r="J182" s="20"/>
      <c r="K182" s="20"/>
      <c r="L182" s="21"/>
      <c r="M182" s="161"/>
      <c r="N182" s="20"/>
      <c r="O182" s="20"/>
      <c r="P182" s="20"/>
      <c r="Q182" s="20"/>
      <c r="R182" s="20"/>
      <c r="S182" s="20"/>
      <c r="T182" s="57"/>
      <c r="U182" s="20"/>
      <c r="V182" s="20"/>
      <c r="W182" s="20"/>
      <c r="X182" s="20"/>
      <c r="Y182" s="20"/>
      <c r="Z182" s="20"/>
      <c r="AA182" s="20"/>
      <c r="AB182" s="20"/>
      <c r="AC182" s="20"/>
      <c r="AD182" s="20"/>
      <c r="AE182" s="20"/>
      <c r="AF182" s="20"/>
      <c r="AG182" s="20"/>
      <c r="AH182" s="20"/>
      <c r="AI182" s="20"/>
      <c r="AJ182" s="20"/>
      <c r="AK182" s="20"/>
      <c r="AL182" s="20"/>
      <c r="AM182" s="20"/>
      <c r="AN182" s="20"/>
      <c r="AO182" s="20"/>
      <c r="AP182" s="20"/>
      <c r="AQ182" s="20"/>
      <c r="AR182" s="20"/>
      <c r="AS182" s="20"/>
      <c r="AT182" s="3" t="s">
        <v>140</v>
      </c>
      <c r="AU182" s="3" t="s">
        <v>83</v>
      </c>
      <c r="AV182" s="20"/>
      <c r="AW182" s="20"/>
      <c r="AX182" s="20"/>
      <c r="AY182" s="20"/>
      <c r="AZ182" s="20"/>
      <c r="BA182" s="20"/>
      <c r="BB182" s="20"/>
      <c r="BC182" s="20"/>
      <c r="BD182" s="20"/>
      <c r="BE182" s="20"/>
      <c r="BF182" s="20"/>
      <c r="BG182" s="20"/>
      <c r="BH182" s="20"/>
      <c r="BI182" s="20"/>
      <c r="BJ182" s="20"/>
      <c r="BK182" s="20"/>
      <c r="BL182" s="20"/>
      <c r="BM182" s="20"/>
    </row>
    <row r="183" ht="15.75" customHeight="1">
      <c r="A183" s="162"/>
      <c r="B183" s="163"/>
      <c r="C183" s="162"/>
      <c r="D183" s="164" t="s">
        <v>142</v>
      </c>
      <c r="E183" s="165" t="s">
        <v>19</v>
      </c>
      <c r="F183" s="166" t="s">
        <v>435</v>
      </c>
      <c r="G183" s="162"/>
      <c r="H183" s="165" t="s">
        <v>19</v>
      </c>
      <c r="I183" s="162"/>
      <c r="J183" s="162"/>
      <c r="K183" s="162"/>
      <c r="L183" s="163"/>
      <c r="M183" s="167"/>
      <c r="N183" s="162"/>
      <c r="O183" s="162"/>
      <c r="P183" s="162"/>
      <c r="Q183" s="162"/>
      <c r="R183" s="162"/>
      <c r="S183" s="162"/>
      <c r="T183" s="168"/>
      <c r="U183" s="162"/>
      <c r="V183" s="162"/>
      <c r="W183" s="162"/>
      <c r="X183" s="162"/>
      <c r="Y183" s="162"/>
      <c r="Z183" s="162"/>
      <c r="AA183" s="162"/>
      <c r="AB183" s="162"/>
      <c r="AC183" s="162"/>
      <c r="AD183" s="162"/>
      <c r="AE183" s="162"/>
      <c r="AF183" s="162"/>
      <c r="AG183" s="162"/>
      <c r="AH183" s="162"/>
      <c r="AI183" s="162"/>
      <c r="AJ183" s="162"/>
      <c r="AK183" s="162"/>
      <c r="AL183" s="162"/>
      <c r="AM183" s="162"/>
      <c r="AN183" s="162"/>
      <c r="AO183" s="162"/>
      <c r="AP183" s="162"/>
      <c r="AQ183" s="162"/>
      <c r="AR183" s="162"/>
      <c r="AS183" s="162"/>
      <c r="AT183" s="165" t="s">
        <v>142</v>
      </c>
      <c r="AU183" s="165" t="s">
        <v>83</v>
      </c>
      <c r="AV183" s="162" t="s">
        <v>81</v>
      </c>
      <c r="AW183" s="162" t="s">
        <v>34</v>
      </c>
      <c r="AX183" s="162" t="s">
        <v>73</v>
      </c>
      <c r="AY183" s="165" t="s">
        <v>130</v>
      </c>
      <c r="AZ183" s="162"/>
      <c r="BA183" s="162"/>
      <c r="BB183" s="162"/>
      <c r="BC183" s="162"/>
      <c r="BD183" s="162"/>
      <c r="BE183" s="162"/>
      <c r="BF183" s="162"/>
      <c r="BG183" s="162"/>
      <c r="BH183" s="162"/>
      <c r="BI183" s="162"/>
      <c r="BJ183" s="162"/>
      <c r="BK183" s="162"/>
      <c r="BL183" s="162"/>
      <c r="BM183" s="162"/>
    </row>
    <row r="184" ht="15.75" customHeight="1">
      <c r="A184" s="169"/>
      <c r="B184" s="170"/>
      <c r="C184" s="169"/>
      <c r="D184" s="164" t="s">
        <v>142</v>
      </c>
      <c r="E184" s="171" t="s">
        <v>19</v>
      </c>
      <c r="F184" s="172" t="s">
        <v>274</v>
      </c>
      <c r="G184" s="169"/>
      <c r="H184" s="173">
        <v>1.5</v>
      </c>
      <c r="I184" s="169"/>
      <c r="J184" s="169"/>
      <c r="K184" s="169"/>
      <c r="L184" s="170"/>
      <c r="M184" s="174"/>
      <c r="N184" s="169"/>
      <c r="O184" s="169"/>
      <c r="P184" s="169"/>
      <c r="Q184" s="169"/>
      <c r="R184" s="169"/>
      <c r="S184" s="169"/>
      <c r="T184" s="175"/>
      <c r="U184" s="169"/>
      <c r="V184" s="169"/>
      <c r="W184" s="169"/>
      <c r="X184" s="169"/>
      <c r="Y184" s="169"/>
      <c r="Z184" s="169"/>
      <c r="AA184" s="169"/>
      <c r="AB184" s="169"/>
      <c r="AC184" s="169"/>
      <c r="AD184" s="169"/>
      <c r="AE184" s="169"/>
      <c r="AF184" s="169"/>
      <c r="AG184" s="169"/>
      <c r="AH184" s="169"/>
      <c r="AI184" s="169"/>
      <c r="AJ184" s="169"/>
      <c r="AK184" s="169"/>
      <c r="AL184" s="169"/>
      <c r="AM184" s="169"/>
      <c r="AN184" s="169"/>
      <c r="AO184" s="169"/>
      <c r="AP184" s="169"/>
      <c r="AQ184" s="169"/>
      <c r="AR184" s="169"/>
      <c r="AS184" s="169"/>
      <c r="AT184" s="171" t="s">
        <v>142</v>
      </c>
      <c r="AU184" s="171" t="s">
        <v>83</v>
      </c>
      <c r="AV184" s="169" t="s">
        <v>83</v>
      </c>
      <c r="AW184" s="169" t="s">
        <v>34</v>
      </c>
      <c r="AX184" s="169" t="s">
        <v>73</v>
      </c>
      <c r="AY184" s="171" t="s">
        <v>130</v>
      </c>
      <c r="AZ184" s="169"/>
      <c r="BA184" s="169"/>
      <c r="BB184" s="169"/>
      <c r="BC184" s="169"/>
      <c r="BD184" s="169"/>
      <c r="BE184" s="169"/>
      <c r="BF184" s="169"/>
      <c r="BG184" s="169"/>
      <c r="BH184" s="169"/>
      <c r="BI184" s="169"/>
      <c r="BJ184" s="169"/>
      <c r="BK184" s="169"/>
      <c r="BL184" s="169"/>
      <c r="BM184" s="169"/>
    </row>
    <row r="185" ht="15.75" customHeight="1">
      <c r="A185" s="176"/>
      <c r="B185" s="177"/>
      <c r="C185" s="176"/>
      <c r="D185" s="164" t="s">
        <v>142</v>
      </c>
      <c r="E185" s="178" t="s">
        <v>19</v>
      </c>
      <c r="F185" s="179" t="s">
        <v>145</v>
      </c>
      <c r="G185" s="176"/>
      <c r="H185" s="180">
        <v>1.5</v>
      </c>
      <c r="I185" s="176"/>
      <c r="J185" s="176"/>
      <c r="K185" s="176"/>
      <c r="L185" s="177"/>
      <c r="M185" s="181"/>
      <c r="N185" s="176"/>
      <c r="O185" s="176"/>
      <c r="P185" s="176"/>
      <c r="Q185" s="176"/>
      <c r="R185" s="176"/>
      <c r="S185" s="176"/>
      <c r="T185" s="182"/>
      <c r="U185" s="176"/>
      <c r="V185" s="176"/>
      <c r="W185" s="176"/>
      <c r="X185" s="176"/>
      <c r="Y185" s="176"/>
      <c r="Z185" s="176"/>
      <c r="AA185" s="176"/>
      <c r="AB185" s="176"/>
      <c r="AC185" s="176"/>
      <c r="AD185" s="176"/>
      <c r="AE185" s="176"/>
      <c r="AF185" s="176"/>
      <c r="AG185" s="176"/>
      <c r="AH185" s="176"/>
      <c r="AI185" s="176"/>
      <c r="AJ185" s="176"/>
      <c r="AK185" s="176"/>
      <c r="AL185" s="176"/>
      <c r="AM185" s="176"/>
      <c r="AN185" s="176"/>
      <c r="AO185" s="176"/>
      <c r="AP185" s="176"/>
      <c r="AQ185" s="176"/>
      <c r="AR185" s="176"/>
      <c r="AS185" s="176"/>
      <c r="AT185" s="178" t="s">
        <v>142</v>
      </c>
      <c r="AU185" s="178" t="s">
        <v>83</v>
      </c>
      <c r="AV185" s="176" t="s">
        <v>138</v>
      </c>
      <c r="AW185" s="176" t="s">
        <v>34</v>
      </c>
      <c r="AX185" s="176" t="s">
        <v>81</v>
      </c>
      <c r="AY185" s="178" t="s">
        <v>130</v>
      </c>
      <c r="AZ185" s="176"/>
      <c r="BA185" s="176"/>
      <c r="BB185" s="176"/>
      <c r="BC185" s="176"/>
      <c r="BD185" s="176"/>
      <c r="BE185" s="176"/>
      <c r="BF185" s="176"/>
      <c r="BG185" s="176"/>
      <c r="BH185" s="176"/>
      <c r="BI185" s="176"/>
      <c r="BJ185" s="176"/>
      <c r="BK185" s="176"/>
      <c r="BL185" s="176"/>
      <c r="BM185" s="176"/>
    </row>
    <row r="186" ht="16.5" customHeight="1">
      <c r="A186" s="20"/>
      <c r="B186" s="21"/>
      <c r="C186" s="146" t="s">
        <v>436</v>
      </c>
      <c r="D186" s="146" t="s">
        <v>133</v>
      </c>
      <c r="E186" s="147" t="s">
        <v>437</v>
      </c>
      <c r="F186" s="148" t="s">
        <v>438</v>
      </c>
      <c r="G186" s="149" t="s">
        <v>248</v>
      </c>
      <c r="H186" s="150">
        <v>1.5</v>
      </c>
      <c r="I186" s="151"/>
      <c r="J186" s="152">
        <f>ROUND(I186*H186,2)</f>
        <v>0</v>
      </c>
      <c r="K186" s="148" t="s">
        <v>137</v>
      </c>
      <c r="L186" s="21"/>
      <c r="M186" s="153" t="s">
        <v>19</v>
      </c>
      <c r="N186" s="154" t="s">
        <v>44</v>
      </c>
      <c r="O186" s="20"/>
      <c r="P186" s="155">
        <f>O186*H186</f>
        <v>0</v>
      </c>
      <c r="Q186" s="155">
        <v>1.2305E-4</v>
      </c>
      <c r="R186" s="155">
        <f>Q186*H186</f>
        <v>0.000184575</v>
      </c>
      <c r="S186" s="155">
        <v>0.0</v>
      </c>
      <c r="T186" s="156">
        <f>S186*H186</f>
        <v>0</v>
      </c>
      <c r="U186" s="20"/>
      <c r="V186" s="20"/>
      <c r="W186" s="20"/>
      <c r="X186" s="20"/>
      <c r="Y186" s="20"/>
      <c r="Z186" s="20"/>
      <c r="AA186" s="20"/>
      <c r="AB186" s="20"/>
      <c r="AC186" s="20"/>
      <c r="AD186" s="20"/>
      <c r="AE186" s="20"/>
      <c r="AF186" s="20"/>
      <c r="AG186" s="20"/>
      <c r="AH186" s="20"/>
      <c r="AI186" s="20"/>
      <c r="AJ186" s="20"/>
      <c r="AK186" s="20"/>
      <c r="AL186" s="20"/>
      <c r="AM186" s="20"/>
      <c r="AN186" s="20"/>
      <c r="AO186" s="20"/>
      <c r="AP186" s="20"/>
      <c r="AQ186" s="20"/>
      <c r="AR186" s="157" t="s">
        <v>194</v>
      </c>
      <c r="AS186" s="20"/>
      <c r="AT186" s="157" t="s">
        <v>133</v>
      </c>
      <c r="AU186" s="157" t="s">
        <v>83</v>
      </c>
      <c r="AV186" s="20"/>
      <c r="AW186" s="20"/>
      <c r="AX186" s="20"/>
      <c r="AY186" s="3" t="s">
        <v>130</v>
      </c>
      <c r="AZ186" s="20"/>
      <c r="BA186" s="20"/>
      <c r="BB186" s="20"/>
      <c r="BC186" s="20"/>
      <c r="BD186" s="20"/>
      <c r="BE186" s="158">
        <f>IF(N186="základní",J186,0)</f>
        <v>0</v>
      </c>
      <c r="BF186" s="158">
        <f>IF(N186="snížená",J186,0)</f>
        <v>0</v>
      </c>
      <c r="BG186" s="158">
        <f>IF(N186="zákl. přenesená",J186,0)</f>
        <v>0</v>
      </c>
      <c r="BH186" s="158">
        <f>IF(N186="sníž. přenesená",J186,0)</f>
        <v>0</v>
      </c>
      <c r="BI186" s="158">
        <f>IF(N186="nulová",J186,0)</f>
        <v>0</v>
      </c>
      <c r="BJ186" s="3" t="s">
        <v>81</v>
      </c>
      <c r="BK186" s="158">
        <f>ROUND(I186*H186,2)</f>
        <v>0</v>
      </c>
      <c r="BL186" s="3" t="s">
        <v>194</v>
      </c>
      <c r="BM186" s="157" t="s">
        <v>439</v>
      </c>
    </row>
    <row r="187" ht="15.75" customHeight="1">
      <c r="A187" s="20"/>
      <c r="B187" s="21"/>
      <c r="C187" s="20"/>
      <c r="D187" s="159" t="s">
        <v>140</v>
      </c>
      <c r="E187" s="20"/>
      <c r="F187" s="160" t="s">
        <v>440</v>
      </c>
      <c r="G187" s="20"/>
      <c r="H187" s="20"/>
      <c r="I187" s="20"/>
      <c r="J187" s="20"/>
      <c r="K187" s="20"/>
      <c r="L187" s="21"/>
      <c r="M187" s="161"/>
      <c r="N187" s="20"/>
      <c r="O187" s="20"/>
      <c r="P187" s="20"/>
      <c r="Q187" s="20"/>
      <c r="R187" s="20"/>
      <c r="S187" s="20"/>
      <c r="T187" s="57"/>
      <c r="U187" s="20"/>
      <c r="V187" s="20"/>
      <c r="W187" s="20"/>
      <c r="X187" s="20"/>
      <c r="Y187" s="20"/>
      <c r="Z187" s="20"/>
      <c r="AA187" s="20"/>
      <c r="AB187" s="20"/>
      <c r="AC187" s="20"/>
      <c r="AD187" s="20"/>
      <c r="AE187" s="20"/>
      <c r="AF187" s="20"/>
      <c r="AG187" s="20"/>
      <c r="AH187" s="20"/>
      <c r="AI187" s="20"/>
      <c r="AJ187" s="20"/>
      <c r="AK187" s="20"/>
      <c r="AL187" s="20"/>
      <c r="AM187" s="20"/>
      <c r="AN187" s="20"/>
      <c r="AO187" s="20"/>
      <c r="AP187" s="20"/>
      <c r="AQ187" s="20"/>
      <c r="AR187" s="20"/>
      <c r="AS187" s="20"/>
      <c r="AT187" s="3" t="s">
        <v>140</v>
      </c>
      <c r="AU187" s="3" t="s">
        <v>83</v>
      </c>
      <c r="AV187" s="20"/>
      <c r="AW187" s="20"/>
      <c r="AX187" s="20"/>
      <c r="AY187" s="20"/>
      <c r="AZ187" s="20"/>
      <c r="BA187" s="20"/>
      <c r="BB187" s="20"/>
      <c r="BC187" s="20"/>
      <c r="BD187" s="20"/>
      <c r="BE187" s="20"/>
      <c r="BF187" s="20"/>
      <c r="BG187" s="20"/>
      <c r="BH187" s="20"/>
      <c r="BI187" s="20"/>
      <c r="BJ187" s="20"/>
      <c r="BK187" s="20"/>
      <c r="BL187" s="20"/>
      <c r="BM187" s="20"/>
    </row>
    <row r="188" ht="16.5" customHeight="1">
      <c r="A188" s="20"/>
      <c r="B188" s="21"/>
      <c r="C188" s="146" t="s">
        <v>441</v>
      </c>
      <c r="D188" s="146" t="s">
        <v>133</v>
      </c>
      <c r="E188" s="147" t="s">
        <v>442</v>
      </c>
      <c r="F188" s="148" t="s">
        <v>443</v>
      </c>
      <c r="G188" s="149" t="s">
        <v>248</v>
      </c>
      <c r="H188" s="150">
        <v>1.5</v>
      </c>
      <c r="I188" s="151"/>
      <c r="J188" s="152">
        <f>ROUND(I188*H188,2)</f>
        <v>0</v>
      </c>
      <c r="K188" s="148" t="s">
        <v>137</v>
      </c>
      <c r="L188" s="21"/>
      <c r="M188" s="153" t="s">
        <v>19</v>
      </c>
      <c r="N188" s="154" t="s">
        <v>44</v>
      </c>
      <c r="O188" s="20"/>
      <c r="P188" s="155">
        <f>O188*H188</f>
        <v>0</v>
      </c>
      <c r="Q188" s="155">
        <v>1.2305E-4</v>
      </c>
      <c r="R188" s="155">
        <f>Q188*H188</f>
        <v>0.000184575</v>
      </c>
      <c r="S188" s="155">
        <v>0.0</v>
      </c>
      <c r="T188" s="156">
        <f>S188*H188</f>
        <v>0</v>
      </c>
      <c r="U188" s="20"/>
      <c r="V188" s="20"/>
      <c r="W188" s="20"/>
      <c r="X188" s="20"/>
      <c r="Y188" s="20"/>
      <c r="Z188" s="20"/>
      <c r="AA188" s="20"/>
      <c r="AB188" s="20"/>
      <c r="AC188" s="20"/>
      <c r="AD188" s="20"/>
      <c r="AE188" s="20"/>
      <c r="AF188" s="20"/>
      <c r="AG188" s="20"/>
      <c r="AH188" s="20"/>
      <c r="AI188" s="20"/>
      <c r="AJ188" s="20"/>
      <c r="AK188" s="20"/>
      <c r="AL188" s="20"/>
      <c r="AM188" s="20"/>
      <c r="AN188" s="20"/>
      <c r="AO188" s="20"/>
      <c r="AP188" s="20"/>
      <c r="AQ188" s="20"/>
      <c r="AR188" s="157" t="s">
        <v>194</v>
      </c>
      <c r="AS188" s="20"/>
      <c r="AT188" s="157" t="s">
        <v>133</v>
      </c>
      <c r="AU188" s="157" t="s">
        <v>83</v>
      </c>
      <c r="AV188" s="20"/>
      <c r="AW188" s="20"/>
      <c r="AX188" s="20"/>
      <c r="AY188" s="3" t="s">
        <v>130</v>
      </c>
      <c r="AZ188" s="20"/>
      <c r="BA188" s="20"/>
      <c r="BB188" s="20"/>
      <c r="BC188" s="20"/>
      <c r="BD188" s="20"/>
      <c r="BE188" s="158">
        <f>IF(N188="základní",J188,0)</f>
        <v>0</v>
      </c>
      <c r="BF188" s="158">
        <f>IF(N188="snížená",J188,0)</f>
        <v>0</v>
      </c>
      <c r="BG188" s="158">
        <f>IF(N188="zákl. přenesená",J188,0)</f>
        <v>0</v>
      </c>
      <c r="BH188" s="158">
        <f>IF(N188="sníž. přenesená",J188,0)</f>
        <v>0</v>
      </c>
      <c r="BI188" s="158">
        <f>IF(N188="nulová",J188,0)</f>
        <v>0</v>
      </c>
      <c r="BJ188" s="3" t="s">
        <v>81</v>
      </c>
      <c r="BK188" s="158">
        <f>ROUND(I188*H188,2)</f>
        <v>0</v>
      </c>
      <c r="BL188" s="3" t="s">
        <v>194</v>
      </c>
      <c r="BM188" s="157" t="s">
        <v>444</v>
      </c>
    </row>
    <row r="189" ht="15.75" customHeight="1">
      <c r="A189" s="20"/>
      <c r="B189" s="21"/>
      <c r="C189" s="20"/>
      <c r="D189" s="159" t="s">
        <v>140</v>
      </c>
      <c r="E189" s="20"/>
      <c r="F189" s="160" t="s">
        <v>445</v>
      </c>
      <c r="G189" s="20"/>
      <c r="H189" s="20"/>
      <c r="I189" s="20"/>
      <c r="J189" s="20"/>
      <c r="K189" s="20"/>
      <c r="L189" s="21"/>
      <c r="M189" s="161"/>
      <c r="N189" s="20"/>
      <c r="O189" s="20"/>
      <c r="P189" s="20"/>
      <c r="Q189" s="20"/>
      <c r="R189" s="20"/>
      <c r="S189" s="20"/>
      <c r="T189" s="57"/>
      <c r="U189" s="20"/>
      <c r="V189" s="20"/>
      <c r="W189" s="20"/>
      <c r="X189" s="20"/>
      <c r="Y189" s="20"/>
      <c r="Z189" s="20"/>
      <c r="AA189" s="20"/>
      <c r="AB189" s="20"/>
      <c r="AC189" s="20"/>
      <c r="AD189" s="20"/>
      <c r="AE189" s="20"/>
      <c r="AF189" s="20"/>
      <c r="AG189" s="20"/>
      <c r="AH189" s="20"/>
      <c r="AI189" s="20"/>
      <c r="AJ189" s="20"/>
      <c r="AK189" s="20"/>
      <c r="AL189" s="20"/>
      <c r="AM189" s="20"/>
      <c r="AN189" s="20"/>
      <c r="AO189" s="20"/>
      <c r="AP189" s="20"/>
      <c r="AQ189" s="20"/>
      <c r="AR189" s="20"/>
      <c r="AS189" s="20"/>
      <c r="AT189" s="3" t="s">
        <v>140</v>
      </c>
      <c r="AU189" s="3" t="s">
        <v>83</v>
      </c>
      <c r="AV189" s="20"/>
      <c r="AW189" s="20"/>
      <c r="AX189" s="20"/>
      <c r="AY189" s="20"/>
      <c r="AZ189" s="20"/>
      <c r="BA189" s="20"/>
      <c r="BB189" s="20"/>
      <c r="BC189" s="20"/>
      <c r="BD189" s="20"/>
      <c r="BE189" s="20"/>
      <c r="BF189" s="20"/>
      <c r="BG189" s="20"/>
      <c r="BH189" s="20"/>
      <c r="BI189" s="20"/>
      <c r="BJ189" s="20"/>
      <c r="BK189" s="20"/>
      <c r="BL189" s="20"/>
      <c r="BM189" s="20"/>
    </row>
    <row r="190" ht="22.5" customHeight="1">
      <c r="A190" s="134"/>
      <c r="B190" s="135"/>
      <c r="C190" s="134"/>
      <c r="D190" s="136" t="s">
        <v>72</v>
      </c>
      <c r="E190" s="144" t="s">
        <v>275</v>
      </c>
      <c r="F190" s="144" t="s">
        <v>276</v>
      </c>
      <c r="G190" s="134"/>
      <c r="H190" s="134"/>
      <c r="I190" s="134"/>
      <c r="J190" s="145">
        <f>BK190</f>
        <v>0</v>
      </c>
      <c r="K190" s="134"/>
      <c r="L190" s="135"/>
      <c r="M190" s="139"/>
      <c r="N190" s="134"/>
      <c r="O190" s="134"/>
      <c r="P190" s="140">
        <f>SUM(P191:P201)</f>
        <v>0</v>
      </c>
      <c r="Q190" s="134"/>
      <c r="R190" s="140">
        <f>SUM(R191:R201)</f>
        <v>0.047603094</v>
      </c>
      <c r="S190" s="134"/>
      <c r="T190" s="141">
        <f>SUM(T191:T201)</f>
        <v>0</v>
      </c>
      <c r="U190" s="134"/>
      <c r="V190" s="134"/>
      <c r="W190" s="134"/>
      <c r="X190" s="134"/>
      <c r="Y190" s="134"/>
      <c r="Z190" s="134"/>
      <c r="AA190" s="134"/>
      <c r="AB190" s="134"/>
      <c r="AC190" s="134"/>
      <c r="AD190" s="134"/>
      <c r="AE190" s="134"/>
      <c r="AF190" s="134"/>
      <c r="AG190" s="134"/>
      <c r="AH190" s="134"/>
      <c r="AI190" s="134"/>
      <c r="AJ190" s="134"/>
      <c r="AK190" s="134"/>
      <c r="AL190" s="134"/>
      <c r="AM190" s="134"/>
      <c r="AN190" s="134"/>
      <c r="AO190" s="134"/>
      <c r="AP190" s="134"/>
      <c r="AQ190" s="134"/>
      <c r="AR190" s="136" t="s">
        <v>83</v>
      </c>
      <c r="AS190" s="134"/>
      <c r="AT190" s="142" t="s">
        <v>72</v>
      </c>
      <c r="AU190" s="142" t="s">
        <v>81</v>
      </c>
      <c r="AV190" s="134"/>
      <c r="AW190" s="134"/>
      <c r="AX190" s="134"/>
      <c r="AY190" s="136" t="s">
        <v>130</v>
      </c>
      <c r="AZ190" s="134"/>
      <c r="BA190" s="134"/>
      <c r="BB190" s="134"/>
      <c r="BC190" s="134"/>
      <c r="BD190" s="134"/>
      <c r="BE190" s="134"/>
      <c r="BF190" s="134"/>
      <c r="BG190" s="134"/>
      <c r="BH190" s="134"/>
      <c r="BI190" s="134"/>
      <c r="BJ190" s="134"/>
      <c r="BK190" s="143">
        <f>SUM(BK191:BK201)</f>
        <v>0</v>
      </c>
      <c r="BL190" s="134"/>
      <c r="BM190" s="134"/>
    </row>
    <row r="191" ht="16.5" customHeight="1">
      <c r="A191" s="20"/>
      <c r="B191" s="21"/>
      <c r="C191" s="146" t="s">
        <v>446</v>
      </c>
      <c r="D191" s="146" t="s">
        <v>133</v>
      </c>
      <c r="E191" s="147" t="s">
        <v>447</v>
      </c>
      <c r="F191" s="148" t="s">
        <v>448</v>
      </c>
      <c r="G191" s="149" t="s">
        <v>248</v>
      </c>
      <c r="H191" s="150">
        <v>96.558</v>
      </c>
      <c r="I191" s="151"/>
      <c r="J191" s="152">
        <f>ROUND(I191*H191,2)</f>
        <v>0</v>
      </c>
      <c r="K191" s="148" t="s">
        <v>137</v>
      </c>
      <c r="L191" s="21"/>
      <c r="M191" s="153" t="s">
        <v>19</v>
      </c>
      <c r="N191" s="154" t="s">
        <v>44</v>
      </c>
      <c r="O191" s="20"/>
      <c r="P191" s="155">
        <f>O191*H191</f>
        <v>0</v>
      </c>
      <c r="Q191" s="155">
        <v>0.0</v>
      </c>
      <c r="R191" s="155">
        <f>Q191*H191</f>
        <v>0</v>
      </c>
      <c r="S191" s="155">
        <v>0.0</v>
      </c>
      <c r="T191" s="156">
        <f>S191*H191</f>
        <v>0</v>
      </c>
      <c r="U191" s="20"/>
      <c r="V191" s="20"/>
      <c r="W191" s="20"/>
      <c r="X191" s="20"/>
      <c r="Y191" s="20"/>
      <c r="Z191" s="20"/>
      <c r="AA191" s="20"/>
      <c r="AB191" s="20"/>
      <c r="AC191" s="20"/>
      <c r="AD191" s="20"/>
      <c r="AE191" s="20"/>
      <c r="AF191" s="20"/>
      <c r="AG191" s="20"/>
      <c r="AH191" s="20"/>
      <c r="AI191" s="20"/>
      <c r="AJ191" s="20"/>
      <c r="AK191" s="20"/>
      <c r="AL191" s="20"/>
      <c r="AM191" s="20"/>
      <c r="AN191" s="20"/>
      <c r="AO191" s="20"/>
      <c r="AP191" s="20"/>
      <c r="AQ191" s="20"/>
      <c r="AR191" s="157" t="s">
        <v>194</v>
      </c>
      <c r="AS191" s="20"/>
      <c r="AT191" s="157" t="s">
        <v>133</v>
      </c>
      <c r="AU191" s="157" t="s">
        <v>83</v>
      </c>
      <c r="AV191" s="20"/>
      <c r="AW191" s="20"/>
      <c r="AX191" s="20"/>
      <c r="AY191" s="3" t="s">
        <v>130</v>
      </c>
      <c r="AZ191" s="20"/>
      <c r="BA191" s="20"/>
      <c r="BB191" s="20"/>
      <c r="BC191" s="20"/>
      <c r="BD191" s="20"/>
      <c r="BE191" s="158">
        <f>IF(N191="základní",J191,0)</f>
        <v>0</v>
      </c>
      <c r="BF191" s="158">
        <f>IF(N191="snížená",J191,0)</f>
        <v>0</v>
      </c>
      <c r="BG191" s="158">
        <f>IF(N191="zákl. přenesená",J191,0)</f>
        <v>0</v>
      </c>
      <c r="BH191" s="158">
        <f>IF(N191="sníž. přenesená",J191,0)</f>
        <v>0</v>
      </c>
      <c r="BI191" s="158">
        <f>IF(N191="nulová",J191,0)</f>
        <v>0</v>
      </c>
      <c r="BJ191" s="3" t="s">
        <v>81</v>
      </c>
      <c r="BK191" s="158">
        <f>ROUND(I191*H191,2)</f>
        <v>0</v>
      </c>
      <c r="BL191" s="3" t="s">
        <v>194</v>
      </c>
      <c r="BM191" s="157" t="s">
        <v>449</v>
      </c>
    </row>
    <row r="192" ht="15.75" customHeight="1">
      <c r="A192" s="20"/>
      <c r="B192" s="21"/>
      <c r="C192" s="20"/>
      <c r="D192" s="159" t="s">
        <v>140</v>
      </c>
      <c r="E192" s="20"/>
      <c r="F192" s="160" t="s">
        <v>450</v>
      </c>
      <c r="G192" s="20"/>
      <c r="H192" s="20"/>
      <c r="I192" s="20"/>
      <c r="J192" s="20"/>
      <c r="K192" s="20"/>
      <c r="L192" s="21"/>
      <c r="M192" s="161"/>
      <c r="N192" s="20"/>
      <c r="O192" s="20"/>
      <c r="P192" s="20"/>
      <c r="Q192" s="20"/>
      <c r="R192" s="20"/>
      <c r="S192" s="20"/>
      <c r="T192" s="57"/>
      <c r="U192" s="20"/>
      <c r="V192" s="20"/>
      <c r="W192" s="20"/>
      <c r="X192" s="20"/>
      <c r="Y192" s="20"/>
      <c r="Z192" s="20"/>
      <c r="AA192" s="20"/>
      <c r="AB192" s="20"/>
      <c r="AC192" s="20"/>
      <c r="AD192" s="20"/>
      <c r="AE192" s="20"/>
      <c r="AF192" s="20"/>
      <c r="AG192" s="20"/>
      <c r="AH192" s="20"/>
      <c r="AI192" s="20"/>
      <c r="AJ192" s="20"/>
      <c r="AK192" s="20"/>
      <c r="AL192" s="20"/>
      <c r="AM192" s="20"/>
      <c r="AN192" s="20"/>
      <c r="AO192" s="20"/>
      <c r="AP192" s="20"/>
      <c r="AQ192" s="20"/>
      <c r="AR192" s="20"/>
      <c r="AS192" s="20"/>
      <c r="AT192" s="3" t="s">
        <v>140</v>
      </c>
      <c r="AU192" s="3" t="s">
        <v>83</v>
      </c>
      <c r="AV192" s="20"/>
      <c r="AW192" s="20"/>
      <c r="AX192" s="20"/>
      <c r="AY192" s="20"/>
      <c r="AZ192" s="20"/>
      <c r="BA192" s="20"/>
      <c r="BB192" s="20"/>
      <c r="BC192" s="20"/>
      <c r="BD192" s="20"/>
      <c r="BE192" s="20"/>
      <c r="BF192" s="20"/>
      <c r="BG192" s="20"/>
      <c r="BH192" s="20"/>
      <c r="BI192" s="20"/>
      <c r="BJ192" s="20"/>
      <c r="BK192" s="20"/>
      <c r="BL192" s="20"/>
      <c r="BM192" s="20"/>
    </row>
    <row r="193" ht="15.75" customHeight="1">
      <c r="A193" s="162"/>
      <c r="B193" s="163"/>
      <c r="C193" s="162"/>
      <c r="D193" s="164" t="s">
        <v>142</v>
      </c>
      <c r="E193" s="165" t="s">
        <v>19</v>
      </c>
      <c r="F193" s="166" t="s">
        <v>284</v>
      </c>
      <c r="G193" s="162"/>
      <c r="H193" s="165" t="s">
        <v>19</v>
      </c>
      <c r="I193" s="162"/>
      <c r="J193" s="162"/>
      <c r="K193" s="162"/>
      <c r="L193" s="163"/>
      <c r="M193" s="167"/>
      <c r="N193" s="162"/>
      <c r="O193" s="162"/>
      <c r="P193" s="162"/>
      <c r="Q193" s="162"/>
      <c r="R193" s="162"/>
      <c r="S193" s="162"/>
      <c r="T193" s="168"/>
      <c r="U193" s="162"/>
      <c r="V193" s="162"/>
      <c r="W193" s="162"/>
      <c r="X193" s="162"/>
      <c r="Y193" s="162"/>
      <c r="Z193" s="162"/>
      <c r="AA193" s="162"/>
      <c r="AB193" s="162"/>
      <c r="AC193" s="162"/>
      <c r="AD193" s="162"/>
      <c r="AE193" s="162"/>
      <c r="AF193" s="162"/>
      <c r="AG193" s="162"/>
      <c r="AH193" s="162"/>
      <c r="AI193" s="162"/>
      <c r="AJ193" s="162"/>
      <c r="AK193" s="162"/>
      <c r="AL193" s="162"/>
      <c r="AM193" s="162"/>
      <c r="AN193" s="162"/>
      <c r="AO193" s="162"/>
      <c r="AP193" s="162"/>
      <c r="AQ193" s="162"/>
      <c r="AR193" s="162"/>
      <c r="AS193" s="162"/>
      <c r="AT193" s="165" t="s">
        <v>142</v>
      </c>
      <c r="AU193" s="165" t="s">
        <v>83</v>
      </c>
      <c r="AV193" s="162" t="s">
        <v>81</v>
      </c>
      <c r="AW193" s="162" t="s">
        <v>34</v>
      </c>
      <c r="AX193" s="162" t="s">
        <v>73</v>
      </c>
      <c r="AY193" s="165" t="s">
        <v>130</v>
      </c>
      <c r="AZ193" s="162"/>
      <c r="BA193" s="162"/>
      <c r="BB193" s="162"/>
      <c r="BC193" s="162"/>
      <c r="BD193" s="162"/>
      <c r="BE193" s="162"/>
      <c r="BF193" s="162"/>
      <c r="BG193" s="162"/>
      <c r="BH193" s="162"/>
      <c r="BI193" s="162"/>
      <c r="BJ193" s="162"/>
      <c r="BK193" s="162"/>
      <c r="BL193" s="162"/>
      <c r="BM193" s="162"/>
    </row>
    <row r="194" ht="15.75" customHeight="1">
      <c r="A194" s="169"/>
      <c r="B194" s="170"/>
      <c r="C194" s="169"/>
      <c r="D194" s="164" t="s">
        <v>142</v>
      </c>
      <c r="E194" s="171" t="s">
        <v>19</v>
      </c>
      <c r="F194" s="172" t="s">
        <v>285</v>
      </c>
      <c r="G194" s="169"/>
      <c r="H194" s="173">
        <v>22.024</v>
      </c>
      <c r="I194" s="169"/>
      <c r="J194" s="169"/>
      <c r="K194" s="169"/>
      <c r="L194" s="170"/>
      <c r="M194" s="174"/>
      <c r="N194" s="169"/>
      <c r="O194" s="169"/>
      <c r="P194" s="169"/>
      <c r="Q194" s="169"/>
      <c r="R194" s="169"/>
      <c r="S194" s="169"/>
      <c r="T194" s="175"/>
      <c r="U194" s="169"/>
      <c r="V194" s="169"/>
      <c r="W194" s="169"/>
      <c r="X194" s="169"/>
      <c r="Y194" s="169"/>
      <c r="Z194" s="169"/>
      <c r="AA194" s="169"/>
      <c r="AB194" s="169"/>
      <c r="AC194" s="169"/>
      <c r="AD194" s="169"/>
      <c r="AE194" s="169"/>
      <c r="AF194" s="169"/>
      <c r="AG194" s="169"/>
      <c r="AH194" s="169"/>
      <c r="AI194" s="169"/>
      <c r="AJ194" s="169"/>
      <c r="AK194" s="169"/>
      <c r="AL194" s="169"/>
      <c r="AM194" s="169"/>
      <c r="AN194" s="169"/>
      <c r="AO194" s="169"/>
      <c r="AP194" s="169"/>
      <c r="AQ194" s="169"/>
      <c r="AR194" s="169"/>
      <c r="AS194" s="169"/>
      <c r="AT194" s="171" t="s">
        <v>142</v>
      </c>
      <c r="AU194" s="171" t="s">
        <v>83</v>
      </c>
      <c r="AV194" s="169" t="s">
        <v>83</v>
      </c>
      <c r="AW194" s="169" t="s">
        <v>34</v>
      </c>
      <c r="AX194" s="169" t="s">
        <v>73</v>
      </c>
      <c r="AY194" s="171" t="s">
        <v>130</v>
      </c>
      <c r="AZ194" s="169"/>
      <c r="BA194" s="169"/>
      <c r="BB194" s="169"/>
      <c r="BC194" s="169"/>
      <c r="BD194" s="169"/>
      <c r="BE194" s="169"/>
      <c r="BF194" s="169"/>
      <c r="BG194" s="169"/>
      <c r="BH194" s="169"/>
      <c r="BI194" s="169"/>
      <c r="BJ194" s="169"/>
      <c r="BK194" s="169"/>
      <c r="BL194" s="169"/>
      <c r="BM194" s="169"/>
    </row>
    <row r="195" ht="15.75" customHeight="1">
      <c r="A195" s="162"/>
      <c r="B195" s="163"/>
      <c r="C195" s="162"/>
      <c r="D195" s="164" t="s">
        <v>142</v>
      </c>
      <c r="E195" s="165" t="s">
        <v>19</v>
      </c>
      <c r="F195" s="166" t="s">
        <v>282</v>
      </c>
      <c r="G195" s="162"/>
      <c r="H195" s="165" t="s">
        <v>19</v>
      </c>
      <c r="I195" s="162"/>
      <c r="J195" s="162"/>
      <c r="K195" s="162"/>
      <c r="L195" s="163"/>
      <c r="M195" s="167"/>
      <c r="N195" s="162"/>
      <c r="O195" s="162"/>
      <c r="P195" s="162"/>
      <c r="Q195" s="162"/>
      <c r="R195" s="162"/>
      <c r="S195" s="162"/>
      <c r="T195" s="168"/>
      <c r="U195" s="162"/>
      <c r="V195" s="162"/>
      <c r="W195" s="162"/>
      <c r="X195" s="162"/>
      <c r="Y195" s="162"/>
      <c r="Z195" s="162"/>
      <c r="AA195" s="162"/>
      <c r="AB195" s="162"/>
      <c r="AC195" s="162"/>
      <c r="AD195" s="162"/>
      <c r="AE195" s="162"/>
      <c r="AF195" s="162"/>
      <c r="AG195" s="162"/>
      <c r="AH195" s="162"/>
      <c r="AI195" s="162"/>
      <c r="AJ195" s="162"/>
      <c r="AK195" s="162"/>
      <c r="AL195" s="162"/>
      <c r="AM195" s="162"/>
      <c r="AN195" s="162"/>
      <c r="AO195" s="162"/>
      <c r="AP195" s="162"/>
      <c r="AQ195" s="162"/>
      <c r="AR195" s="162"/>
      <c r="AS195" s="162"/>
      <c r="AT195" s="165" t="s">
        <v>142</v>
      </c>
      <c r="AU195" s="165" t="s">
        <v>83</v>
      </c>
      <c r="AV195" s="162" t="s">
        <v>81</v>
      </c>
      <c r="AW195" s="162" t="s">
        <v>34</v>
      </c>
      <c r="AX195" s="162" t="s">
        <v>73</v>
      </c>
      <c r="AY195" s="165" t="s">
        <v>130</v>
      </c>
      <c r="AZ195" s="162"/>
      <c r="BA195" s="162"/>
      <c r="BB195" s="162"/>
      <c r="BC195" s="162"/>
      <c r="BD195" s="162"/>
      <c r="BE195" s="162"/>
      <c r="BF195" s="162"/>
      <c r="BG195" s="162"/>
      <c r="BH195" s="162"/>
      <c r="BI195" s="162"/>
      <c r="BJ195" s="162"/>
      <c r="BK195" s="162"/>
      <c r="BL195" s="162"/>
      <c r="BM195" s="162"/>
    </row>
    <row r="196" ht="15.75" customHeight="1">
      <c r="A196" s="169"/>
      <c r="B196" s="170"/>
      <c r="C196" s="169"/>
      <c r="D196" s="164" t="s">
        <v>142</v>
      </c>
      <c r="E196" s="171" t="s">
        <v>19</v>
      </c>
      <c r="F196" s="172" t="s">
        <v>283</v>
      </c>
      <c r="G196" s="169"/>
      <c r="H196" s="173">
        <v>74.534</v>
      </c>
      <c r="I196" s="169"/>
      <c r="J196" s="169"/>
      <c r="K196" s="169"/>
      <c r="L196" s="170"/>
      <c r="M196" s="174"/>
      <c r="N196" s="169"/>
      <c r="O196" s="169"/>
      <c r="P196" s="169"/>
      <c r="Q196" s="169"/>
      <c r="R196" s="169"/>
      <c r="S196" s="169"/>
      <c r="T196" s="175"/>
      <c r="U196" s="169"/>
      <c r="V196" s="169"/>
      <c r="W196" s="169"/>
      <c r="X196" s="169"/>
      <c r="Y196" s="169"/>
      <c r="Z196" s="169"/>
      <c r="AA196" s="169"/>
      <c r="AB196" s="169"/>
      <c r="AC196" s="169"/>
      <c r="AD196" s="169"/>
      <c r="AE196" s="169"/>
      <c r="AF196" s="169"/>
      <c r="AG196" s="169"/>
      <c r="AH196" s="169"/>
      <c r="AI196" s="169"/>
      <c r="AJ196" s="169"/>
      <c r="AK196" s="169"/>
      <c r="AL196" s="169"/>
      <c r="AM196" s="169"/>
      <c r="AN196" s="169"/>
      <c r="AO196" s="169"/>
      <c r="AP196" s="169"/>
      <c r="AQ196" s="169"/>
      <c r="AR196" s="169"/>
      <c r="AS196" s="169"/>
      <c r="AT196" s="171" t="s">
        <v>142</v>
      </c>
      <c r="AU196" s="171" t="s">
        <v>83</v>
      </c>
      <c r="AV196" s="169" t="s">
        <v>83</v>
      </c>
      <c r="AW196" s="169" t="s">
        <v>34</v>
      </c>
      <c r="AX196" s="169" t="s">
        <v>73</v>
      </c>
      <c r="AY196" s="171" t="s">
        <v>130</v>
      </c>
      <c r="AZ196" s="169"/>
      <c r="BA196" s="169"/>
      <c r="BB196" s="169"/>
      <c r="BC196" s="169"/>
      <c r="BD196" s="169"/>
      <c r="BE196" s="169"/>
      <c r="BF196" s="169"/>
      <c r="BG196" s="169"/>
      <c r="BH196" s="169"/>
      <c r="BI196" s="169"/>
      <c r="BJ196" s="169"/>
      <c r="BK196" s="169"/>
      <c r="BL196" s="169"/>
      <c r="BM196" s="169"/>
    </row>
    <row r="197" ht="15.75" customHeight="1">
      <c r="A197" s="176"/>
      <c r="B197" s="177"/>
      <c r="C197" s="176"/>
      <c r="D197" s="164" t="s">
        <v>142</v>
      </c>
      <c r="E197" s="178" t="s">
        <v>19</v>
      </c>
      <c r="F197" s="179" t="s">
        <v>145</v>
      </c>
      <c r="G197" s="176"/>
      <c r="H197" s="180">
        <v>96.558</v>
      </c>
      <c r="I197" s="176"/>
      <c r="J197" s="176"/>
      <c r="K197" s="176"/>
      <c r="L197" s="177"/>
      <c r="M197" s="181"/>
      <c r="N197" s="176"/>
      <c r="O197" s="176"/>
      <c r="P197" s="176"/>
      <c r="Q197" s="176"/>
      <c r="R197" s="176"/>
      <c r="S197" s="176"/>
      <c r="T197" s="182"/>
      <c r="U197" s="176"/>
      <c r="V197" s="176"/>
      <c r="W197" s="176"/>
      <c r="X197" s="176"/>
      <c r="Y197" s="176"/>
      <c r="Z197" s="176"/>
      <c r="AA197" s="176"/>
      <c r="AB197" s="176"/>
      <c r="AC197" s="176"/>
      <c r="AD197" s="176"/>
      <c r="AE197" s="176"/>
      <c r="AF197" s="176"/>
      <c r="AG197" s="176"/>
      <c r="AH197" s="176"/>
      <c r="AI197" s="176"/>
      <c r="AJ197" s="176"/>
      <c r="AK197" s="176"/>
      <c r="AL197" s="176"/>
      <c r="AM197" s="176"/>
      <c r="AN197" s="176"/>
      <c r="AO197" s="176"/>
      <c r="AP197" s="176"/>
      <c r="AQ197" s="176"/>
      <c r="AR197" s="176"/>
      <c r="AS197" s="176"/>
      <c r="AT197" s="178" t="s">
        <v>142</v>
      </c>
      <c r="AU197" s="178" t="s">
        <v>83</v>
      </c>
      <c r="AV197" s="176" t="s">
        <v>138</v>
      </c>
      <c r="AW197" s="176" t="s">
        <v>34</v>
      </c>
      <c r="AX197" s="176" t="s">
        <v>81</v>
      </c>
      <c r="AY197" s="178" t="s">
        <v>130</v>
      </c>
      <c r="AZ197" s="176"/>
      <c r="BA197" s="176"/>
      <c r="BB197" s="176"/>
      <c r="BC197" s="176"/>
      <c r="BD197" s="176"/>
      <c r="BE197" s="176"/>
      <c r="BF197" s="176"/>
      <c r="BG197" s="176"/>
      <c r="BH197" s="176"/>
      <c r="BI197" s="176"/>
      <c r="BJ197" s="176"/>
      <c r="BK197" s="176"/>
      <c r="BL197" s="176"/>
      <c r="BM197" s="176"/>
    </row>
    <row r="198" ht="16.5" customHeight="1">
      <c r="A198" s="20"/>
      <c r="B198" s="21"/>
      <c r="C198" s="146" t="s">
        <v>451</v>
      </c>
      <c r="D198" s="146" t="s">
        <v>133</v>
      </c>
      <c r="E198" s="147" t="s">
        <v>452</v>
      </c>
      <c r="F198" s="148" t="s">
        <v>453</v>
      </c>
      <c r="G198" s="149" t="s">
        <v>248</v>
      </c>
      <c r="H198" s="150">
        <v>96.558</v>
      </c>
      <c r="I198" s="151"/>
      <c r="J198" s="152">
        <f>ROUND(I198*H198,2)</f>
        <v>0</v>
      </c>
      <c r="K198" s="148" t="s">
        <v>137</v>
      </c>
      <c r="L198" s="21"/>
      <c r="M198" s="153" t="s">
        <v>19</v>
      </c>
      <c r="N198" s="154" t="s">
        <v>44</v>
      </c>
      <c r="O198" s="20"/>
      <c r="P198" s="155">
        <f>O198*H198</f>
        <v>0</v>
      </c>
      <c r="Q198" s="155">
        <v>2.0799999999999996E-4</v>
      </c>
      <c r="R198" s="155">
        <f>Q198*H198</f>
        <v>0.020084064</v>
      </c>
      <c r="S198" s="155">
        <v>0.0</v>
      </c>
      <c r="T198" s="156">
        <f>S198*H198</f>
        <v>0</v>
      </c>
      <c r="U198" s="20"/>
      <c r="V198" s="20"/>
      <c r="W198" s="20"/>
      <c r="X198" s="20"/>
      <c r="Y198" s="20"/>
      <c r="Z198" s="20"/>
      <c r="AA198" s="20"/>
      <c r="AB198" s="20"/>
      <c r="AC198" s="20"/>
      <c r="AD198" s="20"/>
      <c r="AE198" s="20"/>
      <c r="AF198" s="20"/>
      <c r="AG198" s="20"/>
      <c r="AH198" s="20"/>
      <c r="AI198" s="20"/>
      <c r="AJ198" s="20"/>
      <c r="AK198" s="20"/>
      <c r="AL198" s="20"/>
      <c r="AM198" s="20"/>
      <c r="AN198" s="20"/>
      <c r="AO198" s="20"/>
      <c r="AP198" s="20"/>
      <c r="AQ198" s="20"/>
      <c r="AR198" s="157" t="s">
        <v>194</v>
      </c>
      <c r="AS198" s="20"/>
      <c r="AT198" s="157" t="s">
        <v>133</v>
      </c>
      <c r="AU198" s="157" t="s">
        <v>83</v>
      </c>
      <c r="AV198" s="20"/>
      <c r="AW198" s="20"/>
      <c r="AX198" s="20"/>
      <c r="AY198" s="3" t="s">
        <v>130</v>
      </c>
      <c r="AZ198" s="20"/>
      <c r="BA198" s="20"/>
      <c r="BB198" s="20"/>
      <c r="BC198" s="20"/>
      <c r="BD198" s="20"/>
      <c r="BE198" s="158">
        <f>IF(N198="základní",J198,0)</f>
        <v>0</v>
      </c>
      <c r="BF198" s="158">
        <f>IF(N198="snížená",J198,0)</f>
        <v>0</v>
      </c>
      <c r="BG198" s="158">
        <f>IF(N198="zákl. přenesená",J198,0)</f>
        <v>0</v>
      </c>
      <c r="BH198" s="158">
        <f>IF(N198="sníž. přenesená",J198,0)</f>
        <v>0</v>
      </c>
      <c r="BI198" s="158">
        <f>IF(N198="nulová",J198,0)</f>
        <v>0</v>
      </c>
      <c r="BJ198" s="3" t="s">
        <v>81</v>
      </c>
      <c r="BK198" s="158">
        <f>ROUND(I198*H198,2)</f>
        <v>0</v>
      </c>
      <c r="BL198" s="3" t="s">
        <v>194</v>
      </c>
      <c r="BM198" s="157" t="s">
        <v>454</v>
      </c>
    </row>
    <row r="199" ht="15.75" customHeight="1">
      <c r="A199" s="20"/>
      <c r="B199" s="21"/>
      <c r="C199" s="20"/>
      <c r="D199" s="159" t="s">
        <v>140</v>
      </c>
      <c r="E199" s="20"/>
      <c r="F199" s="160" t="s">
        <v>455</v>
      </c>
      <c r="G199" s="20"/>
      <c r="H199" s="20"/>
      <c r="I199" s="20"/>
      <c r="J199" s="20"/>
      <c r="K199" s="20"/>
      <c r="L199" s="21"/>
      <c r="M199" s="161"/>
      <c r="N199" s="20"/>
      <c r="O199" s="20"/>
      <c r="P199" s="20"/>
      <c r="Q199" s="20"/>
      <c r="R199" s="20"/>
      <c r="S199" s="20"/>
      <c r="T199" s="57"/>
      <c r="U199" s="20"/>
      <c r="V199" s="20"/>
      <c r="W199" s="20"/>
      <c r="X199" s="20"/>
      <c r="Y199" s="20"/>
      <c r="Z199" s="20"/>
      <c r="AA199" s="20"/>
      <c r="AB199" s="20"/>
      <c r="AC199" s="20"/>
      <c r="AD199" s="20"/>
      <c r="AE199" s="20"/>
      <c r="AF199" s="20"/>
      <c r="AG199" s="20"/>
      <c r="AH199" s="20"/>
      <c r="AI199" s="20"/>
      <c r="AJ199" s="20"/>
      <c r="AK199" s="20"/>
      <c r="AL199" s="20"/>
      <c r="AM199" s="20"/>
      <c r="AN199" s="20"/>
      <c r="AO199" s="20"/>
      <c r="AP199" s="20"/>
      <c r="AQ199" s="20"/>
      <c r="AR199" s="20"/>
      <c r="AS199" s="20"/>
      <c r="AT199" s="3" t="s">
        <v>140</v>
      </c>
      <c r="AU199" s="3" t="s">
        <v>83</v>
      </c>
      <c r="AV199" s="20"/>
      <c r="AW199" s="20"/>
      <c r="AX199" s="20"/>
      <c r="AY199" s="20"/>
      <c r="AZ199" s="20"/>
      <c r="BA199" s="20"/>
      <c r="BB199" s="20"/>
      <c r="BC199" s="20"/>
      <c r="BD199" s="20"/>
      <c r="BE199" s="20"/>
      <c r="BF199" s="20"/>
      <c r="BG199" s="20"/>
      <c r="BH199" s="20"/>
      <c r="BI199" s="20"/>
      <c r="BJ199" s="20"/>
      <c r="BK199" s="20"/>
      <c r="BL199" s="20"/>
      <c r="BM199" s="20"/>
    </row>
    <row r="200" ht="24.0" customHeight="1">
      <c r="A200" s="20"/>
      <c r="B200" s="21"/>
      <c r="C200" s="146" t="s">
        <v>456</v>
      </c>
      <c r="D200" s="146" t="s">
        <v>133</v>
      </c>
      <c r="E200" s="147" t="s">
        <v>457</v>
      </c>
      <c r="F200" s="148" t="s">
        <v>458</v>
      </c>
      <c r="G200" s="149" t="s">
        <v>248</v>
      </c>
      <c r="H200" s="150">
        <v>96.558</v>
      </c>
      <c r="I200" s="151"/>
      <c r="J200" s="152">
        <f>ROUND(I200*H200,2)</f>
        <v>0</v>
      </c>
      <c r="K200" s="148" t="s">
        <v>137</v>
      </c>
      <c r="L200" s="21"/>
      <c r="M200" s="153" t="s">
        <v>19</v>
      </c>
      <c r="N200" s="154" t="s">
        <v>44</v>
      </c>
      <c r="O200" s="20"/>
      <c r="P200" s="155">
        <f>O200*H200</f>
        <v>0</v>
      </c>
      <c r="Q200" s="155">
        <v>2.85E-4</v>
      </c>
      <c r="R200" s="155">
        <f>Q200*H200</f>
        <v>0.02751903</v>
      </c>
      <c r="S200" s="155">
        <v>0.0</v>
      </c>
      <c r="T200" s="156">
        <f>S200*H200</f>
        <v>0</v>
      </c>
      <c r="U200" s="20"/>
      <c r="V200" s="20"/>
      <c r="W200" s="20"/>
      <c r="X200" s="20"/>
      <c r="Y200" s="20"/>
      <c r="Z200" s="20"/>
      <c r="AA200" s="20"/>
      <c r="AB200" s="20"/>
      <c r="AC200" s="20"/>
      <c r="AD200" s="20"/>
      <c r="AE200" s="20"/>
      <c r="AF200" s="20"/>
      <c r="AG200" s="20"/>
      <c r="AH200" s="20"/>
      <c r="AI200" s="20"/>
      <c r="AJ200" s="20"/>
      <c r="AK200" s="20"/>
      <c r="AL200" s="20"/>
      <c r="AM200" s="20"/>
      <c r="AN200" s="20"/>
      <c r="AO200" s="20"/>
      <c r="AP200" s="20"/>
      <c r="AQ200" s="20"/>
      <c r="AR200" s="157" t="s">
        <v>194</v>
      </c>
      <c r="AS200" s="20"/>
      <c r="AT200" s="157" t="s">
        <v>133</v>
      </c>
      <c r="AU200" s="157" t="s">
        <v>83</v>
      </c>
      <c r="AV200" s="20"/>
      <c r="AW200" s="20"/>
      <c r="AX200" s="20"/>
      <c r="AY200" s="3" t="s">
        <v>130</v>
      </c>
      <c r="AZ200" s="20"/>
      <c r="BA200" s="20"/>
      <c r="BB200" s="20"/>
      <c r="BC200" s="20"/>
      <c r="BD200" s="20"/>
      <c r="BE200" s="158">
        <f>IF(N200="základní",J200,0)</f>
        <v>0</v>
      </c>
      <c r="BF200" s="158">
        <f>IF(N200="snížená",J200,0)</f>
        <v>0</v>
      </c>
      <c r="BG200" s="158">
        <f>IF(N200="zákl. přenesená",J200,0)</f>
        <v>0</v>
      </c>
      <c r="BH200" s="158">
        <f>IF(N200="sníž. přenesená",J200,0)</f>
        <v>0</v>
      </c>
      <c r="BI200" s="158">
        <f>IF(N200="nulová",J200,0)</f>
        <v>0</v>
      </c>
      <c r="BJ200" s="3" t="s">
        <v>81</v>
      </c>
      <c r="BK200" s="158">
        <f>ROUND(I200*H200,2)</f>
        <v>0</v>
      </c>
      <c r="BL200" s="3" t="s">
        <v>194</v>
      </c>
      <c r="BM200" s="157" t="s">
        <v>459</v>
      </c>
    </row>
    <row r="201" ht="15.75" customHeight="1">
      <c r="A201" s="20"/>
      <c r="B201" s="21"/>
      <c r="C201" s="20"/>
      <c r="D201" s="159" t="s">
        <v>140</v>
      </c>
      <c r="E201" s="20"/>
      <c r="F201" s="160" t="s">
        <v>460</v>
      </c>
      <c r="G201" s="20"/>
      <c r="H201" s="20"/>
      <c r="I201" s="20"/>
      <c r="J201" s="20"/>
      <c r="K201" s="20"/>
      <c r="L201" s="21"/>
      <c r="M201" s="161"/>
      <c r="N201" s="20"/>
      <c r="O201" s="20"/>
      <c r="P201" s="20"/>
      <c r="Q201" s="20"/>
      <c r="R201" s="20"/>
      <c r="S201" s="20"/>
      <c r="T201" s="57"/>
      <c r="U201" s="20"/>
      <c r="V201" s="20"/>
      <c r="W201" s="20"/>
      <c r="X201" s="20"/>
      <c r="Y201" s="20"/>
      <c r="Z201" s="20"/>
      <c r="AA201" s="20"/>
      <c r="AB201" s="20"/>
      <c r="AC201" s="20"/>
      <c r="AD201" s="20"/>
      <c r="AE201" s="20"/>
      <c r="AF201" s="20"/>
      <c r="AG201" s="20"/>
      <c r="AH201" s="20"/>
      <c r="AI201" s="20"/>
      <c r="AJ201" s="20"/>
      <c r="AK201" s="20"/>
      <c r="AL201" s="20"/>
      <c r="AM201" s="20"/>
      <c r="AN201" s="20"/>
      <c r="AO201" s="20"/>
      <c r="AP201" s="20"/>
      <c r="AQ201" s="20"/>
      <c r="AR201" s="20"/>
      <c r="AS201" s="20"/>
      <c r="AT201" s="3" t="s">
        <v>140</v>
      </c>
      <c r="AU201" s="3" t="s">
        <v>83</v>
      </c>
      <c r="AV201" s="20"/>
      <c r="AW201" s="20"/>
      <c r="AX201" s="20"/>
      <c r="AY201" s="20"/>
      <c r="AZ201" s="20"/>
      <c r="BA201" s="20"/>
      <c r="BB201" s="20"/>
      <c r="BC201" s="20"/>
      <c r="BD201" s="20"/>
      <c r="BE201" s="20"/>
      <c r="BF201" s="20"/>
      <c r="BG201" s="20"/>
      <c r="BH201" s="20"/>
      <c r="BI201" s="20"/>
      <c r="BJ201" s="20"/>
      <c r="BK201" s="20"/>
      <c r="BL201" s="20"/>
      <c r="BM201" s="20"/>
    </row>
    <row r="202" ht="25.5" customHeight="1">
      <c r="A202" s="134"/>
      <c r="B202" s="135"/>
      <c r="C202" s="134"/>
      <c r="D202" s="136" t="s">
        <v>72</v>
      </c>
      <c r="E202" s="137" t="s">
        <v>461</v>
      </c>
      <c r="F202" s="137" t="s">
        <v>462</v>
      </c>
      <c r="G202" s="134"/>
      <c r="H202" s="134"/>
      <c r="I202" s="134"/>
      <c r="J202" s="138">
        <f>BK202</f>
        <v>0</v>
      </c>
      <c r="K202" s="134"/>
      <c r="L202" s="135"/>
      <c r="M202" s="139"/>
      <c r="N202" s="134"/>
      <c r="O202" s="134"/>
      <c r="P202" s="140">
        <f>SUM(P203:P204)</f>
        <v>0</v>
      </c>
      <c r="Q202" s="134"/>
      <c r="R202" s="140">
        <f>SUM(R203:R204)</f>
        <v>0</v>
      </c>
      <c r="S202" s="134"/>
      <c r="T202" s="141">
        <f>SUM(T203:T204)</f>
        <v>0</v>
      </c>
      <c r="U202" s="134"/>
      <c r="V202" s="134"/>
      <c r="W202" s="134"/>
      <c r="X202" s="134"/>
      <c r="Y202" s="134"/>
      <c r="Z202" s="134"/>
      <c r="AA202" s="134"/>
      <c r="AB202" s="134"/>
      <c r="AC202" s="134"/>
      <c r="AD202" s="134"/>
      <c r="AE202" s="134"/>
      <c r="AF202" s="134"/>
      <c r="AG202" s="134"/>
      <c r="AH202" s="134"/>
      <c r="AI202" s="134"/>
      <c r="AJ202" s="134"/>
      <c r="AK202" s="134"/>
      <c r="AL202" s="134"/>
      <c r="AM202" s="134"/>
      <c r="AN202" s="134"/>
      <c r="AO202" s="134"/>
      <c r="AP202" s="134"/>
      <c r="AQ202" s="134"/>
      <c r="AR202" s="136" t="s">
        <v>138</v>
      </c>
      <c r="AS202" s="134"/>
      <c r="AT202" s="142" t="s">
        <v>72</v>
      </c>
      <c r="AU202" s="142" t="s">
        <v>73</v>
      </c>
      <c r="AV202" s="134"/>
      <c r="AW202" s="134"/>
      <c r="AX202" s="134"/>
      <c r="AY202" s="136" t="s">
        <v>130</v>
      </c>
      <c r="AZ202" s="134"/>
      <c r="BA202" s="134"/>
      <c r="BB202" s="134"/>
      <c r="BC202" s="134"/>
      <c r="BD202" s="134"/>
      <c r="BE202" s="134"/>
      <c r="BF202" s="134"/>
      <c r="BG202" s="134"/>
      <c r="BH202" s="134"/>
      <c r="BI202" s="134"/>
      <c r="BJ202" s="134"/>
      <c r="BK202" s="143">
        <f>SUM(BK203:BK204)</f>
        <v>0</v>
      </c>
      <c r="BL202" s="134"/>
      <c r="BM202" s="134"/>
    </row>
    <row r="203" ht="21.75" customHeight="1">
      <c r="A203" s="20"/>
      <c r="B203" s="21"/>
      <c r="C203" s="146" t="s">
        <v>463</v>
      </c>
      <c r="D203" s="146" t="s">
        <v>133</v>
      </c>
      <c r="E203" s="147" t="s">
        <v>464</v>
      </c>
      <c r="F203" s="148" t="s">
        <v>465</v>
      </c>
      <c r="G203" s="149" t="s">
        <v>466</v>
      </c>
      <c r="H203" s="150">
        <v>20.0</v>
      </c>
      <c r="I203" s="151"/>
      <c r="J203" s="152">
        <f>ROUND(I203*H203,2)</f>
        <v>0</v>
      </c>
      <c r="K203" s="148" t="s">
        <v>137</v>
      </c>
      <c r="L203" s="21"/>
      <c r="M203" s="153" t="s">
        <v>19</v>
      </c>
      <c r="N203" s="154" t="s">
        <v>44</v>
      </c>
      <c r="O203" s="20"/>
      <c r="P203" s="155">
        <f>O203*H203</f>
        <v>0</v>
      </c>
      <c r="Q203" s="155">
        <v>0.0</v>
      </c>
      <c r="R203" s="155">
        <f>Q203*H203</f>
        <v>0</v>
      </c>
      <c r="S203" s="155">
        <v>0.0</v>
      </c>
      <c r="T203" s="156">
        <f>S203*H203</f>
        <v>0</v>
      </c>
      <c r="U203" s="20"/>
      <c r="V203" s="20"/>
      <c r="W203" s="20"/>
      <c r="X203" s="20"/>
      <c r="Y203" s="20"/>
      <c r="Z203" s="20"/>
      <c r="AA203" s="20"/>
      <c r="AB203" s="20"/>
      <c r="AC203" s="20"/>
      <c r="AD203" s="20"/>
      <c r="AE203" s="20"/>
      <c r="AF203" s="20"/>
      <c r="AG203" s="20"/>
      <c r="AH203" s="20"/>
      <c r="AI203" s="20"/>
      <c r="AJ203" s="20"/>
      <c r="AK203" s="20"/>
      <c r="AL203" s="20"/>
      <c r="AM203" s="20"/>
      <c r="AN203" s="20"/>
      <c r="AO203" s="20"/>
      <c r="AP203" s="20"/>
      <c r="AQ203" s="20"/>
      <c r="AR203" s="157" t="s">
        <v>467</v>
      </c>
      <c r="AS203" s="20"/>
      <c r="AT203" s="157" t="s">
        <v>133</v>
      </c>
      <c r="AU203" s="157" t="s">
        <v>81</v>
      </c>
      <c r="AV203" s="20"/>
      <c r="AW203" s="20"/>
      <c r="AX203" s="20"/>
      <c r="AY203" s="3" t="s">
        <v>130</v>
      </c>
      <c r="AZ203" s="20"/>
      <c r="BA203" s="20"/>
      <c r="BB203" s="20"/>
      <c r="BC203" s="20"/>
      <c r="BD203" s="20"/>
      <c r="BE203" s="158">
        <f>IF(N203="základní",J203,0)</f>
        <v>0</v>
      </c>
      <c r="BF203" s="158">
        <f>IF(N203="snížená",J203,0)</f>
        <v>0</v>
      </c>
      <c r="BG203" s="158">
        <f>IF(N203="zákl. přenesená",J203,0)</f>
        <v>0</v>
      </c>
      <c r="BH203" s="158">
        <f>IF(N203="sníž. přenesená",J203,0)</f>
        <v>0</v>
      </c>
      <c r="BI203" s="158">
        <f>IF(N203="nulová",J203,0)</f>
        <v>0</v>
      </c>
      <c r="BJ203" s="3" t="s">
        <v>81</v>
      </c>
      <c r="BK203" s="158">
        <f>ROUND(I203*H203,2)</f>
        <v>0</v>
      </c>
      <c r="BL203" s="3" t="s">
        <v>467</v>
      </c>
      <c r="BM203" s="157" t="s">
        <v>468</v>
      </c>
    </row>
    <row r="204" ht="15.75" customHeight="1">
      <c r="A204" s="20"/>
      <c r="B204" s="21"/>
      <c r="C204" s="20"/>
      <c r="D204" s="159" t="s">
        <v>140</v>
      </c>
      <c r="E204" s="20"/>
      <c r="F204" s="160" t="s">
        <v>469</v>
      </c>
      <c r="G204" s="20"/>
      <c r="H204" s="20"/>
      <c r="I204" s="20"/>
      <c r="J204" s="20"/>
      <c r="K204" s="20"/>
      <c r="L204" s="21"/>
      <c r="M204" s="197"/>
      <c r="N204" s="198"/>
      <c r="O204" s="198"/>
      <c r="P204" s="198"/>
      <c r="Q204" s="198"/>
      <c r="R204" s="198"/>
      <c r="S204" s="198"/>
      <c r="T204" s="199"/>
      <c r="U204" s="20"/>
      <c r="V204" s="20"/>
      <c r="W204" s="20"/>
      <c r="X204" s="20"/>
      <c r="Y204" s="20"/>
      <c r="Z204" s="20"/>
      <c r="AA204" s="20"/>
      <c r="AB204" s="20"/>
      <c r="AC204" s="20"/>
      <c r="AD204" s="20"/>
      <c r="AE204" s="20"/>
      <c r="AF204" s="20"/>
      <c r="AG204" s="20"/>
      <c r="AH204" s="20"/>
      <c r="AI204" s="20"/>
      <c r="AJ204" s="20"/>
      <c r="AK204" s="20"/>
      <c r="AL204" s="20"/>
      <c r="AM204" s="20"/>
      <c r="AN204" s="20"/>
      <c r="AO204" s="20"/>
      <c r="AP204" s="20"/>
      <c r="AQ204" s="20"/>
      <c r="AR204" s="20"/>
      <c r="AS204" s="20"/>
      <c r="AT204" s="3" t="s">
        <v>140</v>
      </c>
      <c r="AU204" s="3" t="s">
        <v>81</v>
      </c>
      <c r="AV204" s="20"/>
      <c r="AW204" s="20"/>
      <c r="AX204" s="20"/>
      <c r="AY204" s="20"/>
      <c r="AZ204" s="20"/>
      <c r="BA204" s="20"/>
      <c r="BB204" s="20"/>
      <c r="BC204" s="20"/>
      <c r="BD204" s="20"/>
      <c r="BE204" s="20"/>
      <c r="BF204" s="20"/>
      <c r="BG204" s="20"/>
      <c r="BH204" s="20"/>
      <c r="BI204" s="20"/>
      <c r="BJ204" s="20"/>
      <c r="BK204" s="20"/>
      <c r="BL204" s="20"/>
      <c r="BM204" s="20"/>
    </row>
    <row r="205" ht="6.75" customHeight="1">
      <c r="A205" s="20"/>
      <c r="B205" s="39"/>
      <c r="C205" s="40"/>
      <c r="D205" s="40"/>
      <c r="E205" s="40"/>
      <c r="F205" s="40"/>
      <c r="G205" s="40"/>
      <c r="H205" s="40"/>
      <c r="I205" s="40"/>
      <c r="J205" s="40"/>
      <c r="K205" s="40"/>
      <c r="L205" s="21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  <c r="Y205" s="20"/>
      <c r="Z205" s="20"/>
      <c r="AA205" s="20"/>
      <c r="AB205" s="20"/>
      <c r="AC205" s="20"/>
      <c r="AD205" s="20"/>
      <c r="AE205" s="20"/>
      <c r="AF205" s="20"/>
      <c r="AG205" s="20"/>
      <c r="AH205" s="20"/>
      <c r="AI205" s="20"/>
      <c r="AJ205" s="20"/>
      <c r="AK205" s="20"/>
      <c r="AL205" s="20"/>
      <c r="AM205" s="20"/>
      <c r="AN205" s="20"/>
      <c r="AO205" s="20"/>
      <c r="AP205" s="20"/>
      <c r="AQ205" s="20"/>
      <c r="AR205" s="20"/>
      <c r="AS205" s="20"/>
      <c r="AT205" s="20"/>
      <c r="AU205" s="20"/>
      <c r="AV205" s="20"/>
      <c r="AW205" s="20"/>
      <c r="AX205" s="20"/>
      <c r="AY205" s="20"/>
      <c r="AZ205" s="20"/>
      <c r="BA205" s="20"/>
      <c r="BB205" s="20"/>
      <c r="BC205" s="20"/>
      <c r="BD205" s="20"/>
      <c r="BE205" s="20"/>
      <c r="BF205" s="20"/>
      <c r="BG205" s="20"/>
      <c r="BH205" s="20"/>
      <c r="BI205" s="20"/>
      <c r="BJ205" s="20"/>
      <c r="BK205" s="20"/>
      <c r="BL205" s="20"/>
      <c r="BM205" s="20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</row>
  </sheetData>
  <autoFilter ref="$C$94:$K$204"/>
  <mergeCells count="9">
    <mergeCell ref="E85:H85"/>
    <mergeCell ref="E87:H87"/>
    <mergeCell ref="L2:V2"/>
    <mergeCell ref="E7:H7"/>
    <mergeCell ref="E9:H9"/>
    <mergeCell ref="E18:H18"/>
    <mergeCell ref="E27:H27"/>
    <mergeCell ref="E48:H48"/>
    <mergeCell ref="E50:H50"/>
  </mergeCells>
  <hyperlinks>
    <hyperlink r:id="rId1" ref="F103"/>
    <hyperlink r:id="rId2" ref="F112"/>
    <hyperlink r:id="rId3" ref="F114"/>
    <hyperlink r:id="rId4" ref="F119"/>
    <hyperlink r:id="rId5" ref="F123"/>
    <hyperlink r:id="rId6" ref="F135"/>
    <hyperlink r:id="rId7" ref="F144"/>
    <hyperlink r:id="rId8" ref="F147"/>
    <hyperlink r:id="rId9" ref="F150"/>
    <hyperlink r:id="rId10" ref="F153"/>
    <hyperlink r:id="rId11" ref="F156"/>
    <hyperlink r:id="rId12" ref="F160"/>
    <hyperlink r:id="rId13" ref="F166"/>
    <hyperlink r:id="rId14" ref="F173"/>
    <hyperlink r:id="rId15" ref="F175"/>
    <hyperlink r:id="rId16" ref="F177"/>
    <hyperlink r:id="rId17" ref="F179"/>
    <hyperlink r:id="rId18" ref="F182"/>
    <hyperlink r:id="rId19" ref="F187"/>
    <hyperlink r:id="rId20" ref="F189"/>
    <hyperlink r:id="rId21" ref="F192"/>
    <hyperlink r:id="rId22" ref="F199"/>
    <hyperlink r:id="rId23" ref="F201"/>
    <hyperlink r:id="rId24" ref="F204"/>
  </hyperlinks>
  <printOptions/>
  <pageMargins bottom="0.39375" footer="0.0" header="0.0" left="0.39375" right="0.39375" top="0.39375"/>
  <pageSetup paperSize="9" orientation="landscape"/>
  <headerFooter>
    <oddFooter>&amp;CStrana &amp;P z </oddFooter>
  </headerFooter>
  <drawing r:id="rId25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6.83" defaultRowHeight="15.0"/>
  <cols>
    <col customWidth="1" min="1" max="1" width="8.33"/>
    <col customWidth="1" min="2" max="2" width="1.17"/>
    <col customWidth="1" min="3" max="3" width="4.17"/>
    <col customWidth="1" min="4" max="4" width="4.33"/>
    <col customWidth="1" min="5" max="5" width="17.17"/>
    <col customWidth="1" min="6" max="6" width="100.83"/>
    <col customWidth="1" min="7" max="7" width="7.5"/>
    <col customWidth="1" min="8" max="8" width="14.0"/>
    <col customWidth="1" min="9" max="9" width="15.83"/>
    <col customWidth="1" min="10" max="11" width="22.33"/>
    <col customWidth="1" min="12" max="12" width="9.33"/>
    <col customWidth="1" hidden="1" min="13" max="13" width="10.83"/>
    <col customWidth="1" hidden="1" min="14" max="14" width="9.33"/>
    <col customWidth="1" hidden="1" min="15" max="20" width="14.17"/>
    <col customWidth="1" hidden="1" min="21" max="21" width="16.33"/>
    <col customWidth="1" min="22" max="22" width="12.33"/>
    <col customWidth="1" min="23" max="23" width="16.33"/>
    <col customWidth="1" min="24" max="24" width="12.33"/>
    <col customWidth="1" min="25" max="25" width="15.0"/>
    <col customWidth="1" min="26" max="26" width="11.0"/>
    <col customWidth="1" min="27" max="27" width="15.0"/>
    <col customWidth="1" min="28" max="28" width="16.33"/>
    <col customWidth="1" min="29" max="29" width="11.0"/>
    <col customWidth="1" min="30" max="30" width="15.0"/>
    <col customWidth="1" min="31" max="31" width="16.33"/>
    <col customWidth="1" hidden="1" min="44" max="65" width="9.33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</row>
    <row r="2" ht="36.75" customHeight="1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3" t="s">
        <v>89</v>
      </c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</row>
    <row r="3" ht="6.75" customHeight="1">
      <c r="A3" s="2"/>
      <c r="B3" s="4"/>
      <c r="C3" s="5"/>
      <c r="D3" s="5"/>
      <c r="E3" s="5"/>
      <c r="F3" s="5"/>
      <c r="G3" s="5"/>
      <c r="H3" s="5"/>
      <c r="I3" s="5"/>
      <c r="J3" s="5"/>
      <c r="K3" s="5"/>
      <c r="L3" s="6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3" t="s">
        <v>83</v>
      </c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</row>
    <row r="4" ht="24.75" customHeight="1">
      <c r="A4" s="2"/>
      <c r="B4" s="6"/>
      <c r="C4" s="2"/>
      <c r="D4" s="7" t="s">
        <v>93</v>
      </c>
      <c r="E4" s="2"/>
      <c r="F4" s="2"/>
      <c r="G4" s="2"/>
      <c r="H4" s="2"/>
      <c r="I4" s="2"/>
      <c r="J4" s="2"/>
      <c r="K4" s="2"/>
      <c r="L4" s="6"/>
      <c r="M4" s="97" t="s">
        <v>10</v>
      </c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3" t="s">
        <v>4</v>
      </c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</row>
    <row r="5" ht="6.75" customHeight="1">
      <c r="A5" s="2"/>
      <c r="B5" s="6"/>
      <c r="C5" s="2"/>
      <c r="D5" s="2"/>
      <c r="E5" s="2"/>
      <c r="F5" s="2"/>
      <c r="G5" s="2"/>
      <c r="H5" s="2"/>
      <c r="I5" s="2"/>
      <c r="J5" s="2"/>
      <c r="K5" s="2"/>
      <c r="L5" s="6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</row>
    <row r="6" ht="12.0" customHeight="1">
      <c r="A6" s="2"/>
      <c r="B6" s="6"/>
      <c r="C6" s="2"/>
      <c r="D6" s="15" t="s">
        <v>16</v>
      </c>
      <c r="E6" s="2"/>
      <c r="F6" s="2"/>
      <c r="G6" s="2"/>
      <c r="H6" s="2"/>
      <c r="I6" s="2"/>
      <c r="J6" s="2"/>
      <c r="K6" s="2"/>
      <c r="L6" s="6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</row>
    <row r="7" ht="16.5" customHeight="1">
      <c r="A7" s="2"/>
      <c r="B7" s="6"/>
      <c r="C7" s="2"/>
      <c r="D7" s="2"/>
      <c r="E7" s="98" t="str">
        <f>'Rekapitulace stavby'!K6</f>
        <v>Rekonstrukce kabinetu - 6. ZŠ Ovčárecká, Kolín</v>
      </c>
      <c r="I7" s="2"/>
      <c r="J7" s="2"/>
      <c r="K7" s="2"/>
      <c r="L7" s="6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</row>
    <row r="8" ht="12.0" customHeight="1">
      <c r="A8" s="20"/>
      <c r="B8" s="21"/>
      <c r="C8" s="20"/>
      <c r="D8" s="15" t="s">
        <v>94</v>
      </c>
      <c r="E8" s="20"/>
      <c r="F8" s="20"/>
      <c r="G8" s="20"/>
      <c r="H8" s="20"/>
      <c r="I8" s="20"/>
      <c r="J8" s="20"/>
      <c r="K8" s="20"/>
      <c r="L8" s="21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</row>
    <row r="9" ht="16.5" customHeight="1">
      <c r="A9" s="20"/>
      <c r="B9" s="21"/>
      <c r="C9" s="20"/>
      <c r="D9" s="20"/>
      <c r="E9" s="48" t="s">
        <v>470</v>
      </c>
      <c r="I9" s="20"/>
      <c r="J9" s="20"/>
      <c r="K9" s="20"/>
      <c r="L9" s="21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  <c r="AQ9" s="20"/>
      <c r="AR9" s="20"/>
      <c r="AS9" s="20"/>
      <c r="AT9" s="20"/>
      <c r="AU9" s="20"/>
      <c r="AV9" s="20"/>
      <c r="AW9" s="20"/>
      <c r="AX9" s="20"/>
      <c r="AY9" s="20"/>
      <c r="AZ9" s="20"/>
      <c r="BA9" s="20"/>
      <c r="BB9" s="20"/>
      <c r="BC9" s="20"/>
      <c r="BD9" s="20"/>
      <c r="BE9" s="20"/>
      <c r="BF9" s="20"/>
      <c r="BG9" s="20"/>
      <c r="BH9" s="20"/>
      <c r="BI9" s="20"/>
      <c r="BJ9" s="20"/>
      <c r="BK9" s="20"/>
      <c r="BL9" s="20"/>
      <c r="BM9" s="20"/>
    </row>
    <row r="10">
      <c r="A10" s="20"/>
      <c r="B10" s="21"/>
      <c r="C10" s="20"/>
      <c r="D10" s="20"/>
      <c r="E10" s="20"/>
      <c r="F10" s="20"/>
      <c r="G10" s="20"/>
      <c r="H10" s="20"/>
      <c r="I10" s="20"/>
      <c r="J10" s="20"/>
      <c r="K10" s="20"/>
      <c r="L10" s="21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20"/>
      <c r="AT10" s="20"/>
      <c r="AU10" s="20"/>
      <c r="AV10" s="20"/>
      <c r="AW10" s="20"/>
      <c r="AX10" s="20"/>
      <c r="AY10" s="20"/>
      <c r="AZ10" s="20"/>
      <c r="BA10" s="20"/>
      <c r="BB10" s="20"/>
      <c r="BC10" s="20"/>
      <c r="BD10" s="20"/>
      <c r="BE10" s="20"/>
      <c r="BF10" s="20"/>
      <c r="BG10" s="20"/>
      <c r="BH10" s="20"/>
      <c r="BI10" s="20"/>
      <c r="BJ10" s="20"/>
      <c r="BK10" s="20"/>
      <c r="BL10" s="20"/>
      <c r="BM10" s="20"/>
    </row>
    <row r="11" ht="12.0" customHeight="1">
      <c r="A11" s="20"/>
      <c r="B11" s="21"/>
      <c r="C11" s="20"/>
      <c r="D11" s="15" t="s">
        <v>18</v>
      </c>
      <c r="E11" s="20"/>
      <c r="F11" s="11" t="s">
        <v>19</v>
      </c>
      <c r="G11" s="20"/>
      <c r="H11" s="20"/>
      <c r="I11" s="15" t="s">
        <v>20</v>
      </c>
      <c r="J11" s="11" t="s">
        <v>19</v>
      </c>
      <c r="K11" s="20"/>
      <c r="L11" s="21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  <c r="AM11" s="20"/>
      <c r="AN11" s="20"/>
      <c r="AO11" s="20"/>
      <c r="AP11" s="20"/>
      <c r="AQ11" s="20"/>
      <c r="AR11" s="20"/>
      <c r="AS11" s="20"/>
      <c r="AT11" s="20"/>
      <c r="AU11" s="20"/>
      <c r="AV11" s="20"/>
      <c r="AW11" s="20"/>
      <c r="AX11" s="20"/>
      <c r="AY11" s="20"/>
      <c r="AZ11" s="20"/>
      <c r="BA11" s="20"/>
      <c r="BB11" s="20"/>
      <c r="BC11" s="20"/>
      <c r="BD11" s="20"/>
      <c r="BE11" s="20"/>
      <c r="BF11" s="20"/>
      <c r="BG11" s="20"/>
      <c r="BH11" s="20"/>
      <c r="BI11" s="20"/>
      <c r="BJ11" s="20"/>
      <c r="BK11" s="20"/>
      <c r="BL11" s="20"/>
      <c r="BM11" s="20"/>
    </row>
    <row r="12" ht="12.0" customHeight="1">
      <c r="A12" s="20"/>
      <c r="B12" s="21"/>
      <c r="C12" s="20"/>
      <c r="D12" s="15" t="s">
        <v>21</v>
      </c>
      <c r="E12" s="20"/>
      <c r="F12" s="11" t="s">
        <v>22</v>
      </c>
      <c r="G12" s="20"/>
      <c r="H12" s="20"/>
      <c r="I12" s="15" t="s">
        <v>23</v>
      </c>
      <c r="J12" s="50" t="str">
        <f>'Rekapitulace stavby'!AN8</f>
        <v>21. 10. 2025</v>
      </c>
      <c r="K12" s="20"/>
      <c r="L12" s="21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0"/>
      <c r="AQ12" s="20"/>
      <c r="AR12" s="20"/>
      <c r="AS12" s="20"/>
      <c r="AT12" s="20"/>
      <c r="AU12" s="20"/>
      <c r="AV12" s="20"/>
      <c r="AW12" s="20"/>
      <c r="AX12" s="20"/>
      <c r="AY12" s="20"/>
      <c r="AZ12" s="20"/>
      <c r="BA12" s="20"/>
      <c r="BB12" s="20"/>
      <c r="BC12" s="20"/>
      <c r="BD12" s="20"/>
      <c r="BE12" s="20"/>
      <c r="BF12" s="20"/>
      <c r="BG12" s="20"/>
      <c r="BH12" s="20"/>
      <c r="BI12" s="20"/>
      <c r="BJ12" s="20"/>
      <c r="BK12" s="20"/>
      <c r="BL12" s="20"/>
      <c r="BM12" s="20"/>
    </row>
    <row r="13" ht="10.5" customHeight="1">
      <c r="A13" s="20"/>
      <c r="B13" s="21"/>
      <c r="C13" s="20"/>
      <c r="D13" s="20"/>
      <c r="E13" s="20"/>
      <c r="F13" s="20"/>
      <c r="G13" s="20"/>
      <c r="H13" s="20"/>
      <c r="I13" s="20"/>
      <c r="J13" s="20"/>
      <c r="K13" s="20"/>
      <c r="L13" s="21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  <c r="AI13" s="20"/>
      <c r="AJ13" s="20"/>
      <c r="AK13" s="20"/>
      <c r="AL13" s="20"/>
      <c r="AM13" s="20"/>
      <c r="AN13" s="20"/>
      <c r="AO13" s="20"/>
      <c r="AP13" s="20"/>
      <c r="AQ13" s="20"/>
      <c r="AR13" s="20"/>
      <c r="AS13" s="20"/>
      <c r="AT13" s="20"/>
      <c r="AU13" s="20"/>
      <c r="AV13" s="20"/>
      <c r="AW13" s="20"/>
      <c r="AX13" s="20"/>
      <c r="AY13" s="20"/>
      <c r="AZ13" s="20"/>
      <c r="BA13" s="20"/>
      <c r="BB13" s="20"/>
      <c r="BC13" s="20"/>
      <c r="BD13" s="20"/>
      <c r="BE13" s="20"/>
      <c r="BF13" s="20"/>
      <c r="BG13" s="20"/>
      <c r="BH13" s="20"/>
      <c r="BI13" s="20"/>
      <c r="BJ13" s="20"/>
      <c r="BK13" s="20"/>
      <c r="BL13" s="20"/>
      <c r="BM13" s="20"/>
    </row>
    <row r="14" ht="12.0" customHeight="1">
      <c r="A14" s="20"/>
      <c r="B14" s="21"/>
      <c r="C14" s="20"/>
      <c r="D14" s="15" t="s">
        <v>25</v>
      </c>
      <c r="E14" s="20"/>
      <c r="F14" s="20"/>
      <c r="G14" s="20"/>
      <c r="H14" s="20"/>
      <c r="I14" s="15" t="s">
        <v>26</v>
      </c>
      <c r="J14" s="11" t="s">
        <v>19</v>
      </c>
      <c r="K14" s="20"/>
      <c r="L14" s="21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0"/>
      <c r="AJ14" s="20"/>
      <c r="AK14" s="20"/>
      <c r="AL14" s="20"/>
      <c r="AM14" s="20"/>
      <c r="AN14" s="20"/>
      <c r="AO14" s="20"/>
      <c r="AP14" s="20"/>
      <c r="AQ14" s="20"/>
      <c r="AR14" s="20"/>
      <c r="AS14" s="20"/>
      <c r="AT14" s="20"/>
      <c r="AU14" s="20"/>
      <c r="AV14" s="20"/>
      <c r="AW14" s="20"/>
      <c r="AX14" s="20"/>
      <c r="AY14" s="20"/>
      <c r="AZ14" s="20"/>
      <c r="BA14" s="20"/>
      <c r="BB14" s="20"/>
      <c r="BC14" s="20"/>
      <c r="BD14" s="20"/>
      <c r="BE14" s="20"/>
      <c r="BF14" s="20"/>
      <c r="BG14" s="20"/>
      <c r="BH14" s="20"/>
      <c r="BI14" s="20"/>
      <c r="BJ14" s="20"/>
      <c r="BK14" s="20"/>
      <c r="BL14" s="20"/>
      <c r="BM14" s="20"/>
    </row>
    <row r="15" ht="18.0" customHeight="1">
      <c r="A15" s="20"/>
      <c r="B15" s="21"/>
      <c r="C15" s="20"/>
      <c r="D15" s="20"/>
      <c r="E15" s="11" t="s">
        <v>27</v>
      </c>
      <c r="F15" s="20"/>
      <c r="G15" s="20"/>
      <c r="H15" s="20"/>
      <c r="I15" s="15" t="s">
        <v>28</v>
      </c>
      <c r="J15" s="11" t="s">
        <v>19</v>
      </c>
      <c r="K15" s="20"/>
      <c r="L15" s="21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  <c r="AI15" s="20"/>
      <c r="AJ15" s="20"/>
      <c r="AK15" s="20"/>
      <c r="AL15" s="20"/>
      <c r="AM15" s="20"/>
      <c r="AN15" s="20"/>
      <c r="AO15" s="20"/>
      <c r="AP15" s="20"/>
      <c r="AQ15" s="20"/>
      <c r="AR15" s="20"/>
      <c r="AS15" s="20"/>
      <c r="AT15" s="20"/>
      <c r="AU15" s="20"/>
      <c r="AV15" s="20"/>
      <c r="AW15" s="20"/>
      <c r="AX15" s="20"/>
      <c r="AY15" s="20"/>
      <c r="AZ15" s="20"/>
      <c r="BA15" s="20"/>
      <c r="BB15" s="20"/>
      <c r="BC15" s="20"/>
      <c r="BD15" s="20"/>
      <c r="BE15" s="20"/>
      <c r="BF15" s="20"/>
      <c r="BG15" s="20"/>
      <c r="BH15" s="20"/>
      <c r="BI15" s="20"/>
      <c r="BJ15" s="20"/>
      <c r="BK15" s="20"/>
      <c r="BL15" s="20"/>
      <c r="BM15" s="20"/>
    </row>
    <row r="16" ht="6.75" customHeight="1">
      <c r="A16" s="20"/>
      <c r="B16" s="21"/>
      <c r="C16" s="20"/>
      <c r="D16" s="20"/>
      <c r="E16" s="20"/>
      <c r="F16" s="20"/>
      <c r="G16" s="20"/>
      <c r="H16" s="20"/>
      <c r="I16" s="20"/>
      <c r="J16" s="20"/>
      <c r="K16" s="20"/>
      <c r="L16" s="21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  <c r="AC16" s="20"/>
      <c r="AD16" s="20"/>
      <c r="AE16" s="20"/>
      <c r="AF16" s="20"/>
      <c r="AG16" s="20"/>
      <c r="AH16" s="20"/>
      <c r="AI16" s="20"/>
      <c r="AJ16" s="20"/>
      <c r="AK16" s="20"/>
      <c r="AL16" s="20"/>
      <c r="AM16" s="20"/>
      <c r="AN16" s="20"/>
      <c r="AO16" s="20"/>
      <c r="AP16" s="20"/>
      <c r="AQ16" s="20"/>
      <c r="AR16" s="20"/>
      <c r="AS16" s="20"/>
      <c r="AT16" s="20"/>
      <c r="AU16" s="20"/>
      <c r="AV16" s="20"/>
      <c r="AW16" s="20"/>
      <c r="AX16" s="20"/>
      <c r="AY16" s="20"/>
      <c r="AZ16" s="20"/>
      <c r="BA16" s="20"/>
      <c r="BB16" s="20"/>
      <c r="BC16" s="20"/>
      <c r="BD16" s="20"/>
      <c r="BE16" s="20"/>
      <c r="BF16" s="20"/>
      <c r="BG16" s="20"/>
      <c r="BH16" s="20"/>
      <c r="BI16" s="20"/>
      <c r="BJ16" s="20"/>
      <c r="BK16" s="20"/>
      <c r="BL16" s="20"/>
      <c r="BM16" s="20"/>
    </row>
    <row r="17" ht="12.0" customHeight="1">
      <c r="A17" s="20"/>
      <c r="B17" s="21"/>
      <c r="C17" s="20"/>
      <c r="D17" s="15" t="s">
        <v>29</v>
      </c>
      <c r="E17" s="20"/>
      <c r="F17" s="20"/>
      <c r="G17" s="20"/>
      <c r="H17" s="20"/>
      <c r="I17" s="15" t="s">
        <v>26</v>
      </c>
      <c r="J17" s="17" t="str">
        <f>'Rekapitulace stavby'!AN13</f>
        <v>Vyplň údaj</v>
      </c>
      <c r="K17" s="20"/>
      <c r="L17" s="21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0"/>
      <c r="AJ17" s="20"/>
      <c r="AK17" s="20"/>
      <c r="AL17" s="20"/>
      <c r="AM17" s="20"/>
      <c r="AN17" s="20"/>
      <c r="AO17" s="20"/>
      <c r="AP17" s="20"/>
      <c r="AQ17" s="20"/>
      <c r="AR17" s="20"/>
      <c r="AS17" s="20"/>
      <c r="AT17" s="20"/>
      <c r="AU17" s="20"/>
      <c r="AV17" s="20"/>
      <c r="AW17" s="20"/>
      <c r="AX17" s="20"/>
      <c r="AY17" s="20"/>
      <c r="AZ17" s="20"/>
      <c r="BA17" s="20"/>
      <c r="BB17" s="20"/>
      <c r="BC17" s="20"/>
      <c r="BD17" s="20"/>
      <c r="BE17" s="20"/>
      <c r="BF17" s="20"/>
      <c r="BG17" s="20"/>
      <c r="BH17" s="20"/>
      <c r="BI17" s="20"/>
      <c r="BJ17" s="20"/>
      <c r="BK17" s="20"/>
      <c r="BL17" s="20"/>
      <c r="BM17" s="20"/>
    </row>
    <row r="18" ht="18.0" customHeight="1">
      <c r="A18" s="20"/>
      <c r="B18" s="21"/>
      <c r="C18" s="20"/>
      <c r="D18" s="20"/>
      <c r="E18" s="17" t="str">
        <f>'Rekapitulace stavby'!E14</f>
        <v>Vyplň údaj</v>
      </c>
      <c r="I18" s="15" t="s">
        <v>28</v>
      </c>
      <c r="J18" s="17" t="str">
        <f>'Rekapitulace stavby'!AN14</f>
        <v>Vyplň údaj</v>
      </c>
      <c r="K18" s="20"/>
      <c r="L18" s="21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  <c r="AJ18" s="20"/>
      <c r="AK18" s="20"/>
      <c r="AL18" s="20"/>
      <c r="AM18" s="20"/>
      <c r="AN18" s="20"/>
      <c r="AO18" s="20"/>
      <c r="AP18" s="20"/>
      <c r="AQ18" s="20"/>
      <c r="AR18" s="20"/>
      <c r="AS18" s="20"/>
      <c r="AT18" s="20"/>
      <c r="AU18" s="20"/>
      <c r="AV18" s="20"/>
      <c r="AW18" s="20"/>
      <c r="AX18" s="20"/>
      <c r="AY18" s="20"/>
      <c r="AZ18" s="20"/>
      <c r="BA18" s="20"/>
      <c r="BB18" s="20"/>
      <c r="BC18" s="20"/>
      <c r="BD18" s="20"/>
      <c r="BE18" s="20"/>
      <c r="BF18" s="20"/>
      <c r="BG18" s="20"/>
      <c r="BH18" s="20"/>
      <c r="BI18" s="20"/>
      <c r="BJ18" s="20"/>
      <c r="BK18" s="20"/>
      <c r="BL18" s="20"/>
      <c r="BM18" s="20"/>
    </row>
    <row r="19" ht="6.75" customHeight="1">
      <c r="A19" s="20"/>
      <c r="B19" s="21"/>
      <c r="C19" s="20"/>
      <c r="D19" s="20"/>
      <c r="E19" s="20"/>
      <c r="F19" s="20"/>
      <c r="G19" s="20"/>
      <c r="H19" s="20"/>
      <c r="I19" s="20"/>
      <c r="J19" s="20"/>
      <c r="K19" s="20"/>
      <c r="L19" s="21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  <c r="AJ19" s="20"/>
      <c r="AK19" s="20"/>
      <c r="AL19" s="20"/>
      <c r="AM19" s="20"/>
      <c r="AN19" s="20"/>
      <c r="AO19" s="20"/>
      <c r="AP19" s="20"/>
      <c r="AQ19" s="20"/>
      <c r="AR19" s="20"/>
      <c r="AS19" s="20"/>
      <c r="AT19" s="20"/>
      <c r="AU19" s="20"/>
      <c r="AV19" s="20"/>
      <c r="AW19" s="20"/>
      <c r="AX19" s="20"/>
      <c r="AY19" s="20"/>
      <c r="AZ19" s="20"/>
      <c r="BA19" s="20"/>
      <c r="BB19" s="20"/>
      <c r="BC19" s="20"/>
      <c r="BD19" s="20"/>
      <c r="BE19" s="20"/>
      <c r="BF19" s="20"/>
      <c r="BG19" s="20"/>
      <c r="BH19" s="20"/>
      <c r="BI19" s="20"/>
      <c r="BJ19" s="20"/>
      <c r="BK19" s="20"/>
      <c r="BL19" s="20"/>
      <c r="BM19" s="20"/>
    </row>
    <row r="20" ht="12.0" customHeight="1">
      <c r="A20" s="20"/>
      <c r="B20" s="21"/>
      <c r="C20" s="20"/>
      <c r="D20" s="15" t="s">
        <v>31</v>
      </c>
      <c r="E20" s="20"/>
      <c r="F20" s="20"/>
      <c r="G20" s="20"/>
      <c r="H20" s="20"/>
      <c r="I20" s="15" t="s">
        <v>26</v>
      </c>
      <c r="J20" s="11" t="s">
        <v>32</v>
      </c>
      <c r="K20" s="20"/>
      <c r="L20" s="21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0"/>
      <c r="AD20" s="20"/>
      <c r="AE20" s="20"/>
      <c r="AF20" s="20"/>
      <c r="AG20" s="20"/>
      <c r="AH20" s="20"/>
      <c r="AI20" s="20"/>
      <c r="AJ20" s="20"/>
      <c r="AK20" s="20"/>
      <c r="AL20" s="20"/>
      <c r="AM20" s="20"/>
      <c r="AN20" s="20"/>
      <c r="AO20" s="20"/>
      <c r="AP20" s="20"/>
      <c r="AQ20" s="20"/>
      <c r="AR20" s="20"/>
      <c r="AS20" s="20"/>
      <c r="AT20" s="20"/>
      <c r="AU20" s="20"/>
      <c r="AV20" s="20"/>
      <c r="AW20" s="20"/>
      <c r="AX20" s="20"/>
      <c r="AY20" s="20"/>
      <c r="AZ20" s="20"/>
      <c r="BA20" s="20"/>
      <c r="BB20" s="20"/>
      <c r="BC20" s="20"/>
      <c r="BD20" s="20"/>
      <c r="BE20" s="20"/>
      <c r="BF20" s="20"/>
      <c r="BG20" s="20"/>
      <c r="BH20" s="20"/>
      <c r="BI20" s="20"/>
      <c r="BJ20" s="20"/>
      <c r="BK20" s="20"/>
      <c r="BL20" s="20"/>
      <c r="BM20" s="20"/>
    </row>
    <row r="21" ht="18.0" customHeight="1">
      <c r="A21" s="20"/>
      <c r="B21" s="21"/>
      <c r="C21" s="20"/>
      <c r="D21" s="20"/>
      <c r="E21" s="11" t="s">
        <v>33</v>
      </c>
      <c r="F21" s="20"/>
      <c r="G21" s="20"/>
      <c r="H21" s="20"/>
      <c r="I21" s="15" t="s">
        <v>28</v>
      </c>
      <c r="J21" s="11" t="s">
        <v>32</v>
      </c>
      <c r="K21" s="20"/>
      <c r="L21" s="21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0"/>
      <c r="AE21" s="20"/>
      <c r="AF21" s="20"/>
      <c r="AG21" s="20"/>
      <c r="AH21" s="20"/>
      <c r="AI21" s="20"/>
      <c r="AJ21" s="20"/>
      <c r="AK21" s="20"/>
      <c r="AL21" s="20"/>
      <c r="AM21" s="20"/>
      <c r="AN21" s="20"/>
      <c r="AO21" s="20"/>
      <c r="AP21" s="20"/>
      <c r="AQ21" s="20"/>
      <c r="AR21" s="20"/>
      <c r="AS21" s="20"/>
      <c r="AT21" s="20"/>
      <c r="AU21" s="20"/>
      <c r="AV21" s="20"/>
      <c r="AW21" s="20"/>
      <c r="AX21" s="20"/>
      <c r="AY21" s="20"/>
      <c r="AZ21" s="20"/>
      <c r="BA21" s="20"/>
      <c r="BB21" s="20"/>
      <c r="BC21" s="20"/>
      <c r="BD21" s="20"/>
      <c r="BE21" s="20"/>
      <c r="BF21" s="20"/>
      <c r="BG21" s="20"/>
      <c r="BH21" s="20"/>
      <c r="BI21" s="20"/>
      <c r="BJ21" s="20"/>
      <c r="BK21" s="20"/>
      <c r="BL21" s="20"/>
      <c r="BM21" s="20"/>
    </row>
    <row r="22" ht="6.75" customHeight="1">
      <c r="A22" s="20"/>
      <c r="B22" s="21"/>
      <c r="C22" s="20"/>
      <c r="D22" s="20"/>
      <c r="E22" s="20"/>
      <c r="F22" s="20"/>
      <c r="G22" s="20"/>
      <c r="H22" s="20"/>
      <c r="I22" s="20"/>
      <c r="J22" s="20"/>
      <c r="K22" s="20"/>
      <c r="L22" s="21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  <c r="AD22" s="20"/>
      <c r="AE22" s="20"/>
      <c r="AF22" s="20"/>
      <c r="AG22" s="20"/>
      <c r="AH22" s="20"/>
      <c r="AI22" s="20"/>
      <c r="AJ22" s="20"/>
      <c r="AK22" s="20"/>
      <c r="AL22" s="20"/>
      <c r="AM22" s="20"/>
      <c r="AN22" s="20"/>
      <c r="AO22" s="20"/>
      <c r="AP22" s="20"/>
      <c r="AQ22" s="20"/>
      <c r="AR22" s="20"/>
      <c r="AS22" s="20"/>
      <c r="AT22" s="20"/>
      <c r="AU22" s="20"/>
      <c r="AV22" s="20"/>
      <c r="AW22" s="20"/>
      <c r="AX22" s="20"/>
      <c r="AY22" s="20"/>
      <c r="AZ22" s="20"/>
      <c r="BA22" s="20"/>
      <c r="BB22" s="20"/>
      <c r="BC22" s="20"/>
      <c r="BD22" s="20"/>
      <c r="BE22" s="20"/>
      <c r="BF22" s="20"/>
      <c r="BG22" s="20"/>
      <c r="BH22" s="20"/>
      <c r="BI22" s="20"/>
      <c r="BJ22" s="20"/>
      <c r="BK22" s="20"/>
      <c r="BL22" s="20"/>
      <c r="BM22" s="20"/>
    </row>
    <row r="23" ht="12.0" customHeight="1">
      <c r="A23" s="20"/>
      <c r="B23" s="21"/>
      <c r="C23" s="20"/>
      <c r="D23" s="15" t="s">
        <v>35</v>
      </c>
      <c r="E23" s="20"/>
      <c r="F23" s="20"/>
      <c r="G23" s="20"/>
      <c r="H23" s="20"/>
      <c r="I23" s="15" t="s">
        <v>26</v>
      </c>
      <c r="J23" s="11" t="s">
        <v>36</v>
      </c>
      <c r="K23" s="20"/>
      <c r="L23" s="21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  <c r="AC23" s="20"/>
      <c r="AD23" s="20"/>
      <c r="AE23" s="20"/>
      <c r="AF23" s="20"/>
      <c r="AG23" s="20"/>
      <c r="AH23" s="20"/>
      <c r="AI23" s="20"/>
      <c r="AJ23" s="20"/>
      <c r="AK23" s="20"/>
      <c r="AL23" s="20"/>
      <c r="AM23" s="20"/>
      <c r="AN23" s="20"/>
      <c r="AO23" s="20"/>
      <c r="AP23" s="20"/>
      <c r="AQ23" s="20"/>
      <c r="AR23" s="20"/>
      <c r="AS23" s="20"/>
      <c r="AT23" s="20"/>
      <c r="AU23" s="20"/>
      <c r="AV23" s="20"/>
      <c r="AW23" s="20"/>
      <c r="AX23" s="20"/>
      <c r="AY23" s="20"/>
      <c r="AZ23" s="20"/>
      <c r="BA23" s="20"/>
      <c r="BB23" s="20"/>
      <c r="BC23" s="20"/>
      <c r="BD23" s="20"/>
      <c r="BE23" s="20"/>
      <c r="BF23" s="20"/>
      <c r="BG23" s="20"/>
      <c r="BH23" s="20"/>
      <c r="BI23" s="20"/>
      <c r="BJ23" s="20"/>
      <c r="BK23" s="20"/>
      <c r="BL23" s="20"/>
      <c r="BM23" s="20"/>
    </row>
    <row r="24" ht="18.0" customHeight="1">
      <c r="A24" s="20"/>
      <c r="B24" s="21"/>
      <c r="C24" s="20"/>
      <c r="D24" s="20"/>
      <c r="E24" s="11" t="s">
        <v>33</v>
      </c>
      <c r="F24" s="20"/>
      <c r="G24" s="20"/>
      <c r="H24" s="20"/>
      <c r="I24" s="15" t="s">
        <v>28</v>
      </c>
      <c r="J24" s="11" t="s">
        <v>32</v>
      </c>
      <c r="K24" s="20"/>
      <c r="L24" s="21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/>
      <c r="AD24" s="20"/>
      <c r="AE24" s="20"/>
      <c r="AF24" s="20"/>
      <c r="AG24" s="20"/>
      <c r="AH24" s="20"/>
      <c r="AI24" s="20"/>
      <c r="AJ24" s="20"/>
      <c r="AK24" s="20"/>
      <c r="AL24" s="20"/>
      <c r="AM24" s="20"/>
      <c r="AN24" s="20"/>
      <c r="AO24" s="20"/>
      <c r="AP24" s="20"/>
      <c r="AQ24" s="20"/>
      <c r="AR24" s="20"/>
      <c r="AS24" s="20"/>
      <c r="AT24" s="20"/>
      <c r="AU24" s="20"/>
      <c r="AV24" s="20"/>
      <c r="AW24" s="20"/>
      <c r="AX24" s="20"/>
      <c r="AY24" s="20"/>
      <c r="AZ24" s="20"/>
      <c r="BA24" s="20"/>
      <c r="BB24" s="20"/>
      <c r="BC24" s="20"/>
      <c r="BD24" s="20"/>
      <c r="BE24" s="20"/>
      <c r="BF24" s="20"/>
      <c r="BG24" s="20"/>
      <c r="BH24" s="20"/>
      <c r="BI24" s="20"/>
      <c r="BJ24" s="20"/>
      <c r="BK24" s="20"/>
      <c r="BL24" s="20"/>
      <c r="BM24" s="20"/>
    </row>
    <row r="25" ht="6.75" customHeight="1">
      <c r="A25" s="20"/>
      <c r="B25" s="21"/>
      <c r="C25" s="20"/>
      <c r="D25" s="20"/>
      <c r="E25" s="20"/>
      <c r="F25" s="20"/>
      <c r="G25" s="20"/>
      <c r="H25" s="20"/>
      <c r="I25" s="20"/>
      <c r="J25" s="20"/>
      <c r="K25" s="20"/>
      <c r="L25" s="21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  <c r="AA25" s="20"/>
      <c r="AB25" s="20"/>
      <c r="AC25" s="20"/>
      <c r="AD25" s="20"/>
      <c r="AE25" s="20"/>
      <c r="AF25" s="20"/>
      <c r="AG25" s="20"/>
      <c r="AH25" s="20"/>
      <c r="AI25" s="20"/>
      <c r="AJ25" s="20"/>
      <c r="AK25" s="20"/>
      <c r="AL25" s="20"/>
      <c r="AM25" s="20"/>
      <c r="AN25" s="20"/>
      <c r="AO25" s="20"/>
      <c r="AP25" s="20"/>
      <c r="AQ25" s="20"/>
      <c r="AR25" s="20"/>
      <c r="AS25" s="20"/>
      <c r="AT25" s="20"/>
      <c r="AU25" s="20"/>
      <c r="AV25" s="20"/>
      <c r="AW25" s="20"/>
      <c r="AX25" s="20"/>
      <c r="AY25" s="20"/>
      <c r="AZ25" s="20"/>
      <c r="BA25" s="20"/>
      <c r="BB25" s="20"/>
      <c r="BC25" s="20"/>
      <c r="BD25" s="20"/>
      <c r="BE25" s="20"/>
      <c r="BF25" s="20"/>
      <c r="BG25" s="20"/>
      <c r="BH25" s="20"/>
      <c r="BI25" s="20"/>
      <c r="BJ25" s="20"/>
      <c r="BK25" s="20"/>
      <c r="BL25" s="20"/>
      <c r="BM25" s="20"/>
    </row>
    <row r="26" ht="12.0" customHeight="1">
      <c r="A26" s="20"/>
      <c r="B26" s="21"/>
      <c r="C26" s="20"/>
      <c r="D26" s="15" t="s">
        <v>37</v>
      </c>
      <c r="E26" s="20"/>
      <c r="F26" s="20"/>
      <c r="G26" s="20"/>
      <c r="H26" s="20"/>
      <c r="I26" s="20"/>
      <c r="J26" s="20"/>
      <c r="K26" s="20"/>
      <c r="L26" s="21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20"/>
      <c r="AC26" s="20"/>
      <c r="AD26" s="20"/>
      <c r="AE26" s="20"/>
      <c r="AF26" s="20"/>
      <c r="AG26" s="20"/>
      <c r="AH26" s="20"/>
      <c r="AI26" s="20"/>
      <c r="AJ26" s="20"/>
      <c r="AK26" s="20"/>
      <c r="AL26" s="20"/>
      <c r="AM26" s="20"/>
      <c r="AN26" s="20"/>
      <c r="AO26" s="20"/>
      <c r="AP26" s="20"/>
      <c r="AQ26" s="20"/>
      <c r="AR26" s="20"/>
      <c r="AS26" s="20"/>
      <c r="AT26" s="20"/>
      <c r="AU26" s="20"/>
      <c r="AV26" s="20"/>
      <c r="AW26" s="20"/>
      <c r="AX26" s="20"/>
      <c r="AY26" s="20"/>
      <c r="AZ26" s="20"/>
      <c r="BA26" s="20"/>
      <c r="BB26" s="20"/>
      <c r="BC26" s="20"/>
      <c r="BD26" s="20"/>
      <c r="BE26" s="20"/>
      <c r="BF26" s="20"/>
      <c r="BG26" s="20"/>
      <c r="BH26" s="20"/>
      <c r="BI26" s="20"/>
      <c r="BJ26" s="20"/>
      <c r="BK26" s="20"/>
      <c r="BL26" s="20"/>
      <c r="BM26" s="20"/>
    </row>
    <row r="27" ht="83.25" customHeight="1">
      <c r="A27" s="99"/>
      <c r="B27" s="100"/>
      <c r="C27" s="99"/>
      <c r="D27" s="99"/>
      <c r="E27" s="18" t="s">
        <v>96</v>
      </c>
      <c r="I27" s="99"/>
      <c r="J27" s="99"/>
      <c r="K27" s="99"/>
      <c r="L27" s="100"/>
      <c r="M27" s="99"/>
      <c r="N27" s="99"/>
      <c r="O27" s="99"/>
      <c r="P27" s="99"/>
      <c r="Q27" s="99"/>
      <c r="R27" s="99"/>
      <c r="S27" s="99"/>
      <c r="T27" s="99"/>
      <c r="U27" s="99"/>
      <c r="V27" s="99"/>
      <c r="W27" s="99"/>
      <c r="X27" s="99"/>
      <c r="Y27" s="99"/>
      <c r="Z27" s="99"/>
      <c r="AA27" s="99"/>
      <c r="AB27" s="99"/>
      <c r="AC27" s="99"/>
      <c r="AD27" s="99"/>
      <c r="AE27" s="99"/>
      <c r="AF27" s="99"/>
      <c r="AG27" s="99"/>
      <c r="AH27" s="99"/>
      <c r="AI27" s="99"/>
      <c r="AJ27" s="99"/>
      <c r="AK27" s="99"/>
      <c r="AL27" s="99"/>
      <c r="AM27" s="99"/>
      <c r="AN27" s="99"/>
      <c r="AO27" s="99"/>
      <c r="AP27" s="99"/>
      <c r="AQ27" s="99"/>
      <c r="AR27" s="99"/>
      <c r="AS27" s="99"/>
      <c r="AT27" s="99"/>
      <c r="AU27" s="99"/>
      <c r="AV27" s="99"/>
      <c r="AW27" s="99"/>
      <c r="AX27" s="99"/>
      <c r="AY27" s="99"/>
      <c r="AZ27" s="99"/>
      <c r="BA27" s="99"/>
      <c r="BB27" s="99"/>
      <c r="BC27" s="99"/>
      <c r="BD27" s="99"/>
      <c r="BE27" s="99"/>
      <c r="BF27" s="99"/>
      <c r="BG27" s="99"/>
      <c r="BH27" s="99"/>
      <c r="BI27" s="99"/>
      <c r="BJ27" s="99"/>
      <c r="BK27" s="99"/>
      <c r="BL27" s="99"/>
      <c r="BM27" s="99"/>
    </row>
    <row r="28" ht="6.75" customHeight="1">
      <c r="A28" s="20"/>
      <c r="B28" s="21"/>
      <c r="C28" s="20"/>
      <c r="D28" s="20"/>
      <c r="E28" s="20"/>
      <c r="F28" s="20"/>
      <c r="G28" s="20"/>
      <c r="H28" s="20"/>
      <c r="I28" s="20"/>
      <c r="J28" s="20"/>
      <c r="K28" s="20"/>
      <c r="L28" s="21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20"/>
      <c r="AG28" s="20"/>
      <c r="AH28" s="20"/>
      <c r="AI28" s="20"/>
      <c r="AJ28" s="20"/>
      <c r="AK28" s="20"/>
      <c r="AL28" s="20"/>
      <c r="AM28" s="20"/>
      <c r="AN28" s="20"/>
      <c r="AO28" s="20"/>
      <c r="AP28" s="20"/>
      <c r="AQ28" s="20"/>
      <c r="AR28" s="20"/>
      <c r="AS28" s="20"/>
      <c r="AT28" s="20"/>
      <c r="AU28" s="20"/>
      <c r="AV28" s="20"/>
      <c r="AW28" s="20"/>
      <c r="AX28" s="20"/>
      <c r="AY28" s="20"/>
      <c r="AZ28" s="20"/>
      <c r="BA28" s="20"/>
      <c r="BB28" s="20"/>
      <c r="BC28" s="20"/>
      <c r="BD28" s="20"/>
      <c r="BE28" s="20"/>
      <c r="BF28" s="20"/>
      <c r="BG28" s="20"/>
      <c r="BH28" s="20"/>
      <c r="BI28" s="20"/>
      <c r="BJ28" s="20"/>
      <c r="BK28" s="20"/>
      <c r="BL28" s="20"/>
      <c r="BM28" s="20"/>
    </row>
    <row r="29" ht="6.75" customHeight="1">
      <c r="A29" s="20"/>
      <c r="B29" s="21"/>
      <c r="C29" s="20"/>
      <c r="D29" s="54"/>
      <c r="E29" s="54"/>
      <c r="F29" s="54"/>
      <c r="G29" s="54"/>
      <c r="H29" s="54"/>
      <c r="I29" s="54"/>
      <c r="J29" s="54"/>
      <c r="K29" s="54"/>
      <c r="L29" s="21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20"/>
      <c r="AT29" s="20"/>
      <c r="AU29" s="20"/>
      <c r="AV29" s="20"/>
      <c r="AW29" s="20"/>
      <c r="AX29" s="20"/>
      <c r="AY29" s="20"/>
      <c r="AZ29" s="20"/>
      <c r="BA29" s="20"/>
      <c r="BB29" s="20"/>
      <c r="BC29" s="20"/>
      <c r="BD29" s="20"/>
      <c r="BE29" s="20"/>
      <c r="BF29" s="20"/>
      <c r="BG29" s="20"/>
      <c r="BH29" s="20"/>
      <c r="BI29" s="20"/>
      <c r="BJ29" s="20"/>
      <c r="BK29" s="20"/>
      <c r="BL29" s="20"/>
      <c r="BM29" s="20"/>
    </row>
    <row r="30" ht="24.75" customHeight="1">
      <c r="A30" s="20"/>
      <c r="B30" s="21"/>
      <c r="C30" s="20"/>
      <c r="D30" s="101" t="s">
        <v>39</v>
      </c>
      <c r="E30" s="20"/>
      <c r="F30" s="20"/>
      <c r="G30" s="20"/>
      <c r="H30" s="20"/>
      <c r="I30" s="20"/>
      <c r="J30" s="72">
        <f>ROUND(J81, 2)</f>
        <v>0</v>
      </c>
      <c r="K30" s="20"/>
      <c r="L30" s="21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20"/>
      <c r="AC30" s="20"/>
      <c r="AD30" s="20"/>
      <c r="AE30" s="20"/>
      <c r="AF30" s="20"/>
      <c r="AG30" s="20"/>
      <c r="AH30" s="20"/>
      <c r="AI30" s="20"/>
      <c r="AJ30" s="20"/>
      <c r="AK30" s="20"/>
      <c r="AL30" s="20"/>
      <c r="AM30" s="20"/>
      <c r="AN30" s="20"/>
      <c r="AO30" s="20"/>
      <c r="AP30" s="20"/>
      <c r="AQ30" s="20"/>
      <c r="AR30" s="20"/>
      <c r="AS30" s="20"/>
      <c r="AT30" s="20"/>
      <c r="AU30" s="20"/>
      <c r="AV30" s="20"/>
      <c r="AW30" s="20"/>
      <c r="AX30" s="20"/>
      <c r="AY30" s="20"/>
      <c r="AZ30" s="20"/>
      <c r="BA30" s="20"/>
      <c r="BB30" s="20"/>
      <c r="BC30" s="20"/>
      <c r="BD30" s="20"/>
      <c r="BE30" s="20"/>
      <c r="BF30" s="20"/>
      <c r="BG30" s="20"/>
      <c r="BH30" s="20"/>
      <c r="BI30" s="20"/>
      <c r="BJ30" s="20"/>
      <c r="BK30" s="20"/>
      <c r="BL30" s="20"/>
      <c r="BM30" s="20"/>
    </row>
    <row r="31" ht="6.75" customHeight="1">
      <c r="A31" s="20"/>
      <c r="B31" s="21"/>
      <c r="C31" s="20"/>
      <c r="D31" s="54"/>
      <c r="E31" s="54"/>
      <c r="F31" s="54"/>
      <c r="G31" s="54"/>
      <c r="H31" s="54"/>
      <c r="I31" s="54"/>
      <c r="J31" s="54"/>
      <c r="K31" s="54"/>
      <c r="L31" s="21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  <c r="AR31" s="20"/>
      <c r="AS31" s="20"/>
      <c r="AT31" s="20"/>
      <c r="AU31" s="20"/>
      <c r="AV31" s="20"/>
      <c r="AW31" s="20"/>
      <c r="AX31" s="20"/>
      <c r="AY31" s="20"/>
      <c r="AZ31" s="20"/>
      <c r="BA31" s="20"/>
      <c r="BB31" s="20"/>
      <c r="BC31" s="20"/>
      <c r="BD31" s="20"/>
      <c r="BE31" s="20"/>
      <c r="BF31" s="20"/>
      <c r="BG31" s="20"/>
      <c r="BH31" s="20"/>
      <c r="BI31" s="20"/>
      <c r="BJ31" s="20"/>
      <c r="BK31" s="20"/>
      <c r="BL31" s="20"/>
      <c r="BM31" s="20"/>
    </row>
    <row r="32" ht="14.25" customHeight="1">
      <c r="A32" s="20"/>
      <c r="B32" s="21"/>
      <c r="C32" s="20"/>
      <c r="D32" s="20"/>
      <c r="E32" s="20"/>
      <c r="F32" s="26" t="s">
        <v>41</v>
      </c>
      <c r="G32" s="20"/>
      <c r="H32" s="20"/>
      <c r="I32" s="26" t="s">
        <v>40</v>
      </c>
      <c r="J32" s="26" t="s">
        <v>42</v>
      </c>
      <c r="K32" s="20"/>
      <c r="L32" s="21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0"/>
      <c r="AC32" s="20"/>
      <c r="AD32" s="20"/>
      <c r="AE32" s="20"/>
      <c r="AF32" s="20"/>
      <c r="AG32" s="20"/>
      <c r="AH32" s="20"/>
      <c r="AI32" s="20"/>
      <c r="AJ32" s="20"/>
      <c r="AK32" s="20"/>
      <c r="AL32" s="20"/>
      <c r="AM32" s="20"/>
      <c r="AN32" s="20"/>
      <c r="AO32" s="20"/>
      <c r="AP32" s="20"/>
      <c r="AQ32" s="20"/>
      <c r="AR32" s="20"/>
      <c r="AS32" s="20"/>
      <c r="AT32" s="20"/>
      <c r="AU32" s="20"/>
      <c r="AV32" s="20"/>
      <c r="AW32" s="20"/>
      <c r="AX32" s="20"/>
      <c r="AY32" s="20"/>
      <c r="AZ32" s="20"/>
      <c r="BA32" s="20"/>
      <c r="BB32" s="20"/>
      <c r="BC32" s="20"/>
      <c r="BD32" s="20"/>
      <c r="BE32" s="20"/>
      <c r="BF32" s="20"/>
      <c r="BG32" s="20"/>
      <c r="BH32" s="20"/>
      <c r="BI32" s="20"/>
      <c r="BJ32" s="20"/>
      <c r="BK32" s="20"/>
      <c r="BL32" s="20"/>
      <c r="BM32" s="20"/>
    </row>
    <row r="33" ht="14.25" customHeight="1">
      <c r="A33" s="20"/>
      <c r="B33" s="21"/>
      <c r="C33" s="20"/>
      <c r="D33" s="102" t="s">
        <v>43</v>
      </c>
      <c r="E33" s="15" t="s">
        <v>44</v>
      </c>
      <c r="F33" s="103">
        <f>ROUND((SUM(BE81:BE92)),  2)</f>
        <v>0</v>
      </c>
      <c r="G33" s="20"/>
      <c r="H33" s="20"/>
      <c r="I33" s="104">
        <v>0.21</v>
      </c>
      <c r="J33" s="103">
        <f>ROUND(((SUM(BE81:BE92))*I33),  2)</f>
        <v>0</v>
      </c>
      <c r="K33" s="20"/>
      <c r="L33" s="21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/>
      <c r="AS33" s="20"/>
      <c r="AT33" s="20"/>
      <c r="AU33" s="20"/>
      <c r="AV33" s="20"/>
      <c r="AW33" s="20"/>
      <c r="AX33" s="20"/>
      <c r="AY33" s="20"/>
      <c r="AZ33" s="20"/>
      <c r="BA33" s="20"/>
      <c r="BB33" s="20"/>
      <c r="BC33" s="20"/>
      <c r="BD33" s="20"/>
      <c r="BE33" s="20"/>
      <c r="BF33" s="20"/>
      <c r="BG33" s="20"/>
      <c r="BH33" s="20"/>
      <c r="BI33" s="20"/>
      <c r="BJ33" s="20"/>
      <c r="BK33" s="20"/>
      <c r="BL33" s="20"/>
      <c r="BM33" s="20"/>
    </row>
    <row r="34" ht="14.25" customHeight="1">
      <c r="A34" s="20"/>
      <c r="B34" s="21"/>
      <c r="C34" s="20"/>
      <c r="D34" s="20"/>
      <c r="E34" s="15" t="s">
        <v>45</v>
      </c>
      <c r="F34" s="103">
        <f>ROUND((SUM(BF81:BF92)),  2)</f>
        <v>0</v>
      </c>
      <c r="G34" s="20"/>
      <c r="H34" s="20"/>
      <c r="I34" s="104">
        <v>0.12</v>
      </c>
      <c r="J34" s="103">
        <f>ROUND(((SUM(BF81:BF92))*I34),  2)</f>
        <v>0</v>
      </c>
      <c r="K34" s="20"/>
      <c r="L34" s="21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  <c r="AD34" s="20"/>
      <c r="AE34" s="20"/>
      <c r="AF34" s="20"/>
      <c r="AG34" s="20"/>
      <c r="AH34" s="20"/>
      <c r="AI34" s="20"/>
      <c r="AJ34" s="20"/>
      <c r="AK34" s="20"/>
      <c r="AL34" s="20"/>
      <c r="AM34" s="20"/>
      <c r="AN34" s="20"/>
      <c r="AO34" s="20"/>
      <c r="AP34" s="20"/>
      <c r="AQ34" s="20"/>
      <c r="AR34" s="20"/>
      <c r="AS34" s="20"/>
      <c r="AT34" s="20"/>
      <c r="AU34" s="20"/>
      <c r="AV34" s="20"/>
      <c r="AW34" s="20"/>
      <c r="AX34" s="20"/>
      <c r="AY34" s="20"/>
      <c r="AZ34" s="20"/>
      <c r="BA34" s="20"/>
      <c r="BB34" s="20"/>
      <c r="BC34" s="20"/>
      <c r="BD34" s="20"/>
      <c r="BE34" s="20"/>
      <c r="BF34" s="20"/>
      <c r="BG34" s="20"/>
      <c r="BH34" s="20"/>
      <c r="BI34" s="20"/>
      <c r="BJ34" s="20"/>
      <c r="BK34" s="20"/>
      <c r="BL34" s="20"/>
      <c r="BM34" s="20"/>
    </row>
    <row r="35" ht="14.25" hidden="1" customHeight="1">
      <c r="A35" s="20"/>
      <c r="B35" s="21"/>
      <c r="C35" s="20"/>
      <c r="D35" s="20"/>
      <c r="E35" s="15" t="s">
        <v>46</v>
      </c>
      <c r="F35" s="103">
        <f>ROUND((SUM(BG81:BG92)),  2)</f>
        <v>0</v>
      </c>
      <c r="G35" s="20"/>
      <c r="H35" s="20"/>
      <c r="I35" s="104">
        <v>0.21</v>
      </c>
      <c r="J35" s="103">
        <f t="shared" ref="J35:J37" si="1">0</f>
        <v>0</v>
      </c>
      <c r="K35" s="20"/>
      <c r="L35" s="21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20"/>
      <c r="AC35" s="20"/>
      <c r="AD35" s="20"/>
      <c r="AE35" s="20"/>
      <c r="AF35" s="20"/>
      <c r="AG35" s="20"/>
      <c r="AH35" s="20"/>
      <c r="AI35" s="20"/>
      <c r="AJ35" s="20"/>
      <c r="AK35" s="20"/>
      <c r="AL35" s="20"/>
      <c r="AM35" s="20"/>
      <c r="AN35" s="20"/>
      <c r="AO35" s="20"/>
      <c r="AP35" s="20"/>
      <c r="AQ35" s="20"/>
      <c r="AR35" s="20"/>
      <c r="AS35" s="20"/>
      <c r="AT35" s="20"/>
      <c r="AU35" s="20"/>
      <c r="AV35" s="20"/>
      <c r="AW35" s="20"/>
      <c r="AX35" s="20"/>
      <c r="AY35" s="20"/>
      <c r="AZ35" s="20"/>
      <c r="BA35" s="20"/>
      <c r="BB35" s="20"/>
      <c r="BC35" s="20"/>
      <c r="BD35" s="20"/>
      <c r="BE35" s="20"/>
      <c r="BF35" s="20"/>
      <c r="BG35" s="20"/>
      <c r="BH35" s="20"/>
      <c r="BI35" s="20"/>
      <c r="BJ35" s="20"/>
      <c r="BK35" s="20"/>
      <c r="BL35" s="20"/>
      <c r="BM35" s="20"/>
    </row>
    <row r="36" ht="14.25" hidden="1" customHeight="1">
      <c r="A36" s="20"/>
      <c r="B36" s="21"/>
      <c r="C36" s="20"/>
      <c r="D36" s="20"/>
      <c r="E36" s="15" t="s">
        <v>47</v>
      </c>
      <c r="F36" s="103">
        <f>ROUND((SUM(BH81:BH92)),  2)</f>
        <v>0</v>
      </c>
      <c r="G36" s="20"/>
      <c r="H36" s="20"/>
      <c r="I36" s="104">
        <v>0.12</v>
      </c>
      <c r="J36" s="103">
        <f t="shared" si="1"/>
        <v>0</v>
      </c>
      <c r="K36" s="20"/>
      <c r="L36" s="21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0"/>
      <c r="AB36" s="20"/>
      <c r="AC36" s="20"/>
      <c r="AD36" s="20"/>
      <c r="AE36" s="20"/>
      <c r="AF36" s="20"/>
      <c r="AG36" s="20"/>
      <c r="AH36" s="20"/>
      <c r="AI36" s="20"/>
      <c r="AJ36" s="20"/>
      <c r="AK36" s="20"/>
      <c r="AL36" s="20"/>
      <c r="AM36" s="20"/>
      <c r="AN36" s="20"/>
      <c r="AO36" s="20"/>
      <c r="AP36" s="20"/>
      <c r="AQ36" s="20"/>
      <c r="AR36" s="20"/>
      <c r="AS36" s="20"/>
      <c r="AT36" s="20"/>
      <c r="AU36" s="20"/>
      <c r="AV36" s="20"/>
      <c r="AW36" s="20"/>
      <c r="AX36" s="20"/>
      <c r="AY36" s="20"/>
      <c r="AZ36" s="20"/>
      <c r="BA36" s="20"/>
      <c r="BB36" s="20"/>
      <c r="BC36" s="20"/>
      <c r="BD36" s="20"/>
      <c r="BE36" s="20"/>
      <c r="BF36" s="20"/>
      <c r="BG36" s="20"/>
      <c r="BH36" s="20"/>
      <c r="BI36" s="20"/>
      <c r="BJ36" s="20"/>
      <c r="BK36" s="20"/>
      <c r="BL36" s="20"/>
      <c r="BM36" s="20"/>
    </row>
    <row r="37" ht="14.25" hidden="1" customHeight="1">
      <c r="A37" s="20"/>
      <c r="B37" s="21"/>
      <c r="C37" s="20"/>
      <c r="D37" s="20"/>
      <c r="E37" s="15" t="s">
        <v>48</v>
      </c>
      <c r="F37" s="103">
        <f>ROUND((SUM(BI81:BI92)),  2)</f>
        <v>0</v>
      </c>
      <c r="G37" s="20"/>
      <c r="H37" s="20"/>
      <c r="I37" s="104">
        <v>0.0</v>
      </c>
      <c r="J37" s="103">
        <f t="shared" si="1"/>
        <v>0</v>
      </c>
      <c r="K37" s="20"/>
      <c r="L37" s="21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0"/>
      <c r="AB37" s="20"/>
      <c r="AC37" s="20"/>
      <c r="AD37" s="20"/>
      <c r="AE37" s="20"/>
      <c r="AF37" s="20"/>
      <c r="AG37" s="20"/>
      <c r="AH37" s="20"/>
      <c r="AI37" s="20"/>
      <c r="AJ37" s="20"/>
      <c r="AK37" s="20"/>
      <c r="AL37" s="20"/>
      <c r="AM37" s="20"/>
      <c r="AN37" s="20"/>
      <c r="AO37" s="20"/>
      <c r="AP37" s="20"/>
      <c r="AQ37" s="20"/>
      <c r="AR37" s="20"/>
      <c r="AS37" s="20"/>
      <c r="AT37" s="20"/>
      <c r="AU37" s="20"/>
      <c r="AV37" s="20"/>
      <c r="AW37" s="20"/>
      <c r="AX37" s="20"/>
      <c r="AY37" s="20"/>
      <c r="AZ37" s="20"/>
      <c r="BA37" s="20"/>
      <c r="BB37" s="20"/>
      <c r="BC37" s="20"/>
      <c r="BD37" s="20"/>
      <c r="BE37" s="20"/>
      <c r="BF37" s="20"/>
      <c r="BG37" s="20"/>
      <c r="BH37" s="20"/>
      <c r="BI37" s="20"/>
      <c r="BJ37" s="20"/>
      <c r="BK37" s="20"/>
      <c r="BL37" s="20"/>
      <c r="BM37" s="20"/>
    </row>
    <row r="38" ht="6.75" customHeight="1">
      <c r="A38" s="20"/>
      <c r="B38" s="21"/>
      <c r="C38" s="20"/>
      <c r="D38" s="20"/>
      <c r="E38" s="20"/>
      <c r="F38" s="20"/>
      <c r="G38" s="20"/>
      <c r="H38" s="20"/>
      <c r="I38" s="20"/>
      <c r="J38" s="20"/>
      <c r="K38" s="20"/>
      <c r="L38" s="21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  <c r="AA38" s="20"/>
      <c r="AB38" s="20"/>
      <c r="AC38" s="20"/>
      <c r="AD38" s="20"/>
      <c r="AE38" s="20"/>
      <c r="AF38" s="20"/>
      <c r="AG38" s="20"/>
      <c r="AH38" s="20"/>
      <c r="AI38" s="20"/>
      <c r="AJ38" s="20"/>
      <c r="AK38" s="20"/>
      <c r="AL38" s="20"/>
      <c r="AM38" s="20"/>
      <c r="AN38" s="20"/>
      <c r="AO38" s="20"/>
      <c r="AP38" s="20"/>
      <c r="AQ38" s="20"/>
      <c r="AR38" s="20"/>
      <c r="AS38" s="20"/>
      <c r="AT38" s="20"/>
      <c r="AU38" s="20"/>
      <c r="AV38" s="20"/>
      <c r="AW38" s="20"/>
      <c r="AX38" s="20"/>
      <c r="AY38" s="20"/>
      <c r="AZ38" s="20"/>
      <c r="BA38" s="20"/>
      <c r="BB38" s="20"/>
      <c r="BC38" s="20"/>
      <c r="BD38" s="20"/>
      <c r="BE38" s="20"/>
      <c r="BF38" s="20"/>
      <c r="BG38" s="20"/>
      <c r="BH38" s="20"/>
      <c r="BI38" s="20"/>
      <c r="BJ38" s="20"/>
      <c r="BK38" s="20"/>
      <c r="BL38" s="20"/>
      <c r="BM38" s="20"/>
    </row>
    <row r="39" ht="24.75" customHeight="1">
      <c r="A39" s="20"/>
      <c r="B39" s="21"/>
      <c r="C39" s="105"/>
      <c r="D39" s="106" t="s">
        <v>49</v>
      </c>
      <c r="E39" s="59"/>
      <c r="F39" s="59"/>
      <c r="G39" s="107" t="s">
        <v>50</v>
      </c>
      <c r="H39" s="108" t="s">
        <v>51</v>
      </c>
      <c r="I39" s="59"/>
      <c r="J39" s="109">
        <f>SUM(J30:J37)</f>
        <v>0</v>
      </c>
      <c r="K39" s="110"/>
      <c r="L39" s="21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  <c r="AA39" s="20"/>
      <c r="AB39" s="20"/>
      <c r="AC39" s="20"/>
      <c r="AD39" s="20"/>
      <c r="AE39" s="20"/>
      <c r="AF39" s="20"/>
      <c r="AG39" s="20"/>
      <c r="AH39" s="20"/>
      <c r="AI39" s="20"/>
      <c r="AJ39" s="20"/>
      <c r="AK39" s="20"/>
      <c r="AL39" s="20"/>
      <c r="AM39" s="20"/>
      <c r="AN39" s="20"/>
      <c r="AO39" s="20"/>
      <c r="AP39" s="20"/>
      <c r="AQ39" s="20"/>
      <c r="AR39" s="20"/>
      <c r="AS39" s="20"/>
      <c r="AT39" s="20"/>
      <c r="AU39" s="20"/>
      <c r="AV39" s="20"/>
      <c r="AW39" s="20"/>
      <c r="AX39" s="20"/>
      <c r="AY39" s="20"/>
      <c r="AZ39" s="20"/>
      <c r="BA39" s="20"/>
      <c r="BB39" s="20"/>
      <c r="BC39" s="20"/>
      <c r="BD39" s="20"/>
      <c r="BE39" s="20"/>
      <c r="BF39" s="20"/>
      <c r="BG39" s="20"/>
      <c r="BH39" s="20"/>
      <c r="BI39" s="20"/>
      <c r="BJ39" s="20"/>
      <c r="BK39" s="20"/>
      <c r="BL39" s="20"/>
      <c r="BM39" s="20"/>
    </row>
    <row r="40" ht="14.25" customHeight="1">
      <c r="A40" s="20"/>
      <c r="B40" s="39"/>
      <c r="C40" s="40"/>
      <c r="D40" s="40"/>
      <c r="E40" s="40"/>
      <c r="F40" s="40"/>
      <c r="G40" s="40"/>
      <c r="H40" s="40"/>
      <c r="I40" s="40"/>
      <c r="J40" s="40"/>
      <c r="K40" s="40"/>
      <c r="L40" s="21"/>
      <c r="M40" s="20"/>
      <c r="N40" s="20"/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/>
      <c r="Z40" s="20"/>
      <c r="AA40" s="20"/>
      <c r="AB40" s="20"/>
      <c r="AC40" s="20"/>
      <c r="AD40" s="20"/>
      <c r="AE40" s="20"/>
      <c r="AF40" s="20"/>
      <c r="AG40" s="20"/>
      <c r="AH40" s="20"/>
      <c r="AI40" s="20"/>
      <c r="AJ40" s="20"/>
      <c r="AK40" s="20"/>
      <c r="AL40" s="20"/>
      <c r="AM40" s="20"/>
      <c r="AN40" s="20"/>
      <c r="AO40" s="20"/>
      <c r="AP40" s="20"/>
      <c r="AQ40" s="20"/>
      <c r="AR40" s="20"/>
      <c r="AS40" s="20"/>
      <c r="AT40" s="20"/>
      <c r="AU40" s="20"/>
      <c r="AV40" s="20"/>
      <c r="AW40" s="20"/>
      <c r="AX40" s="20"/>
      <c r="AY40" s="20"/>
      <c r="AZ40" s="20"/>
      <c r="BA40" s="20"/>
      <c r="BB40" s="20"/>
      <c r="BC40" s="20"/>
      <c r="BD40" s="20"/>
      <c r="BE40" s="20"/>
      <c r="BF40" s="20"/>
      <c r="BG40" s="20"/>
      <c r="BH40" s="20"/>
      <c r="BI40" s="20"/>
      <c r="BJ40" s="20"/>
      <c r="BK40" s="20"/>
      <c r="BL40" s="20"/>
      <c r="BM40" s="20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</row>
    <row r="44" ht="6.75" customHeight="1">
      <c r="A44" s="20"/>
      <c r="B44" s="41"/>
      <c r="C44" s="42"/>
      <c r="D44" s="42"/>
      <c r="E44" s="42"/>
      <c r="F44" s="42"/>
      <c r="G44" s="42"/>
      <c r="H44" s="42"/>
      <c r="I44" s="42"/>
      <c r="J44" s="42"/>
      <c r="K44" s="42"/>
      <c r="L44" s="21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/>
      <c r="AC44" s="20"/>
      <c r="AD44" s="20"/>
      <c r="AE44" s="20"/>
      <c r="AF44" s="20"/>
      <c r="AG44" s="20"/>
      <c r="AH44" s="20"/>
      <c r="AI44" s="20"/>
      <c r="AJ44" s="20"/>
      <c r="AK44" s="20"/>
      <c r="AL44" s="20"/>
      <c r="AM44" s="20"/>
      <c r="AN44" s="20"/>
      <c r="AO44" s="20"/>
      <c r="AP44" s="20"/>
      <c r="AQ44" s="20"/>
      <c r="AR44" s="20"/>
      <c r="AS44" s="20"/>
      <c r="AT44" s="20"/>
      <c r="AU44" s="20"/>
      <c r="AV44" s="20"/>
      <c r="AW44" s="20"/>
      <c r="AX44" s="20"/>
      <c r="AY44" s="20"/>
      <c r="AZ44" s="20"/>
      <c r="BA44" s="20"/>
      <c r="BB44" s="20"/>
      <c r="BC44" s="20"/>
      <c r="BD44" s="20"/>
      <c r="BE44" s="20"/>
      <c r="BF44" s="20"/>
      <c r="BG44" s="20"/>
      <c r="BH44" s="20"/>
      <c r="BI44" s="20"/>
      <c r="BJ44" s="20"/>
      <c r="BK44" s="20"/>
      <c r="BL44" s="20"/>
      <c r="BM44" s="20"/>
    </row>
    <row r="45" ht="24.75" customHeight="1">
      <c r="A45" s="20"/>
      <c r="B45" s="21"/>
      <c r="C45" s="7" t="s">
        <v>97</v>
      </c>
      <c r="D45" s="20"/>
      <c r="E45" s="20"/>
      <c r="F45" s="20"/>
      <c r="G45" s="20"/>
      <c r="H45" s="20"/>
      <c r="I45" s="20"/>
      <c r="J45" s="20"/>
      <c r="K45" s="20"/>
      <c r="L45" s="21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0"/>
      <c r="AD45" s="20"/>
      <c r="AE45" s="20"/>
      <c r="AF45" s="20"/>
      <c r="AG45" s="20"/>
      <c r="AH45" s="20"/>
      <c r="AI45" s="20"/>
      <c r="AJ45" s="20"/>
      <c r="AK45" s="20"/>
      <c r="AL45" s="20"/>
      <c r="AM45" s="20"/>
      <c r="AN45" s="20"/>
      <c r="AO45" s="20"/>
      <c r="AP45" s="20"/>
      <c r="AQ45" s="20"/>
      <c r="AR45" s="20"/>
      <c r="AS45" s="20"/>
      <c r="AT45" s="20"/>
      <c r="AU45" s="20"/>
      <c r="AV45" s="20"/>
      <c r="AW45" s="20"/>
      <c r="AX45" s="20"/>
      <c r="AY45" s="20"/>
      <c r="AZ45" s="20"/>
      <c r="BA45" s="20"/>
      <c r="BB45" s="20"/>
      <c r="BC45" s="20"/>
      <c r="BD45" s="20"/>
      <c r="BE45" s="20"/>
      <c r="BF45" s="20"/>
      <c r="BG45" s="20"/>
      <c r="BH45" s="20"/>
      <c r="BI45" s="20"/>
      <c r="BJ45" s="20"/>
      <c r="BK45" s="20"/>
      <c r="BL45" s="20"/>
      <c r="BM45" s="20"/>
    </row>
    <row r="46" ht="6.75" customHeight="1">
      <c r="A46" s="20"/>
      <c r="B46" s="21"/>
      <c r="C46" s="20"/>
      <c r="D46" s="20"/>
      <c r="E46" s="20"/>
      <c r="F46" s="20"/>
      <c r="G46" s="20"/>
      <c r="H46" s="20"/>
      <c r="I46" s="20"/>
      <c r="J46" s="20"/>
      <c r="K46" s="20"/>
      <c r="L46" s="21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20"/>
      <c r="AC46" s="20"/>
      <c r="AD46" s="20"/>
      <c r="AE46" s="20"/>
      <c r="AF46" s="20"/>
      <c r="AG46" s="20"/>
      <c r="AH46" s="20"/>
      <c r="AI46" s="20"/>
      <c r="AJ46" s="20"/>
      <c r="AK46" s="20"/>
      <c r="AL46" s="20"/>
      <c r="AM46" s="20"/>
      <c r="AN46" s="20"/>
      <c r="AO46" s="20"/>
      <c r="AP46" s="20"/>
      <c r="AQ46" s="20"/>
      <c r="AR46" s="20"/>
      <c r="AS46" s="20"/>
      <c r="AT46" s="20"/>
      <c r="AU46" s="20"/>
      <c r="AV46" s="20"/>
      <c r="AW46" s="20"/>
      <c r="AX46" s="20"/>
      <c r="AY46" s="20"/>
      <c r="AZ46" s="20"/>
      <c r="BA46" s="20"/>
      <c r="BB46" s="20"/>
      <c r="BC46" s="20"/>
      <c r="BD46" s="20"/>
      <c r="BE46" s="20"/>
      <c r="BF46" s="20"/>
      <c r="BG46" s="20"/>
      <c r="BH46" s="20"/>
      <c r="BI46" s="20"/>
      <c r="BJ46" s="20"/>
      <c r="BK46" s="20"/>
      <c r="BL46" s="20"/>
      <c r="BM46" s="20"/>
    </row>
    <row r="47" ht="12.0" customHeight="1">
      <c r="A47" s="20"/>
      <c r="B47" s="21"/>
      <c r="C47" s="15" t="s">
        <v>16</v>
      </c>
      <c r="D47" s="20"/>
      <c r="E47" s="20"/>
      <c r="F47" s="20"/>
      <c r="G47" s="20"/>
      <c r="H47" s="20"/>
      <c r="I47" s="20"/>
      <c r="J47" s="20"/>
      <c r="K47" s="20"/>
      <c r="L47" s="21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0"/>
      <c r="AE47" s="20"/>
      <c r="AF47" s="20"/>
      <c r="AG47" s="20"/>
      <c r="AH47" s="20"/>
      <c r="AI47" s="20"/>
      <c r="AJ47" s="20"/>
      <c r="AK47" s="20"/>
      <c r="AL47" s="20"/>
      <c r="AM47" s="20"/>
      <c r="AN47" s="20"/>
      <c r="AO47" s="20"/>
      <c r="AP47" s="20"/>
      <c r="AQ47" s="20"/>
      <c r="AR47" s="20"/>
      <c r="AS47" s="20"/>
      <c r="AT47" s="20"/>
      <c r="AU47" s="20"/>
      <c r="AV47" s="20"/>
      <c r="AW47" s="20"/>
      <c r="AX47" s="20"/>
      <c r="AY47" s="20"/>
      <c r="AZ47" s="20"/>
      <c r="BA47" s="20"/>
      <c r="BB47" s="20"/>
      <c r="BC47" s="20"/>
      <c r="BD47" s="20"/>
      <c r="BE47" s="20"/>
      <c r="BF47" s="20"/>
      <c r="BG47" s="20"/>
      <c r="BH47" s="20"/>
      <c r="BI47" s="20"/>
      <c r="BJ47" s="20"/>
      <c r="BK47" s="20"/>
      <c r="BL47" s="20"/>
      <c r="BM47" s="20"/>
    </row>
    <row r="48" ht="16.5" customHeight="1">
      <c r="A48" s="20"/>
      <c r="B48" s="21"/>
      <c r="C48" s="20"/>
      <c r="D48" s="20"/>
      <c r="E48" s="98" t="str">
        <f>E7</f>
        <v>Rekonstrukce kabinetu - 6. ZŠ Ovčárecká, Kolín</v>
      </c>
      <c r="I48" s="20"/>
      <c r="J48" s="20"/>
      <c r="K48" s="20"/>
      <c r="L48" s="21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  <c r="AC48" s="20"/>
      <c r="AD48" s="20"/>
      <c r="AE48" s="20"/>
      <c r="AF48" s="20"/>
      <c r="AG48" s="20"/>
      <c r="AH48" s="20"/>
      <c r="AI48" s="20"/>
      <c r="AJ48" s="20"/>
      <c r="AK48" s="20"/>
      <c r="AL48" s="20"/>
      <c r="AM48" s="20"/>
      <c r="AN48" s="20"/>
      <c r="AO48" s="20"/>
      <c r="AP48" s="20"/>
      <c r="AQ48" s="20"/>
      <c r="AR48" s="20"/>
      <c r="AS48" s="20"/>
      <c r="AT48" s="20"/>
      <c r="AU48" s="20"/>
      <c r="AV48" s="20"/>
      <c r="AW48" s="20"/>
      <c r="AX48" s="20"/>
      <c r="AY48" s="20"/>
      <c r="AZ48" s="20"/>
      <c r="BA48" s="20"/>
      <c r="BB48" s="20"/>
      <c r="BC48" s="20"/>
      <c r="BD48" s="20"/>
      <c r="BE48" s="20"/>
      <c r="BF48" s="20"/>
      <c r="BG48" s="20"/>
      <c r="BH48" s="20"/>
      <c r="BI48" s="20"/>
      <c r="BJ48" s="20"/>
      <c r="BK48" s="20"/>
      <c r="BL48" s="20"/>
      <c r="BM48" s="20"/>
    </row>
    <row r="49" ht="12.0" customHeight="1">
      <c r="A49" s="20"/>
      <c r="B49" s="21"/>
      <c r="C49" s="15" t="s">
        <v>94</v>
      </c>
      <c r="D49" s="20"/>
      <c r="E49" s="20"/>
      <c r="F49" s="20"/>
      <c r="G49" s="20"/>
      <c r="H49" s="20"/>
      <c r="I49" s="20"/>
      <c r="J49" s="20"/>
      <c r="K49" s="20"/>
      <c r="L49" s="21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/>
      <c r="AD49" s="20"/>
      <c r="AE49" s="20"/>
      <c r="AF49" s="20"/>
      <c r="AG49" s="20"/>
      <c r="AH49" s="20"/>
      <c r="AI49" s="20"/>
      <c r="AJ49" s="20"/>
      <c r="AK49" s="20"/>
      <c r="AL49" s="20"/>
      <c r="AM49" s="20"/>
      <c r="AN49" s="20"/>
      <c r="AO49" s="20"/>
      <c r="AP49" s="20"/>
      <c r="AQ49" s="20"/>
      <c r="AR49" s="20"/>
      <c r="AS49" s="20"/>
      <c r="AT49" s="20"/>
      <c r="AU49" s="20"/>
      <c r="AV49" s="20"/>
      <c r="AW49" s="20"/>
      <c r="AX49" s="20"/>
      <c r="AY49" s="20"/>
      <c r="AZ49" s="20"/>
      <c r="BA49" s="20"/>
      <c r="BB49" s="20"/>
      <c r="BC49" s="20"/>
      <c r="BD49" s="20"/>
      <c r="BE49" s="20"/>
      <c r="BF49" s="20"/>
      <c r="BG49" s="20"/>
      <c r="BH49" s="20"/>
      <c r="BI49" s="20"/>
      <c r="BJ49" s="20"/>
      <c r="BK49" s="20"/>
      <c r="BL49" s="20"/>
      <c r="BM49" s="20"/>
    </row>
    <row r="50" ht="16.5" customHeight="1">
      <c r="A50" s="20"/>
      <c r="B50" s="21"/>
      <c r="C50" s="20"/>
      <c r="D50" s="20"/>
      <c r="E50" s="48" t="str">
        <f>E9</f>
        <v>03 - Zařizovací prvky a materiály</v>
      </c>
      <c r="I50" s="20"/>
      <c r="J50" s="20"/>
      <c r="K50" s="20"/>
      <c r="L50" s="21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  <c r="AC50" s="20"/>
      <c r="AD50" s="20"/>
      <c r="AE50" s="20"/>
      <c r="AF50" s="20"/>
      <c r="AG50" s="20"/>
      <c r="AH50" s="20"/>
      <c r="AI50" s="20"/>
      <c r="AJ50" s="20"/>
      <c r="AK50" s="20"/>
      <c r="AL50" s="20"/>
      <c r="AM50" s="20"/>
      <c r="AN50" s="20"/>
      <c r="AO50" s="20"/>
      <c r="AP50" s="20"/>
      <c r="AQ50" s="20"/>
      <c r="AR50" s="20"/>
      <c r="AS50" s="20"/>
      <c r="AT50" s="20"/>
      <c r="AU50" s="20"/>
      <c r="AV50" s="20"/>
      <c r="AW50" s="20"/>
      <c r="AX50" s="20"/>
      <c r="AY50" s="20"/>
      <c r="AZ50" s="20"/>
      <c r="BA50" s="20"/>
      <c r="BB50" s="20"/>
      <c r="BC50" s="20"/>
      <c r="BD50" s="20"/>
      <c r="BE50" s="20"/>
      <c r="BF50" s="20"/>
      <c r="BG50" s="20"/>
      <c r="BH50" s="20"/>
      <c r="BI50" s="20"/>
      <c r="BJ50" s="20"/>
      <c r="BK50" s="20"/>
      <c r="BL50" s="20"/>
      <c r="BM50" s="20"/>
    </row>
    <row r="51" ht="6.75" customHeight="1">
      <c r="A51" s="20"/>
      <c r="B51" s="21"/>
      <c r="C51" s="20"/>
      <c r="D51" s="20"/>
      <c r="E51" s="20"/>
      <c r="F51" s="20"/>
      <c r="G51" s="20"/>
      <c r="H51" s="20"/>
      <c r="I51" s="20"/>
      <c r="J51" s="20"/>
      <c r="K51" s="20"/>
      <c r="L51" s="21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20"/>
      <c r="AC51" s="20"/>
      <c r="AD51" s="20"/>
      <c r="AE51" s="20"/>
      <c r="AF51" s="20"/>
      <c r="AG51" s="20"/>
      <c r="AH51" s="20"/>
      <c r="AI51" s="20"/>
      <c r="AJ51" s="20"/>
      <c r="AK51" s="20"/>
      <c r="AL51" s="20"/>
      <c r="AM51" s="20"/>
      <c r="AN51" s="20"/>
      <c r="AO51" s="20"/>
      <c r="AP51" s="20"/>
      <c r="AQ51" s="20"/>
      <c r="AR51" s="20"/>
      <c r="AS51" s="20"/>
      <c r="AT51" s="20"/>
      <c r="AU51" s="20"/>
      <c r="AV51" s="20"/>
      <c r="AW51" s="20"/>
      <c r="AX51" s="20"/>
      <c r="AY51" s="20"/>
      <c r="AZ51" s="20"/>
      <c r="BA51" s="20"/>
      <c r="BB51" s="20"/>
      <c r="BC51" s="20"/>
      <c r="BD51" s="20"/>
      <c r="BE51" s="20"/>
      <c r="BF51" s="20"/>
      <c r="BG51" s="20"/>
      <c r="BH51" s="20"/>
      <c r="BI51" s="20"/>
      <c r="BJ51" s="20"/>
      <c r="BK51" s="20"/>
      <c r="BL51" s="20"/>
      <c r="BM51" s="20"/>
    </row>
    <row r="52" ht="12.0" customHeight="1">
      <c r="A52" s="20"/>
      <c r="B52" s="21"/>
      <c r="C52" s="15" t="s">
        <v>21</v>
      </c>
      <c r="D52" s="20"/>
      <c r="E52" s="20"/>
      <c r="F52" s="11" t="str">
        <f>F12</f>
        <v>Ovčárecká 374</v>
      </c>
      <c r="G52" s="20"/>
      <c r="H52" s="20"/>
      <c r="I52" s="15" t="s">
        <v>23</v>
      </c>
      <c r="J52" s="50" t="str">
        <f>IF(J12="","",J12)</f>
        <v>21. 10. 2025</v>
      </c>
      <c r="K52" s="20"/>
      <c r="L52" s="21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0"/>
      <c r="AC52" s="20"/>
      <c r="AD52" s="20"/>
      <c r="AE52" s="20"/>
      <c r="AF52" s="20"/>
      <c r="AG52" s="20"/>
      <c r="AH52" s="20"/>
      <c r="AI52" s="20"/>
      <c r="AJ52" s="20"/>
      <c r="AK52" s="20"/>
      <c r="AL52" s="20"/>
      <c r="AM52" s="20"/>
      <c r="AN52" s="20"/>
      <c r="AO52" s="20"/>
      <c r="AP52" s="20"/>
      <c r="AQ52" s="20"/>
      <c r="AR52" s="20"/>
      <c r="AS52" s="20"/>
      <c r="AT52" s="20"/>
      <c r="AU52" s="20"/>
      <c r="AV52" s="20"/>
      <c r="AW52" s="20"/>
      <c r="AX52" s="20"/>
      <c r="AY52" s="20"/>
      <c r="AZ52" s="20"/>
      <c r="BA52" s="20"/>
      <c r="BB52" s="20"/>
      <c r="BC52" s="20"/>
      <c r="BD52" s="20"/>
      <c r="BE52" s="20"/>
      <c r="BF52" s="20"/>
      <c r="BG52" s="20"/>
      <c r="BH52" s="20"/>
      <c r="BI52" s="20"/>
      <c r="BJ52" s="20"/>
      <c r="BK52" s="20"/>
      <c r="BL52" s="20"/>
      <c r="BM52" s="20"/>
    </row>
    <row r="53" ht="6.75" customHeight="1">
      <c r="A53" s="20"/>
      <c r="B53" s="21"/>
      <c r="C53" s="20"/>
      <c r="D53" s="20"/>
      <c r="E53" s="20"/>
      <c r="F53" s="20"/>
      <c r="G53" s="20"/>
      <c r="H53" s="20"/>
      <c r="I53" s="20"/>
      <c r="J53" s="20"/>
      <c r="K53" s="20"/>
      <c r="L53" s="21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  <c r="AC53" s="20"/>
      <c r="AD53" s="20"/>
      <c r="AE53" s="20"/>
      <c r="AF53" s="20"/>
      <c r="AG53" s="20"/>
      <c r="AH53" s="20"/>
      <c r="AI53" s="20"/>
      <c r="AJ53" s="20"/>
      <c r="AK53" s="20"/>
      <c r="AL53" s="20"/>
      <c r="AM53" s="20"/>
      <c r="AN53" s="20"/>
      <c r="AO53" s="20"/>
      <c r="AP53" s="20"/>
      <c r="AQ53" s="20"/>
      <c r="AR53" s="20"/>
      <c r="AS53" s="20"/>
      <c r="AT53" s="20"/>
      <c r="AU53" s="20"/>
      <c r="AV53" s="20"/>
      <c r="AW53" s="20"/>
      <c r="AX53" s="20"/>
      <c r="AY53" s="20"/>
      <c r="AZ53" s="20"/>
      <c r="BA53" s="20"/>
      <c r="BB53" s="20"/>
      <c r="BC53" s="20"/>
      <c r="BD53" s="20"/>
      <c r="BE53" s="20"/>
      <c r="BF53" s="20"/>
      <c r="BG53" s="20"/>
      <c r="BH53" s="20"/>
      <c r="BI53" s="20"/>
      <c r="BJ53" s="20"/>
      <c r="BK53" s="20"/>
      <c r="BL53" s="20"/>
      <c r="BM53" s="20"/>
    </row>
    <row r="54" ht="15.0" customHeight="1">
      <c r="A54" s="20"/>
      <c r="B54" s="21"/>
      <c r="C54" s="15" t="s">
        <v>25</v>
      </c>
      <c r="D54" s="20"/>
      <c r="E54" s="20"/>
      <c r="F54" s="11" t="str">
        <f>E15</f>
        <v>Město Kolín</v>
      </c>
      <c r="G54" s="20"/>
      <c r="H54" s="20"/>
      <c r="I54" s="15" t="s">
        <v>31</v>
      </c>
      <c r="J54" s="18" t="str">
        <f>E21</f>
        <v>Proiectura Dana s.r.o.</v>
      </c>
      <c r="K54" s="20"/>
      <c r="L54" s="21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0"/>
      <c r="AE54" s="20"/>
      <c r="AF54" s="20"/>
      <c r="AG54" s="20"/>
      <c r="AH54" s="20"/>
      <c r="AI54" s="20"/>
      <c r="AJ54" s="20"/>
      <c r="AK54" s="20"/>
      <c r="AL54" s="20"/>
      <c r="AM54" s="20"/>
      <c r="AN54" s="20"/>
      <c r="AO54" s="20"/>
      <c r="AP54" s="20"/>
      <c r="AQ54" s="20"/>
      <c r="AR54" s="20"/>
      <c r="AS54" s="20"/>
      <c r="AT54" s="20"/>
      <c r="AU54" s="20"/>
      <c r="AV54" s="20"/>
      <c r="AW54" s="20"/>
      <c r="AX54" s="20"/>
      <c r="AY54" s="20"/>
      <c r="AZ54" s="20"/>
      <c r="BA54" s="20"/>
      <c r="BB54" s="20"/>
      <c r="BC54" s="20"/>
      <c r="BD54" s="20"/>
      <c r="BE54" s="20"/>
      <c r="BF54" s="20"/>
      <c r="BG54" s="20"/>
      <c r="BH54" s="20"/>
      <c r="BI54" s="20"/>
      <c r="BJ54" s="20"/>
      <c r="BK54" s="20"/>
      <c r="BL54" s="20"/>
      <c r="BM54" s="20"/>
    </row>
    <row r="55" ht="15.0" customHeight="1">
      <c r="A55" s="20"/>
      <c r="B55" s="21"/>
      <c r="C55" s="15" t="s">
        <v>29</v>
      </c>
      <c r="D55" s="20"/>
      <c r="E55" s="20"/>
      <c r="F55" s="111" t="str">
        <f>IF(E18="","",E18)</f>
        <v>Vyplň údaj</v>
      </c>
      <c r="G55" s="20"/>
      <c r="H55" s="20"/>
      <c r="I55" s="15" t="s">
        <v>35</v>
      </c>
      <c r="J55" s="18" t="str">
        <f>E24</f>
        <v>Proiectura Dana s.r.o.</v>
      </c>
      <c r="K55" s="20"/>
      <c r="L55" s="21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  <c r="AB55" s="20"/>
      <c r="AC55" s="20"/>
      <c r="AD55" s="20"/>
      <c r="AE55" s="20"/>
      <c r="AF55" s="20"/>
      <c r="AG55" s="20"/>
      <c r="AH55" s="20"/>
      <c r="AI55" s="20"/>
      <c r="AJ55" s="20"/>
      <c r="AK55" s="20"/>
      <c r="AL55" s="20"/>
      <c r="AM55" s="20"/>
      <c r="AN55" s="20"/>
      <c r="AO55" s="20"/>
      <c r="AP55" s="20"/>
      <c r="AQ55" s="20"/>
      <c r="AR55" s="20"/>
      <c r="AS55" s="20"/>
      <c r="AT55" s="20"/>
      <c r="AU55" s="20"/>
      <c r="AV55" s="20"/>
      <c r="AW55" s="20"/>
      <c r="AX55" s="20"/>
      <c r="AY55" s="20"/>
      <c r="AZ55" s="20"/>
      <c r="BA55" s="20"/>
      <c r="BB55" s="20"/>
      <c r="BC55" s="20"/>
      <c r="BD55" s="20"/>
      <c r="BE55" s="20"/>
      <c r="BF55" s="20"/>
      <c r="BG55" s="20"/>
      <c r="BH55" s="20"/>
      <c r="BI55" s="20"/>
      <c r="BJ55" s="20"/>
      <c r="BK55" s="20"/>
      <c r="BL55" s="20"/>
      <c r="BM55" s="20"/>
    </row>
    <row r="56" ht="9.75" customHeight="1">
      <c r="A56" s="20"/>
      <c r="B56" s="21"/>
      <c r="C56" s="20"/>
      <c r="D56" s="20"/>
      <c r="E56" s="20"/>
      <c r="F56" s="20"/>
      <c r="G56" s="20"/>
      <c r="H56" s="20"/>
      <c r="I56" s="20"/>
      <c r="J56" s="20"/>
      <c r="K56" s="20"/>
      <c r="L56" s="21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20"/>
      <c r="AA56" s="20"/>
      <c r="AB56" s="20"/>
      <c r="AC56" s="20"/>
      <c r="AD56" s="20"/>
      <c r="AE56" s="20"/>
      <c r="AF56" s="20"/>
      <c r="AG56" s="20"/>
      <c r="AH56" s="20"/>
      <c r="AI56" s="20"/>
      <c r="AJ56" s="20"/>
      <c r="AK56" s="20"/>
      <c r="AL56" s="20"/>
      <c r="AM56" s="20"/>
      <c r="AN56" s="20"/>
      <c r="AO56" s="20"/>
      <c r="AP56" s="20"/>
      <c r="AQ56" s="20"/>
      <c r="AR56" s="20"/>
      <c r="AS56" s="20"/>
      <c r="AT56" s="20"/>
      <c r="AU56" s="20"/>
      <c r="AV56" s="20"/>
      <c r="AW56" s="20"/>
      <c r="AX56" s="20"/>
      <c r="AY56" s="20"/>
      <c r="AZ56" s="20"/>
      <c r="BA56" s="20"/>
      <c r="BB56" s="20"/>
      <c r="BC56" s="20"/>
      <c r="BD56" s="20"/>
      <c r="BE56" s="20"/>
      <c r="BF56" s="20"/>
      <c r="BG56" s="20"/>
      <c r="BH56" s="20"/>
      <c r="BI56" s="20"/>
      <c r="BJ56" s="20"/>
      <c r="BK56" s="20"/>
      <c r="BL56" s="20"/>
      <c r="BM56" s="20"/>
    </row>
    <row r="57" ht="29.25" customHeight="1">
      <c r="A57" s="20"/>
      <c r="B57" s="21"/>
      <c r="C57" s="112" t="s">
        <v>98</v>
      </c>
      <c r="D57" s="105"/>
      <c r="E57" s="105"/>
      <c r="F57" s="105"/>
      <c r="G57" s="105"/>
      <c r="H57" s="105"/>
      <c r="I57" s="105"/>
      <c r="J57" s="113" t="s">
        <v>99</v>
      </c>
      <c r="K57" s="105"/>
      <c r="L57" s="21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20"/>
      <c r="AA57" s="20"/>
      <c r="AB57" s="20"/>
      <c r="AC57" s="20"/>
      <c r="AD57" s="20"/>
      <c r="AE57" s="20"/>
      <c r="AF57" s="20"/>
      <c r="AG57" s="20"/>
      <c r="AH57" s="20"/>
      <c r="AI57" s="20"/>
      <c r="AJ57" s="20"/>
      <c r="AK57" s="20"/>
      <c r="AL57" s="20"/>
      <c r="AM57" s="20"/>
      <c r="AN57" s="20"/>
      <c r="AO57" s="20"/>
      <c r="AP57" s="20"/>
      <c r="AQ57" s="20"/>
      <c r="AR57" s="20"/>
      <c r="AS57" s="20"/>
      <c r="AT57" s="20"/>
      <c r="AU57" s="20"/>
      <c r="AV57" s="20"/>
      <c r="AW57" s="20"/>
      <c r="AX57" s="20"/>
      <c r="AY57" s="20"/>
      <c r="AZ57" s="20"/>
      <c r="BA57" s="20"/>
      <c r="BB57" s="20"/>
      <c r="BC57" s="20"/>
      <c r="BD57" s="20"/>
      <c r="BE57" s="20"/>
      <c r="BF57" s="20"/>
      <c r="BG57" s="20"/>
      <c r="BH57" s="20"/>
      <c r="BI57" s="20"/>
      <c r="BJ57" s="20"/>
      <c r="BK57" s="20"/>
      <c r="BL57" s="20"/>
      <c r="BM57" s="20"/>
    </row>
    <row r="58" ht="9.75" customHeight="1">
      <c r="A58" s="20"/>
      <c r="B58" s="21"/>
      <c r="C58" s="20"/>
      <c r="D58" s="20"/>
      <c r="E58" s="20"/>
      <c r="F58" s="20"/>
      <c r="G58" s="20"/>
      <c r="H58" s="20"/>
      <c r="I58" s="20"/>
      <c r="J58" s="20"/>
      <c r="K58" s="20"/>
      <c r="L58" s="21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20"/>
      <c r="AA58" s="20"/>
      <c r="AB58" s="20"/>
      <c r="AC58" s="20"/>
      <c r="AD58" s="20"/>
      <c r="AE58" s="20"/>
      <c r="AF58" s="20"/>
      <c r="AG58" s="20"/>
      <c r="AH58" s="20"/>
      <c r="AI58" s="20"/>
      <c r="AJ58" s="20"/>
      <c r="AK58" s="20"/>
      <c r="AL58" s="20"/>
      <c r="AM58" s="20"/>
      <c r="AN58" s="20"/>
      <c r="AO58" s="20"/>
      <c r="AP58" s="20"/>
      <c r="AQ58" s="20"/>
      <c r="AR58" s="20"/>
      <c r="AS58" s="20"/>
      <c r="AT58" s="20"/>
      <c r="AU58" s="20"/>
      <c r="AV58" s="20"/>
      <c r="AW58" s="20"/>
      <c r="AX58" s="20"/>
      <c r="AY58" s="20"/>
      <c r="AZ58" s="20"/>
      <c r="BA58" s="20"/>
      <c r="BB58" s="20"/>
      <c r="BC58" s="20"/>
      <c r="BD58" s="20"/>
      <c r="BE58" s="20"/>
      <c r="BF58" s="20"/>
      <c r="BG58" s="20"/>
      <c r="BH58" s="20"/>
      <c r="BI58" s="20"/>
      <c r="BJ58" s="20"/>
      <c r="BK58" s="20"/>
      <c r="BL58" s="20"/>
      <c r="BM58" s="20"/>
    </row>
    <row r="59" ht="22.5" customHeight="1">
      <c r="A59" s="20"/>
      <c r="B59" s="21"/>
      <c r="C59" s="114" t="s">
        <v>71</v>
      </c>
      <c r="D59" s="20"/>
      <c r="E59" s="20"/>
      <c r="F59" s="20"/>
      <c r="G59" s="20"/>
      <c r="H59" s="20"/>
      <c r="I59" s="20"/>
      <c r="J59" s="72">
        <f t="shared" ref="J59:J61" si="2">J81</f>
        <v>0</v>
      </c>
      <c r="K59" s="20"/>
      <c r="L59" s="21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20"/>
      <c r="AA59" s="20"/>
      <c r="AB59" s="20"/>
      <c r="AC59" s="20"/>
      <c r="AD59" s="20"/>
      <c r="AE59" s="20"/>
      <c r="AF59" s="20"/>
      <c r="AG59" s="20"/>
      <c r="AH59" s="20"/>
      <c r="AI59" s="20"/>
      <c r="AJ59" s="20"/>
      <c r="AK59" s="20"/>
      <c r="AL59" s="20"/>
      <c r="AM59" s="20"/>
      <c r="AN59" s="20"/>
      <c r="AO59" s="20"/>
      <c r="AP59" s="20"/>
      <c r="AQ59" s="20"/>
      <c r="AR59" s="20"/>
      <c r="AS59" s="20"/>
      <c r="AT59" s="20"/>
      <c r="AU59" s="3" t="s">
        <v>100</v>
      </c>
      <c r="AV59" s="20"/>
      <c r="AW59" s="20"/>
      <c r="AX59" s="20"/>
      <c r="AY59" s="20"/>
      <c r="AZ59" s="20"/>
      <c r="BA59" s="20"/>
      <c r="BB59" s="20"/>
      <c r="BC59" s="20"/>
      <c r="BD59" s="20"/>
      <c r="BE59" s="20"/>
      <c r="BF59" s="20"/>
      <c r="BG59" s="20"/>
      <c r="BH59" s="20"/>
      <c r="BI59" s="20"/>
      <c r="BJ59" s="20"/>
      <c r="BK59" s="20"/>
      <c r="BL59" s="20"/>
      <c r="BM59" s="20"/>
    </row>
    <row r="60" ht="24.75" customHeight="1">
      <c r="A60" s="115"/>
      <c r="B60" s="116"/>
      <c r="C60" s="115"/>
      <c r="D60" s="117" t="s">
        <v>471</v>
      </c>
      <c r="E60" s="118"/>
      <c r="F60" s="118"/>
      <c r="G60" s="118"/>
      <c r="H60" s="118"/>
      <c r="I60" s="118"/>
      <c r="J60" s="119">
        <f t="shared" si="2"/>
        <v>0</v>
      </c>
      <c r="K60" s="115"/>
      <c r="L60" s="116"/>
      <c r="M60" s="115"/>
      <c r="N60" s="115"/>
      <c r="O60" s="115"/>
      <c r="P60" s="115"/>
      <c r="Q60" s="115"/>
      <c r="R60" s="115"/>
      <c r="S60" s="115"/>
      <c r="T60" s="115"/>
      <c r="U60" s="115"/>
      <c r="V60" s="115"/>
      <c r="W60" s="115"/>
      <c r="X60" s="115"/>
      <c r="Y60" s="115"/>
      <c r="Z60" s="115"/>
      <c r="AA60" s="115"/>
      <c r="AB60" s="115"/>
      <c r="AC60" s="115"/>
      <c r="AD60" s="115"/>
      <c r="AE60" s="115"/>
      <c r="AF60" s="115"/>
      <c r="AG60" s="115"/>
      <c r="AH60" s="115"/>
      <c r="AI60" s="115"/>
      <c r="AJ60" s="115"/>
      <c r="AK60" s="115"/>
      <c r="AL60" s="115"/>
      <c r="AM60" s="115"/>
      <c r="AN60" s="115"/>
      <c r="AO60" s="115"/>
      <c r="AP60" s="115"/>
      <c r="AQ60" s="115"/>
      <c r="AR60" s="115"/>
      <c r="AS60" s="115"/>
      <c r="AT60" s="115"/>
      <c r="AU60" s="115"/>
      <c r="AV60" s="115"/>
      <c r="AW60" s="115"/>
      <c r="AX60" s="115"/>
      <c r="AY60" s="115"/>
      <c r="AZ60" s="115"/>
      <c r="BA60" s="115"/>
      <c r="BB60" s="115"/>
      <c r="BC60" s="115"/>
      <c r="BD60" s="115"/>
      <c r="BE60" s="115"/>
      <c r="BF60" s="115"/>
      <c r="BG60" s="115"/>
      <c r="BH60" s="115"/>
      <c r="BI60" s="115"/>
      <c r="BJ60" s="115"/>
      <c r="BK60" s="115"/>
      <c r="BL60" s="115"/>
      <c r="BM60" s="115"/>
    </row>
    <row r="61" ht="19.5" customHeight="1">
      <c r="A61" s="120"/>
      <c r="B61" s="121"/>
      <c r="C61" s="120"/>
      <c r="D61" s="122" t="s">
        <v>472</v>
      </c>
      <c r="E61" s="123"/>
      <c r="F61" s="123"/>
      <c r="G61" s="123"/>
      <c r="H61" s="123"/>
      <c r="I61" s="123"/>
      <c r="J61" s="124">
        <f t="shared" si="2"/>
        <v>0</v>
      </c>
      <c r="K61" s="120"/>
      <c r="L61" s="121"/>
      <c r="M61" s="120"/>
      <c r="N61" s="120"/>
      <c r="O61" s="120"/>
      <c r="P61" s="120"/>
      <c r="Q61" s="120"/>
      <c r="R61" s="120"/>
      <c r="S61" s="120"/>
      <c r="T61" s="120"/>
      <c r="U61" s="120"/>
      <c r="V61" s="120"/>
      <c r="W61" s="120"/>
      <c r="X61" s="120"/>
      <c r="Y61" s="120"/>
      <c r="Z61" s="120"/>
      <c r="AA61" s="120"/>
      <c r="AB61" s="120"/>
      <c r="AC61" s="120"/>
      <c r="AD61" s="120"/>
      <c r="AE61" s="120"/>
      <c r="AF61" s="120"/>
      <c r="AG61" s="120"/>
      <c r="AH61" s="120"/>
      <c r="AI61" s="120"/>
      <c r="AJ61" s="120"/>
      <c r="AK61" s="120"/>
      <c r="AL61" s="120"/>
      <c r="AM61" s="120"/>
      <c r="AN61" s="120"/>
      <c r="AO61" s="120"/>
      <c r="AP61" s="120"/>
      <c r="AQ61" s="120"/>
      <c r="AR61" s="120"/>
      <c r="AS61" s="120"/>
      <c r="AT61" s="120"/>
      <c r="AU61" s="120"/>
      <c r="AV61" s="120"/>
      <c r="AW61" s="120"/>
      <c r="AX61" s="120"/>
      <c r="AY61" s="120"/>
      <c r="AZ61" s="120"/>
      <c r="BA61" s="120"/>
      <c r="BB61" s="120"/>
      <c r="BC61" s="120"/>
      <c r="BD61" s="120"/>
      <c r="BE61" s="120"/>
      <c r="BF61" s="120"/>
      <c r="BG61" s="120"/>
      <c r="BH61" s="120"/>
      <c r="BI61" s="120"/>
      <c r="BJ61" s="120"/>
      <c r="BK61" s="120"/>
      <c r="BL61" s="120"/>
      <c r="BM61" s="120"/>
    </row>
    <row r="62" ht="21.75" customHeight="1">
      <c r="A62" s="20"/>
      <c r="B62" s="21"/>
      <c r="C62" s="20"/>
      <c r="D62" s="20"/>
      <c r="E62" s="20"/>
      <c r="F62" s="20"/>
      <c r="G62" s="20"/>
      <c r="H62" s="20"/>
      <c r="I62" s="20"/>
      <c r="J62" s="20"/>
      <c r="K62" s="20"/>
      <c r="L62" s="21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20"/>
      <c r="AA62" s="20"/>
      <c r="AB62" s="20"/>
      <c r="AC62" s="20"/>
      <c r="AD62" s="20"/>
      <c r="AE62" s="20"/>
      <c r="AF62" s="20"/>
      <c r="AG62" s="20"/>
      <c r="AH62" s="20"/>
      <c r="AI62" s="20"/>
      <c r="AJ62" s="20"/>
      <c r="AK62" s="20"/>
      <c r="AL62" s="20"/>
      <c r="AM62" s="20"/>
      <c r="AN62" s="20"/>
      <c r="AO62" s="20"/>
      <c r="AP62" s="20"/>
      <c r="AQ62" s="20"/>
      <c r="AR62" s="20"/>
      <c r="AS62" s="20"/>
      <c r="AT62" s="20"/>
      <c r="AU62" s="20"/>
      <c r="AV62" s="20"/>
      <c r="AW62" s="20"/>
      <c r="AX62" s="20"/>
      <c r="AY62" s="20"/>
      <c r="AZ62" s="20"/>
      <c r="BA62" s="20"/>
      <c r="BB62" s="20"/>
      <c r="BC62" s="20"/>
      <c r="BD62" s="20"/>
      <c r="BE62" s="20"/>
      <c r="BF62" s="20"/>
      <c r="BG62" s="20"/>
      <c r="BH62" s="20"/>
      <c r="BI62" s="20"/>
      <c r="BJ62" s="20"/>
      <c r="BK62" s="20"/>
      <c r="BL62" s="20"/>
      <c r="BM62" s="20"/>
    </row>
    <row r="63" ht="6.75" customHeight="1">
      <c r="A63" s="20"/>
      <c r="B63" s="39"/>
      <c r="C63" s="40"/>
      <c r="D63" s="40"/>
      <c r="E63" s="40"/>
      <c r="F63" s="40"/>
      <c r="G63" s="40"/>
      <c r="H63" s="40"/>
      <c r="I63" s="40"/>
      <c r="J63" s="40"/>
      <c r="K63" s="40"/>
      <c r="L63" s="21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20"/>
      <c r="AA63" s="20"/>
      <c r="AB63" s="20"/>
      <c r="AC63" s="20"/>
      <c r="AD63" s="20"/>
      <c r="AE63" s="20"/>
      <c r="AF63" s="20"/>
      <c r="AG63" s="20"/>
      <c r="AH63" s="20"/>
      <c r="AI63" s="20"/>
      <c r="AJ63" s="20"/>
      <c r="AK63" s="20"/>
      <c r="AL63" s="20"/>
      <c r="AM63" s="20"/>
      <c r="AN63" s="20"/>
      <c r="AO63" s="20"/>
      <c r="AP63" s="20"/>
      <c r="AQ63" s="20"/>
      <c r="AR63" s="20"/>
      <c r="AS63" s="20"/>
      <c r="AT63" s="20"/>
      <c r="AU63" s="20"/>
      <c r="AV63" s="20"/>
      <c r="AW63" s="20"/>
      <c r="AX63" s="20"/>
      <c r="AY63" s="20"/>
      <c r="AZ63" s="20"/>
      <c r="BA63" s="20"/>
      <c r="BB63" s="20"/>
      <c r="BC63" s="20"/>
      <c r="BD63" s="20"/>
      <c r="BE63" s="20"/>
      <c r="BF63" s="20"/>
      <c r="BG63" s="20"/>
      <c r="BH63" s="20"/>
      <c r="BI63" s="20"/>
      <c r="BJ63" s="20"/>
      <c r="BK63" s="20"/>
      <c r="BL63" s="20"/>
      <c r="BM63" s="20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</row>
    <row r="67" ht="6.75" customHeight="1">
      <c r="A67" s="20"/>
      <c r="B67" s="41"/>
      <c r="C67" s="42"/>
      <c r="D67" s="42"/>
      <c r="E67" s="42"/>
      <c r="F67" s="42"/>
      <c r="G67" s="42"/>
      <c r="H67" s="42"/>
      <c r="I67" s="42"/>
      <c r="J67" s="42"/>
      <c r="K67" s="42"/>
      <c r="L67" s="21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  <c r="Z67" s="20"/>
      <c r="AA67" s="20"/>
      <c r="AB67" s="20"/>
      <c r="AC67" s="20"/>
      <c r="AD67" s="20"/>
      <c r="AE67" s="20"/>
      <c r="AF67" s="20"/>
      <c r="AG67" s="20"/>
      <c r="AH67" s="20"/>
      <c r="AI67" s="20"/>
      <c r="AJ67" s="20"/>
      <c r="AK67" s="20"/>
      <c r="AL67" s="20"/>
      <c r="AM67" s="20"/>
      <c r="AN67" s="20"/>
      <c r="AO67" s="20"/>
      <c r="AP67" s="20"/>
      <c r="AQ67" s="20"/>
      <c r="AR67" s="20"/>
      <c r="AS67" s="20"/>
      <c r="AT67" s="20"/>
      <c r="AU67" s="20"/>
      <c r="AV67" s="20"/>
      <c r="AW67" s="20"/>
      <c r="AX67" s="20"/>
      <c r="AY67" s="20"/>
      <c r="AZ67" s="20"/>
      <c r="BA67" s="20"/>
      <c r="BB67" s="20"/>
      <c r="BC67" s="20"/>
      <c r="BD67" s="20"/>
      <c r="BE67" s="20"/>
      <c r="BF67" s="20"/>
      <c r="BG67" s="20"/>
      <c r="BH67" s="20"/>
      <c r="BI67" s="20"/>
      <c r="BJ67" s="20"/>
      <c r="BK67" s="20"/>
      <c r="BL67" s="20"/>
      <c r="BM67" s="20"/>
    </row>
    <row r="68" ht="24.75" customHeight="1">
      <c r="A68" s="20"/>
      <c r="B68" s="21"/>
      <c r="C68" s="7" t="s">
        <v>115</v>
      </c>
      <c r="D68" s="20"/>
      <c r="E68" s="20"/>
      <c r="F68" s="20"/>
      <c r="G68" s="20"/>
      <c r="H68" s="20"/>
      <c r="I68" s="20"/>
      <c r="J68" s="20"/>
      <c r="K68" s="20"/>
      <c r="L68" s="21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/>
      <c r="Z68" s="20"/>
      <c r="AA68" s="20"/>
      <c r="AB68" s="20"/>
      <c r="AC68" s="20"/>
      <c r="AD68" s="20"/>
      <c r="AE68" s="20"/>
      <c r="AF68" s="20"/>
      <c r="AG68" s="20"/>
      <c r="AH68" s="20"/>
      <c r="AI68" s="20"/>
      <c r="AJ68" s="20"/>
      <c r="AK68" s="20"/>
      <c r="AL68" s="20"/>
      <c r="AM68" s="20"/>
      <c r="AN68" s="20"/>
      <c r="AO68" s="20"/>
      <c r="AP68" s="20"/>
      <c r="AQ68" s="20"/>
      <c r="AR68" s="20"/>
      <c r="AS68" s="20"/>
      <c r="AT68" s="20"/>
      <c r="AU68" s="20"/>
      <c r="AV68" s="20"/>
      <c r="AW68" s="20"/>
      <c r="AX68" s="20"/>
      <c r="AY68" s="20"/>
      <c r="AZ68" s="20"/>
      <c r="BA68" s="20"/>
      <c r="BB68" s="20"/>
      <c r="BC68" s="20"/>
      <c r="BD68" s="20"/>
      <c r="BE68" s="20"/>
      <c r="BF68" s="20"/>
      <c r="BG68" s="20"/>
      <c r="BH68" s="20"/>
      <c r="BI68" s="20"/>
      <c r="BJ68" s="20"/>
      <c r="BK68" s="20"/>
      <c r="BL68" s="20"/>
      <c r="BM68" s="20"/>
    </row>
    <row r="69" ht="6.75" customHeight="1">
      <c r="A69" s="20"/>
      <c r="B69" s="21"/>
      <c r="C69" s="20"/>
      <c r="D69" s="20"/>
      <c r="E69" s="20"/>
      <c r="F69" s="20"/>
      <c r="G69" s="20"/>
      <c r="H69" s="20"/>
      <c r="I69" s="20"/>
      <c r="J69" s="20"/>
      <c r="K69" s="20"/>
      <c r="L69" s="21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20"/>
      <c r="Z69" s="20"/>
      <c r="AA69" s="20"/>
      <c r="AB69" s="20"/>
      <c r="AC69" s="20"/>
      <c r="AD69" s="20"/>
      <c r="AE69" s="20"/>
      <c r="AF69" s="20"/>
      <c r="AG69" s="20"/>
      <c r="AH69" s="20"/>
      <c r="AI69" s="20"/>
      <c r="AJ69" s="20"/>
      <c r="AK69" s="20"/>
      <c r="AL69" s="20"/>
      <c r="AM69" s="20"/>
      <c r="AN69" s="20"/>
      <c r="AO69" s="20"/>
      <c r="AP69" s="20"/>
      <c r="AQ69" s="20"/>
      <c r="AR69" s="20"/>
      <c r="AS69" s="20"/>
      <c r="AT69" s="20"/>
      <c r="AU69" s="20"/>
      <c r="AV69" s="20"/>
      <c r="AW69" s="20"/>
      <c r="AX69" s="20"/>
      <c r="AY69" s="20"/>
      <c r="AZ69" s="20"/>
      <c r="BA69" s="20"/>
      <c r="BB69" s="20"/>
      <c r="BC69" s="20"/>
      <c r="BD69" s="20"/>
      <c r="BE69" s="20"/>
      <c r="BF69" s="20"/>
      <c r="BG69" s="20"/>
      <c r="BH69" s="20"/>
      <c r="BI69" s="20"/>
      <c r="BJ69" s="20"/>
      <c r="BK69" s="20"/>
      <c r="BL69" s="20"/>
      <c r="BM69" s="20"/>
    </row>
    <row r="70" ht="12.0" customHeight="1">
      <c r="A70" s="20"/>
      <c r="B70" s="21"/>
      <c r="C70" s="15" t="s">
        <v>16</v>
      </c>
      <c r="D70" s="20"/>
      <c r="E70" s="20"/>
      <c r="F70" s="20"/>
      <c r="G70" s="20"/>
      <c r="H70" s="20"/>
      <c r="I70" s="20"/>
      <c r="J70" s="20"/>
      <c r="K70" s="20"/>
      <c r="L70" s="21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20"/>
      <c r="Z70" s="20"/>
      <c r="AA70" s="20"/>
      <c r="AB70" s="20"/>
      <c r="AC70" s="20"/>
      <c r="AD70" s="20"/>
      <c r="AE70" s="20"/>
      <c r="AF70" s="20"/>
      <c r="AG70" s="20"/>
      <c r="AH70" s="20"/>
      <c r="AI70" s="20"/>
      <c r="AJ70" s="20"/>
      <c r="AK70" s="20"/>
      <c r="AL70" s="20"/>
      <c r="AM70" s="20"/>
      <c r="AN70" s="20"/>
      <c r="AO70" s="20"/>
      <c r="AP70" s="20"/>
      <c r="AQ70" s="20"/>
      <c r="AR70" s="20"/>
      <c r="AS70" s="20"/>
      <c r="AT70" s="20"/>
      <c r="AU70" s="20"/>
      <c r="AV70" s="20"/>
      <c r="AW70" s="20"/>
      <c r="AX70" s="20"/>
      <c r="AY70" s="20"/>
      <c r="AZ70" s="20"/>
      <c r="BA70" s="20"/>
      <c r="BB70" s="20"/>
      <c r="BC70" s="20"/>
      <c r="BD70" s="20"/>
      <c r="BE70" s="20"/>
      <c r="BF70" s="20"/>
      <c r="BG70" s="20"/>
      <c r="BH70" s="20"/>
      <c r="BI70" s="20"/>
      <c r="BJ70" s="20"/>
      <c r="BK70" s="20"/>
      <c r="BL70" s="20"/>
      <c r="BM70" s="20"/>
    </row>
    <row r="71" ht="16.5" customHeight="1">
      <c r="A71" s="20"/>
      <c r="B71" s="21"/>
      <c r="C71" s="20"/>
      <c r="D71" s="20"/>
      <c r="E71" s="98" t="str">
        <f>E7</f>
        <v>Rekonstrukce kabinetu - 6. ZŠ Ovčárecká, Kolín</v>
      </c>
      <c r="I71" s="20"/>
      <c r="J71" s="20"/>
      <c r="K71" s="20"/>
      <c r="L71" s="21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20"/>
      <c r="Z71" s="20"/>
      <c r="AA71" s="20"/>
      <c r="AB71" s="20"/>
      <c r="AC71" s="20"/>
      <c r="AD71" s="20"/>
      <c r="AE71" s="20"/>
      <c r="AF71" s="20"/>
      <c r="AG71" s="20"/>
      <c r="AH71" s="20"/>
      <c r="AI71" s="20"/>
      <c r="AJ71" s="20"/>
      <c r="AK71" s="20"/>
      <c r="AL71" s="20"/>
      <c r="AM71" s="20"/>
      <c r="AN71" s="20"/>
      <c r="AO71" s="20"/>
      <c r="AP71" s="20"/>
      <c r="AQ71" s="20"/>
      <c r="AR71" s="20"/>
      <c r="AS71" s="20"/>
      <c r="AT71" s="20"/>
      <c r="AU71" s="20"/>
      <c r="AV71" s="20"/>
      <c r="AW71" s="20"/>
      <c r="AX71" s="20"/>
      <c r="AY71" s="20"/>
      <c r="AZ71" s="20"/>
      <c r="BA71" s="20"/>
      <c r="BB71" s="20"/>
      <c r="BC71" s="20"/>
      <c r="BD71" s="20"/>
      <c r="BE71" s="20"/>
      <c r="BF71" s="20"/>
      <c r="BG71" s="20"/>
      <c r="BH71" s="20"/>
      <c r="BI71" s="20"/>
      <c r="BJ71" s="20"/>
      <c r="BK71" s="20"/>
      <c r="BL71" s="20"/>
      <c r="BM71" s="20"/>
    </row>
    <row r="72" ht="12.0" customHeight="1">
      <c r="A72" s="20"/>
      <c r="B72" s="21"/>
      <c r="C72" s="15" t="s">
        <v>94</v>
      </c>
      <c r="D72" s="20"/>
      <c r="E72" s="20"/>
      <c r="F72" s="20"/>
      <c r="G72" s="20"/>
      <c r="H72" s="20"/>
      <c r="I72" s="20"/>
      <c r="J72" s="20"/>
      <c r="K72" s="20"/>
      <c r="L72" s="21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0"/>
      <c r="Z72" s="20"/>
      <c r="AA72" s="20"/>
      <c r="AB72" s="20"/>
      <c r="AC72" s="20"/>
      <c r="AD72" s="20"/>
      <c r="AE72" s="20"/>
      <c r="AF72" s="20"/>
      <c r="AG72" s="20"/>
      <c r="AH72" s="20"/>
      <c r="AI72" s="20"/>
      <c r="AJ72" s="20"/>
      <c r="AK72" s="20"/>
      <c r="AL72" s="20"/>
      <c r="AM72" s="20"/>
      <c r="AN72" s="20"/>
      <c r="AO72" s="20"/>
      <c r="AP72" s="20"/>
      <c r="AQ72" s="20"/>
      <c r="AR72" s="20"/>
      <c r="AS72" s="20"/>
      <c r="AT72" s="20"/>
      <c r="AU72" s="20"/>
      <c r="AV72" s="20"/>
      <c r="AW72" s="20"/>
      <c r="AX72" s="20"/>
      <c r="AY72" s="20"/>
      <c r="AZ72" s="20"/>
      <c r="BA72" s="20"/>
      <c r="BB72" s="20"/>
      <c r="BC72" s="20"/>
      <c r="BD72" s="20"/>
      <c r="BE72" s="20"/>
      <c r="BF72" s="20"/>
      <c r="BG72" s="20"/>
      <c r="BH72" s="20"/>
      <c r="BI72" s="20"/>
      <c r="BJ72" s="20"/>
      <c r="BK72" s="20"/>
      <c r="BL72" s="20"/>
      <c r="BM72" s="20"/>
    </row>
    <row r="73" ht="16.5" customHeight="1">
      <c r="A73" s="20"/>
      <c r="B73" s="21"/>
      <c r="C73" s="20"/>
      <c r="D73" s="20"/>
      <c r="E73" s="48" t="str">
        <f>E9</f>
        <v>03 - Zařizovací prvky a materiály</v>
      </c>
      <c r="I73" s="20"/>
      <c r="J73" s="20"/>
      <c r="K73" s="20"/>
      <c r="L73" s="21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0"/>
      <c r="Z73" s="20"/>
      <c r="AA73" s="20"/>
      <c r="AB73" s="20"/>
      <c r="AC73" s="20"/>
      <c r="AD73" s="20"/>
      <c r="AE73" s="20"/>
      <c r="AF73" s="20"/>
      <c r="AG73" s="20"/>
      <c r="AH73" s="20"/>
      <c r="AI73" s="20"/>
      <c r="AJ73" s="20"/>
      <c r="AK73" s="20"/>
      <c r="AL73" s="20"/>
      <c r="AM73" s="20"/>
      <c r="AN73" s="20"/>
      <c r="AO73" s="20"/>
      <c r="AP73" s="20"/>
      <c r="AQ73" s="20"/>
      <c r="AR73" s="20"/>
      <c r="AS73" s="20"/>
      <c r="AT73" s="20"/>
      <c r="AU73" s="20"/>
      <c r="AV73" s="20"/>
      <c r="AW73" s="20"/>
      <c r="AX73" s="20"/>
      <c r="AY73" s="20"/>
      <c r="AZ73" s="20"/>
      <c r="BA73" s="20"/>
      <c r="BB73" s="20"/>
      <c r="BC73" s="20"/>
      <c r="BD73" s="20"/>
      <c r="BE73" s="20"/>
      <c r="BF73" s="20"/>
      <c r="BG73" s="20"/>
      <c r="BH73" s="20"/>
      <c r="BI73" s="20"/>
      <c r="BJ73" s="20"/>
      <c r="BK73" s="20"/>
      <c r="BL73" s="20"/>
      <c r="BM73" s="20"/>
    </row>
    <row r="74" ht="6.75" customHeight="1">
      <c r="A74" s="20"/>
      <c r="B74" s="21"/>
      <c r="C74" s="20"/>
      <c r="D74" s="20"/>
      <c r="E74" s="20"/>
      <c r="F74" s="20"/>
      <c r="G74" s="20"/>
      <c r="H74" s="20"/>
      <c r="I74" s="20"/>
      <c r="J74" s="20"/>
      <c r="K74" s="20"/>
      <c r="L74" s="21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  <c r="AB74" s="20"/>
      <c r="AC74" s="20"/>
      <c r="AD74" s="20"/>
      <c r="AE74" s="20"/>
      <c r="AF74" s="20"/>
      <c r="AG74" s="20"/>
      <c r="AH74" s="20"/>
      <c r="AI74" s="20"/>
      <c r="AJ74" s="20"/>
      <c r="AK74" s="20"/>
      <c r="AL74" s="20"/>
      <c r="AM74" s="20"/>
      <c r="AN74" s="20"/>
      <c r="AO74" s="20"/>
      <c r="AP74" s="20"/>
      <c r="AQ74" s="20"/>
      <c r="AR74" s="20"/>
      <c r="AS74" s="20"/>
      <c r="AT74" s="20"/>
      <c r="AU74" s="20"/>
      <c r="AV74" s="20"/>
      <c r="AW74" s="20"/>
      <c r="AX74" s="20"/>
      <c r="AY74" s="20"/>
      <c r="AZ74" s="20"/>
      <c r="BA74" s="20"/>
      <c r="BB74" s="20"/>
      <c r="BC74" s="20"/>
      <c r="BD74" s="20"/>
      <c r="BE74" s="20"/>
      <c r="BF74" s="20"/>
      <c r="BG74" s="20"/>
      <c r="BH74" s="20"/>
      <c r="BI74" s="20"/>
      <c r="BJ74" s="20"/>
      <c r="BK74" s="20"/>
      <c r="BL74" s="20"/>
      <c r="BM74" s="20"/>
    </row>
    <row r="75" ht="12.0" customHeight="1">
      <c r="A75" s="20"/>
      <c r="B75" s="21"/>
      <c r="C75" s="15" t="s">
        <v>21</v>
      </c>
      <c r="D75" s="20"/>
      <c r="E75" s="20"/>
      <c r="F75" s="11" t="str">
        <f>F12</f>
        <v>Ovčárecká 374</v>
      </c>
      <c r="G75" s="20"/>
      <c r="H75" s="20"/>
      <c r="I75" s="15" t="s">
        <v>23</v>
      </c>
      <c r="J75" s="50" t="str">
        <f>IF(J12="","",J12)</f>
        <v>21. 10. 2025</v>
      </c>
      <c r="K75" s="20"/>
      <c r="L75" s="21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0"/>
      <c r="Z75" s="20"/>
      <c r="AA75" s="20"/>
      <c r="AB75" s="20"/>
      <c r="AC75" s="20"/>
      <c r="AD75" s="20"/>
      <c r="AE75" s="20"/>
      <c r="AF75" s="20"/>
      <c r="AG75" s="20"/>
      <c r="AH75" s="20"/>
      <c r="AI75" s="20"/>
      <c r="AJ75" s="20"/>
      <c r="AK75" s="20"/>
      <c r="AL75" s="20"/>
      <c r="AM75" s="20"/>
      <c r="AN75" s="20"/>
      <c r="AO75" s="20"/>
      <c r="AP75" s="20"/>
      <c r="AQ75" s="20"/>
      <c r="AR75" s="20"/>
      <c r="AS75" s="20"/>
      <c r="AT75" s="20"/>
      <c r="AU75" s="20"/>
      <c r="AV75" s="20"/>
      <c r="AW75" s="20"/>
      <c r="AX75" s="20"/>
      <c r="AY75" s="20"/>
      <c r="AZ75" s="20"/>
      <c r="BA75" s="20"/>
      <c r="BB75" s="20"/>
      <c r="BC75" s="20"/>
      <c r="BD75" s="20"/>
      <c r="BE75" s="20"/>
      <c r="BF75" s="20"/>
      <c r="BG75" s="20"/>
      <c r="BH75" s="20"/>
      <c r="BI75" s="20"/>
      <c r="BJ75" s="20"/>
      <c r="BK75" s="20"/>
      <c r="BL75" s="20"/>
      <c r="BM75" s="20"/>
    </row>
    <row r="76" ht="6.75" customHeight="1">
      <c r="A76" s="20"/>
      <c r="B76" s="21"/>
      <c r="C76" s="20"/>
      <c r="D76" s="20"/>
      <c r="E76" s="20"/>
      <c r="F76" s="20"/>
      <c r="G76" s="20"/>
      <c r="H76" s="20"/>
      <c r="I76" s="20"/>
      <c r="J76" s="20"/>
      <c r="K76" s="20"/>
      <c r="L76" s="21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  <c r="AX76" s="20"/>
      <c r="AY76" s="20"/>
      <c r="AZ76" s="20"/>
      <c r="BA76" s="20"/>
      <c r="BB76" s="20"/>
      <c r="BC76" s="20"/>
      <c r="BD76" s="20"/>
      <c r="BE76" s="20"/>
      <c r="BF76" s="20"/>
      <c r="BG76" s="20"/>
      <c r="BH76" s="20"/>
      <c r="BI76" s="20"/>
      <c r="BJ76" s="20"/>
      <c r="BK76" s="20"/>
      <c r="BL76" s="20"/>
      <c r="BM76" s="20"/>
    </row>
    <row r="77" ht="15.0" customHeight="1">
      <c r="A77" s="20"/>
      <c r="B77" s="21"/>
      <c r="C77" s="15" t="s">
        <v>25</v>
      </c>
      <c r="D77" s="20"/>
      <c r="E77" s="20"/>
      <c r="F77" s="11" t="str">
        <f>E15</f>
        <v>Město Kolín</v>
      </c>
      <c r="G77" s="20"/>
      <c r="H77" s="20"/>
      <c r="I77" s="15" t="s">
        <v>31</v>
      </c>
      <c r="J77" s="18" t="str">
        <f>E21</f>
        <v>Proiectura Dana s.r.o.</v>
      </c>
      <c r="K77" s="20"/>
      <c r="L77" s="21"/>
      <c r="M77" s="20"/>
      <c r="N77" s="20"/>
      <c r="O77" s="20"/>
      <c r="P77" s="20"/>
      <c r="Q77" s="20"/>
      <c r="R77" s="20"/>
      <c r="S77" s="20"/>
      <c r="T77" s="20"/>
      <c r="U77" s="20"/>
      <c r="V77" s="20"/>
      <c r="W77" s="20"/>
      <c r="X77" s="20"/>
      <c r="Y77" s="20"/>
      <c r="Z77" s="20"/>
      <c r="AA77" s="20"/>
      <c r="AB77" s="20"/>
      <c r="AC77" s="20"/>
      <c r="AD77" s="20"/>
      <c r="AE77" s="20"/>
      <c r="AF77" s="20"/>
      <c r="AG77" s="20"/>
      <c r="AH77" s="20"/>
      <c r="AI77" s="20"/>
      <c r="AJ77" s="20"/>
      <c r="AK77" s="20"/>
      <c r="AL77" s="20"/>
      <c r="AM77" s="20"/>
      <c r="AN77" s="20"/>
      <c r="AO77" s="20"/>
      <c r="AP77" s="20"/>
      <c r="AQ77" s="20"/>
      <c r="AR77" s="20"/>
      <c r="AS77" s="20"/>
      <c r="AT77" s="20"/>
      <c r="AU77" s="20"/>
      <c r="AV77" s="20"/>
      <c r="AW77" s="20"/>
      <c r="AX77" s="20"/>
      <c r="AY77" s="20"/>
      <c r="AZ77" s="20"/>
      <c r="BA77" s="20"/>
      <c r="BB77" s="20"/>
      <c r="BC77" s="20"/>
      <c r="BD77" s="20"/>
      <c r="BE77" s="20"/>
      <c r="BF77" s="20"/>
      <c r="BG77" s="20"/>
      <c r="BH77" s="20"/>
      <c r="BI77" s="20"/>
      <c r="BJ77" s="20"/>
      <c r="BK77" s="20"/>
      <c r="BL77" s="20"/>
      <c r="BM77" s="20"/>
    </row>
    <row r="78" ht="15.0" customHeight="1">
      <c r="A78" s="20"/>
      <c r="B78" s="21"/>
      <c r="C78" s="15" t="s">
        <v>29</v>
      </c>
      <c r="D78" s="20"/>
      <c r="E78" s="20"/>
      <c r="F78" s="111" t="str">
        <f>IF(E18="","",E18)</f>
        <v>Vyplň údaj</v>
      </c>
      <c r="G78" s="20"/>
      <c r="H78" s="20"/>
      <c r="I78" s="15" t="s">
        <v>35</v>
      </c>
      <c r="J78" s="18" t="str">
        <f>E24</f>
        <v>Proiectura Dana s.r.o.</v>
      </c>
      <c r="K78" s="20"/>
      <c r="L78" s="21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  <c r="Z78" s="20"/>
      <c r="AA78" s="20"/>
      <c r="AB78" s="20"/>
      <c r="AC78" s="20"/>
      <c r="AD78" s="20"/>
      <c r="AE78" s="20"/>
      <c r="AF78" s="20"/>
      <c r="AG78" s="20"/>
      <c r="AH78" s="20"/>
      <c r="AI78" s="20"/>
      <c r="AJ78" s="20"/>
      <c r="AK78" s="20"/>
      <c r="AL78" s="20"/>
      <c r="AM78" s="20"/>
      <c r="AN78" s="20"/>
      <c r="AO78" s="20"/>
      <c r="AP78" s="20"/>
      <c r="AQ78" s="20"/>
      <c r="AR78" s="20"/>
      <c r="AS78" s="20"/>
      <c r="AT78" s="20"/>
      <c r="AU78" s="20"/>
      <c r="AV78" s="20"/>
      <c r="AW78" s="20"/>
      <c r="AX78" s="20"/>
      <c r="AY78" s="20"/>
      <c r="AZ78" s="20"/>
      <c r="BA78" s="20"/>
      <c r="BB78" s="20"/>
      <c r="BC78" s="20"/>
      <c r="BD78" s="20"/>
      <c r="BE78" s="20"/>
      <c r="BF78" s="20"/>
      <c r="BG78" s="20"/>
      <c r="BH78" s="20"/>
      <c r="BI78" s="20"/>
      <c r="BJ78" s="20"/>
      <c r="BK78" s="20"/>
      <c r="BL78" s="20"/>
      <c r="BM78" s="20"/>
    </row>
    <row r="79" ht="9.75" customHeight="1">
      <c r="A79" s="20"/>
      <c r="B79" s="21"/>
      <c r="C79" s="20"/>
      <c r="D79" s="20"/>
      <c r="E79" s="20"/>
      <c r="F79" s="20"/>
      <c r="G79" s="20"/>
      <c r="H79" s="20"/>
      <c r="I79" s="20"/>
      <c r="J79" s="20"/>
      <c r="K79" s="20"/>
      <c r="L79" s="21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20"/>
      <c r="AA79" s="20"/>
      <c r="AB79" s="20"/>
      <c r="AC79" s="20"/>
      <c r="AD79" s="20"/>
      <c r="AE79" s="20"/>
      <c r="AF79" s="20"/>
      <c r="AG79" s="20"/>
      <c r="AH79" s="20"/>
      <c r="AI79" s="20"/>
      <c r="AJ79" s="20"/>
      <c r="AK79" s="20"/>
      <c r="AL79" s="20"/>
      <c r="AM79" s="20"/>
      <c r="AN79" s="20"/>
      <c r="AO79" s="20"/>
      <c r="AP79" s="20"/>
      <c r="AQ79" s="20"/>
      <c r="AR79" s="20"/>
      <c r="AS79" s="20"/>
      <c r="AT79" s="20"/>
      <c r="AU79" s="20"/>
      <c r="AV79" s="20"/>
      <c r="AW79" s="20"/>
      <c r="AX79" s="20"/>
      <c r="AY79" s="20"/>
      <c r="AZ79" s="20"/>
      <c r="BA79" s="20"/>
      <c r="BB79" s="20"/>
      <c r="BC79" s="20"/>
      <c r="BD79" s="20"/>
      <c r="BE79" s="20"/>
      <c r="BF79" s="20"/>
      <c r="BG79" s="20"/>
      <c r="BH79" s="20"/>
      <c r="BI79" s="20"/>
      <c r="BJ79" s="20"/>
      <c r="BK79" s="20"/>
      <c r="BL79" s="20"/>
      <c r="BM79" s="20"/>
    </row>
    <row r="80" ht="29.25" customHeight="1">
      <c r="A80" s="125"/>
      <c r="B80" s="126"/>
      <c r="C80" s="127" t="s">
        <v>116</v>
      </c>
      <c r="D80" s="128" t="s">
        <v>58</v>
      </c>
      <c r="E80" s="128" t="s">
        <v>54</v>
      </c>
      <c r="F80" s="128" t="s">
        <v>55</v>
      </c>
      <c r="G80" s="128" t="s">
        <v>117</v>
      </c>
      <c r="H80" s="128" t="s">
        <v>118</v>
      </c>
      <c r="I80" s="128" t="s">
        <v>119</v>
      </c>
      <c r="J80" s="128" t="s">
        <v>99</v>
      </c>
      <c r="K80" s="129" t="s">
        <v>120</v>
      </c>
      <c r="L80" s="126"/>
      <c r="M80" s="63" t="s">
        <v>19</v>
      </c>
      <c r="N80" s="64" t="s">
        <v>43</v>
      </c>
      <c r="O80" s="64" t="s">
        <v>121</v>
      </c>
      <c r="P80" s="64" t="s">
        <v>122</v>
      </c>
      <c r="Q80" s="64" t="s">
        <v>123</v>
      </c>
      <c r="R80" s="64" t="s">
        <v>124</v>
      </c>
      <c r="S80" s="64" t="s">
        <v>125</v>
      </c>
      <c r="T80" s="65" t="s">
        <v>126</v>
      </c>
      <c r="U80" s="125"/>
      <c r="V80" s="125"/>
      <c r="W80" s="125"/>
      <c r="X80" s="125"/>
      <c r="Y80" s="125"/>
      <c r="Z80" s="125"/>
      <c r="AA80" s="125"/>
      <c r="AB80" s="125"/>
      <c r="AC80" s="125"/>
      <c r="AD80" s="125"/>
      <c r="AE80" s="125"/>
      <c r="AF80" s="125"/>
      <c r="AG80" s="125"/>
      <c r="AH80" s="125"/>
      <c r="AI80" s="125"/>
      <c r="AJ80" s="125"/>
      <c r="AK80" s="125"/>
      <c r="AL80" s="125"/>
      <c r="AM80" s="125"/>
      <c r="AN80" s="125"/>
      <c r="AO80" s="125"/>
      <c r="AP80" s="125"/>
      <c r="AQ80" s="125"/>
      <c r="AR80" s="125"/>
      <c r="AS80" s="125"/>
      <c r="AT80" s="125"/>
      <c r="AU80" s="125"/>
      <c r="AV80" s="125"/>
      <c r="AW80" s="125"/>
      <c r="AX80" s="125"/>
      <c r="AY80" s="125"/>
      <c r="AZ80" s="125"/>
      <c r="BA80" s="125"/>
      <c r="BB80" s="125"/>
      <c r="BC80" s="125"/>
      <c r="BD80" s="125"/>
      <c r="BE80" s="125"/>
      <c r="BF80" s="125"/>
      <c r="BG80" s="125"/>
      <c r="BH80" s="125"/>
      <c r="BI80" s="125"/>
      <c r="BJ80" s="125"/>
      <c r="BK80" s="125"/>
      <c r="BL80" s="125"/>
      <c r="BM80" s="125"/>
    </row>
    <row r="81" ht="22.5" customHeight="1">
      <c r="A81" s="20"/>
      <c r="B81" s="21"/>
      <c r="C81" s="69" t="s">
        <v>127</v>
      </c>
      <c r="D81" s="20"/>
      <c r="E81" s="20"/>
      <c r="F81" s="20"/>
      <c r="G81" s="20"/>
      <c r="H81" s="20"/>
      <c r="I81" s="20"/>
      <c r="J81" s="130">
        <f t="shared" ref="J81:J83" si="3">BK81</f>
        <v>0</v>
      </c>
      <c r="K81" s="20"/>
      <c r="L81" s="21"/>
      <c r="M81" s="66"/>
      <c r="N81" s="54"/>
      <c r="O81" s="54"/>
      <c r="P81" s="131">
        <f t="shared" ref="P81:P82" si="4">P82</f>
        <v>0</v>
      </c>
      <c r="Q81" s="54"/>
      <c r="R81" s="131">
        <f t="shared" ref="R81:R82" si="5">R82</f>
        <v>0</v>
      </c>
      <c r="S81" s="54"/>
      <c r="T81" s="132">
        <f t="shared" ref="T81:T82" si="6">T82</f>
        <v>0</v>
      </c>
      <c r="U81" s="20"/>
      <c r="V81" s="20"/>
      <c r="W81" s="20"/>
      <c r="X81" s="20"/>
      <c r="Y81" s="20"/>
      <c r="Z81" s="20"/>
      <c r="AA81" s="20"/>
      <c r="AB81" s="20"/>
      <c r="AC81" s="20"/>
      <c r="AD81" s="20"/>
      <c r="AE81" s="20"/>
      <c r="AF81" s="20"/>
      <c r="AG81" s="20"/>
      <c r="AH81" s="20"/>
      <c r="AI81" s="20"/>
      <c r="AJ81" s="20"/>
      <c r="AK81" s="20"/>
      <c r="AL81" s="20"/>
      <c r="AM81" s="20"/>
      <c r="AN81" s="20"/>
      <c r="AO81" s="20"/>
      <c r="AP81" s="20"/>
      <c r="AQ81" s="20"/>
      <c r="AR81" s="20"/>
      <c r="AS81" s="20"/>
      <c r="AT81" s="3" t="s">
        <v>72</v>
      </c>
      <c r="AU81" s="3" t="s">
        <v>100</v>
      </c>
      <c r="AV81" s="20"/>
      <c r="AW81" s="20"/>
      <c r="AX81" s="20"/>
      <c r="AY81" s="20"/>
      <c r="AZ81" s="20"/>
      <c r="BA81" s="20"/>
      <c r="BB81" s="20"/>
      <c r="BC81" s="20"/>
      <c r="BD81" s="20"/>
      <c r="BE81" s="20"/>
      <c r="BF81" s="20"/>
      <c r="BG81" s="20"/>
      <c r="BH81" s="20"/>
      <c r="BI81" s="20"/>
      <c r="BJ81" s="20"/>
      <c r="BK81" s="133">
        <f t="shared" ref="BK81:BK82" si="7">BK82</f>
        <v>0</v>
      </c>
      <c r="BL81" s="20"/>
      <c r="BM81" s="20"/>
    </row>
    <row r="82" ht="25.5" customHeight="1">
      <c r="A82" s="134"/>
      <c r="B82" s="135"/>
      <c r="C82" s="134"/>
      <c r="D82" s="136" t="s">
        <v>72</v>
      </c>
      <c r="E82" s="137" t="s">
        <v>187</v>
      </c>
      <c r="F82" s="137" t="s">
        <v>187</v>
      </c>
      <c r="G82" s="134"/>
      <c r="H82" s="134"/>
      <c r="I82" s="134"/>
      <c r="J82" s="138">
        <f t="shared" si="3"/>
        <v>0</v>
      </c>
      <c r="K82" s="134"/>
      <c r="L82" s="135"/>
      <c r="M82" s="139"/>
      <c r="N82" s="134"/>
      <c r="O82" s="134"/>
      <c r="P82" s="140">
        <f t="shared" si="4"/>
        <v>0</v>
      </c>
      <c r="Q82" s="134"/>
      <c r="R82" s="140">
        <f t="shared" si="5"/>
        <v>0</v>
      </c>
      <c r="S82" s="134"/>
      <c r="T82" s="141">
        <f t="shared" si="6"/>
        <v>0</v>
      </c>
      <c r="U82" s="134"/>
      <c r="V82" s="134"/>
      <c r="W82" s="134"/>
      <c r="X82" s="134"/>
      <c r="Y82" s="134"/>
      <c r="Z82" s="134"/>
      <c r="AA82" s="134"/>
      <c r="AB82" s="134"/>
      <c r="AC82" s="134"/>
      <c r="AD82" s="134"/>
      <c r="AE82" s="134"/>
      <c r="AF82" s="134"/>
      <c r="AG82" s="134"/>
      <c r="AH82" s="134"/>
      <c r="AI82" s="134"/>
      <c r="AJ82" s="134"/>
      <c r="AK82" s="134"/>
      <c r="AL82" s="134"/>
      <c r="AM82" s="134"/>
      <c r="AN82" s="134"/>
      <c r="AO82" s="134"/>
      <c r="AP82" s="134"/>
      <c r="AQ82" s="134"/>
      <c r="AR82" s="136" t="s">
        <v>81</v>
      </c>
      <c r="AS82" s="134"/>
      <c r="AT82" s="142" t="s">
        <v>72</v>
      </c>
      <c r="AU82" s="142" t="s">
        <v>73</v>
      </c>
      <c r="AV82" s="134"/>
      <c r="AW82" s="134"/>
      <c r="AX82" s="134"/>
      <c r="AY82" s="136" t="s">
        <v>130</v>
      </c>
      <c r="AZ82" s="134"/>
      <c r="BA82" s="134"/>
      <c r="BB82" s="134"/>
      <c r="BC82" s="134"/>
      <c r="BD82" s="134"/>
      <c r="BE82" s="134"/>
      <c r="BF82" s="134"/>
      <c r="BG82" s="134"/>
      <c r="BH82" s="134"/>
      <c r="BI82" s="134"/>
      <c r="BJ82" s="134"/>
      <c r="BK82" s="143">
        <f t="shared" si="7"/>
        <v>0</v>
      </c>
      <c r="BL82" s="134"/>
      <c r="BM82" s="134"/>
    </row>
    <row r="83" ht="22.5" customHeight="1">
      <c r="A83" s="134"/>
      <c r="B83" s="135"/>
      <c r="C83" s="134"/>
      <c r="D83" s="136" t="s">
        <v>72</v>
      </c>
      <c r="E83" s="144" t="s">
        <v>473</v>
      </c>
      <c r="F83" s="144" t="s">
        <v>474</v>
      </c>
      <c r="G83" s="134"/>
      <c r="H83" s="134"/>
      <c r="I83" s="134"/>
      <c r="J83" s="145">
        <f t="shared" si="3"/>
        <v>0</v>
      </c>
      <c r="K83" s="134"/>
      <c r="L83" s="135"/>
      <c r="M83" s="139"/>
      <c r="N83" s="134"/>
      <c r="O83" s="134"/>
      <c r="P83" s="140">
        <f>SUM(P84:P92)</f>
        <v>0</v>
      </c>
      <c r="Q83" s="134"/>
      <c r="R83" s="140">
        <f>SUM(R84:R92)</f>
        <v>0</v>
      </c>
      <c r="S83" s="134"/>
      <c r="T83" s="141">
        <f>SUM(T84:T92)</f>
        <v>0</v>
      </c>
      <c r="U83" s="134"/>
      <c r="V83" s="134"/>
      <c r="W83" s="134"/>
      <c r="X83" s="134"/>
      <c r="Y83" s="134"/>
      <c r="Z83" s="134"/>
      <c r="AA83" s="134"/>
      <c r="AB83" s="134"/>
      <c r="AC83" s="134"/>
      <c r="AD83" s="134"/>
      <c r="AE83" s="134"/>
      <c r="AF83" s="134"/>
      <c r="AG83" s="134"/>
      <c r="AH83" s="134"/>
      <c r="AI83" s="134"/>
      <c r="AJ83" s="134"/>
      <c r="AK83" s="134"/>
      <c r="AL83" s="134"/>
      <c r="AM83" s="134"/>
      <c r="AN83" s="134"/>
      <c r="AO83" s="134"/>
      <c r="AP83" s="134"/>
      <c r="AQ83" s="134"/>
      <c r="AR83" s="136" t="s">
        <v>81</v>
      </c>
      <c r="AS83" s="134"/>
      <c r="AT83" s="142" t="s">
        <v>72</v>
      </c>
      <c r="AU83" s="142" t="s">
        <v>81</v>
      </c>
      <c r="AV83" s="134"/>
      <c r="AW83" s="134"/>
      <c r="AX83" s="134"/>
      <c r="AY83" s="136" t="s">
        <v>130</v>
      </c>
      <c r="AZ83" s="134"/>
      <c r="BA83" s="134"/>
      <c r="BB83" s="134"/>
      <c r="BC83" s="134"/>
      <c r="BD83" s="134"/>
      <c r="BE83" s="134"/>
      <c r="BF83" s="134"/>
      <c r="BG83" s="134"/>
      <c r="BH83" s="134"/>
      <c r="BI83" s="134"/>
      <c r="BJ83" s="134"/>
      <c r="BK83" s="143">
        <f>SUM(BK84:BK92)</f>
        <v>0</v>
      </c>
      <c r="BL83" s="134"/>
      <c r="BM83" s="134"/>
    </row>
    <row r="84" ht="16.5" customHeight="1">
      <c r="A84" s="20"/>
      <c r="B84" s="21"/>
      <c r="C84" s="146" t="s">
        <v>81</v>
      </c>
      <c r="D84" s="146" t="s">
        <v>133</v>
      </c>
      <c r="E84" s="147" t="s">
        <v>475</v>
      </c>
      <c r="F84" s="148" t="s">
        <v>476</v>
      </c>
      <c r="G84" s="149" t="s">
        <v>207</v>
      </c>
      <c r="H84" s="200">
        <v>0.0</v>
      </c>
      <c r="I84" s="151"/>
      <c r="J84" s="152">
        <f t="shared" ref="J84:J85" si="8">ROUND(I84*H84,2)</f>
        <v>0</v>
      </c>
      <c r="K84" s="148" t="s">
        <v>19</v>
      </c>
      <c r="L84" s="21"/>
      <c r="M84" s="153" t="s">
        <v>19</v>
      </c>
      <c r="N84" s="154" t="s">
        <v>44</v>
      </c>
      <c r="O84" s="20"/>
      <c r="P84" s="155">
        <f t="shared" ref="P84:P85" si="9">O84*H84</f>
        <v>0</v>
      </c>
      <c r="Q84" s="155">
        <v>0.0</v>
      </c>
      <c r="R84" s="155">
        <f t="shared" ref="R84:R85" si="10">Q84*H84</f>
        <v>0</v>
      </c>
      <c r="S84" s="155">
        <v>0.0</v>
      </c>
      <c r="T84" s="156">
        <f t="shared" ref="T84:T85" si="11">S84*H84</f>
        <v>0</v>
      </c>
      <c r="U84" s="20"/>
      <c r="V84" s="20"/>
      <c r="W84" s="20"/>
      <c r="X84" s="20"/>
      <c r="Y84" s="20"/>
      <c r="Z84" s="20"/>
      <c r="AA84" s="20"/>
      <c r="AB84" s="20"/>
      <c r="AC84" s="20"/>
      <c r="AD84" s="20"/>
      <c r="AE84" s="20"/>
      <c r="AF84" s="20"/>
      <c r="AG84" s="20"/>
      <c r="AH84" s="20"/>
      <c r="AI84" s="20"/>
      <c r="AJ84" s="20"/>
      <c r="AK84" s="20"/>
      <c r="AL84" s="20"/>
      <c r="AM84" s="20"/>
      <c r="AN84" s="20"/>
      <c r="AO84" s="20"/>
      <c r="AP84" s="20"/>
      <c r="AQ84" s="20"/>
      <c r="AR84" s="157" t="s">
        <v>138</v>
      </c>
      <c r="AS84" s="20"/>
      <c r="AT84" s="157" t="s">
        <v>133</v>
      </c>
      <c r="AU84" s="157" t="s">
        <v>83</v>
      </c>
      <c r="AV84" s="20"/>
      <c r="AW84" s="20"/>
      <c r="AX84" s="20"/>
      <c r="AY84" s="3" t="s">
        <v>130</v>
      </c>
      <c r="AZ84" s="20"/>
      <c r="BA84" s="20"/>
      <c r="BB84" s="20"/>
      <c r="BC84" s="20"/>
      <c r="BD84" s="20"/>
      <c r="BE84" s="158">
        <f t="shared" ref="BE84:BE85" si="12">IF(N84="základní",J84,0)</f>
        <v>0</v>
      </c>
      <c r="BF84" s="158">
        <f t="shared" ref="BF84:BF85" si="13">IF(N84="snížená",J84,0)</f>
        <v>0</v>
      </c>
      <c r="BG84" s="158">
        <f t="shared" ref="BG84:BG85" si="14">IF(N84="zákl. přenesená",J84,0)</f>
        <v>0</v>
      </c>
      <c r="BH84" s="158">
        <f t="shared" ref="BH84:BH85" si="15">IF(N84="sníž. přenesená",J84,0)</f>
        <v>0</v>
      </c>
      <c r="BI84" s="158">
        <f t="shared" ref="BI84:BI85" si="16">IF(N84="nulová",J84,0)</f>
        <v>0</v>
      </c>
      <c r="BJ84" s="3" t="s">
        <v>81</v>
      </c>
      <c r="BK84" s="158">
        <f t="shared" ref="BK84:BK85" si="17">ROUND(I84*H84,2)</f>
        <v>0</v>
      </c>
      <c r="BL84" s="3" t="s">
        <v>138</v>
      </c>
      <c r="BM84" s="157" t="s">
        <v>477</v>
      </c>
    </row>
    <row r="85" ht="16.5" customHeight="1">
      <c r="A85" s="20"/>
      <c r="B85" s="21"/>
      <c r="C85" s="146" t="s">
        <v>83</v>
      </c>
      <c r="D85" s="146" t="s">
        <v>133</v>
      </c>
      <c r="E85" s="147" t="s">
        <v>478</v>
      </c>
      <c r="F85" s="148" t="s">
        <v>479</v>
      </c>
      <c r="G85" s="149" t="s">
        <v>207</v>
      </c>
      <c r="H85" s="200">
        <v>0.0</v>
      </c>
      <c r="I85" s="151"/>
      <c r="J85" s="152">
        <f t="shared" si="8"/>
        <v>0</v>
      </c>
      <c r="K85" s="148" t="s">
        <v>19</v>
      </c>
      <c r="L85" s="21"/>
      <c r="M85" s="153" t="s">
        <v>19</v>
      </c>
      <c r="N85" s="154" t="s">
        <v>44</v>
      </c>
      <c r="O85" s="20"/>
      <c r="P85" s="155">
        <f t="shared" si="9"/>
        <v>0</v>
      </c>
      <c r="Q85" s="155">
        <v>0.0</v>
      </c>
      <c r="R85" s="155">
        <f t="shared" si="10"/>
        <v>0</v>
      </c>
      <c r="S85" s="155">
        <v>0.0</v>
      </c>
      <c r="T85" s="156">
        <f t="shared" si="11"/>
        <v>0</v>
      </c>
      <c r="U85" s="20"/>
      <c r="V85" s="20"/>
      <c r="W85" s="20"/>
      <c r="X85" s="20"/>
      <c r="Y85" s="20"/>
      <c r="Z85" s="20"/>
      <c r="AA85" s="20"/>
      <c r="AB85" s="20"/>
      <c r="AC85" s="20"/>
      <c r="AD85" s="20"/>
      <c r="AE85" s="20"/>
      <c r="AF85" s="20"/>
      <c r="AG85" s="20"/>
      <c r="AH85" s="20"/>
      <c r="AI85" s="20"/>
      <c r="AJ85" s="20"/>
      <c r="AK85" s="20"/>
      <c r="AL85" s="20"/>
      <c r="AM85" s="20"/>
      <c r="AN85" s="20"/>
      <c r="AO85" s="20"/>
      <c r="AP85" s="20"/>
      <c r="AQ85" s="20"/>
      <c r="AR85" s="157" t="s">
        <v>138</v>
      </c>
      <c r="AS85" s="20"/>
      <c r="AT85" s="157" t="s">
        <v>133</v>
      </c>
      <c r="AU85" s="157" t="s">
        <v>83</v>
      </c>
      <c r="AV85" s="20"/>
      <c r="AW85" s="20"/>
      <c r="AX85" s="20"/>
      <c r="AY85" s="3" t="s">
        <v>130</v>
      </c>
      <c r="AZ85" s="20"/>
      <c r="BA85" s="20"/>
      <c r="BB85" s="20"/>
      <c r="BC85" s="20"/>
      <c r="BD85" s="20"/>
      <c r="BE85" s="158">
        <f t="shared" si="12"/>
        <v>0</v>
      </c>
      <c r="BF85" s="158">
        <f t="shared" si="13"/>
        <v>0</v>
      </c>
      <c r="BG85" s="158">
        <f t="shared" si="14"/>
        <v>0</v>
      </c>
      <c r="BH85" s="158">
        <f t="shared" si="15"/>
        <v>0</v>
      </c>
      <c r="BI85" s="158">
        <f t="shared" si="16"/>
        <v>0</v>
      </c>
      <c r="BJ85" s="3" t="s">
        <v>81</v>
      </c>
      <c r="BK85" s="158">
        <f t="shared" si="17"/>
        <v>0</v>
      </c>
      <c r="BL85" s="3" t="s">
        <v>138</v>
      </c>
      <c r="BM85" s="157" t="s">
        <v>480</v>
      </c>
    </row>
    <row r="86" ht="15.75" customHeight="1">
      <c r="A86" s="20"/>
      <c r="B86" s="21"/>
      <c r="C86" s="20"/>
      <c r="D86" s="164" t="s">
        <v>336</v>
      </c>
      <c r="E86" s="20"/>
      <c r="F86" s="196" t="s">
        <v>481</v>
      </c>
      <c r="G86" s="20"/>
      <c r="H86" s="20"/>
      <c r="I86" s="20"/>
      <c r="J86" s="20"/>
      <c r="K86" s="20"/>
      <c r="L86" s="21"/>
      <c r="M86" s="161"/>
      <c r="N86" s="20"/>
      <c r="O86" s="20"/>
      <c r="P86" s="20"/>
      <c r="Q86" s="20"/>
      <c r="R86" s="20"/>
      <c r="S86" s="20"/>
      <c r="T86" s="57"/>
      <c r="U86" s="20"/>
      <c r="V86" s="20"/>
      <c r="W86" s="20"/>
      <c r="X86" s="20"/>
      <c r="Y86" s="20"/>
      <c r="Z86" s="20"/>
      <c r="AA86" s="20"/>
      <c r="AB86" s="20"/>
      <c r="AC86" s="20"/>
      <c r="AD86" s="20"/>
      <c r="AE86" s="20"/>
      <c r="AF86" s="20"/>
      <c r="AG86" s="20"/>
      <c r="AH86" s="20"/>
      <c r="AI86" s="20"/>
      <c r="AJ86" s="20"/>
      <c r="AK86" s="20"/>
      <c r="AL86" s="20"/>
      <c r="AM86" s="20"/>
      <c r="AN86" s="20"/>
      <c r="AO86" s="20"/>
      <c r="AP86" s="20"/>
      <c r="AQ86" s="20"/>
      <c r="AR86" s="20"/>
      <c r="AS86" s="20"/>
      <c r="AT86" s="3" t="s">
        <v>336</v>
      </c>
      <c r="AU86" s="3" t="s">
        <v>83</v>
      </c>
      <c r="AV86" s="20"/>
      <c r="AW86" s="20"/>
      <c r="AX86" s="20"/>
      <c r="AY86" s="20"/>
      <c r="AZ86" s="20"/>
      <c r="BA86" s="20"/>
      <c r="BB86" s="20"/>
      <c r="BC86" s="20"/>
      <c r="BD86" s="20"/>
      <c r="BE86" s="20"/>
      <c r="BF86" s="20"/>
      <c r="BG86" s="20"/>
      <c r="BH86" s="20"/>
      <c r="BI86" s="20"/>
      <c r="BJ86" s="20"/>
      <c r="BK86" s="20"/>
      <c r="BL86" s="20"/>
      <c r="BM86" s="20"/>
    </row>
    <row r="87" ht="16.5" customHeight="1">
      <c r="A87" s="20"/>
      <c r="B87" s="21"/>
      <c r="C87" s="146" t="s">
        <v>154</v>
      </c>
      <c r="D87" s="146" t="s">
        <v>133</v>
      </c>
      <c r="E87" s="147" t="s">
        <v>482</v>
      </c>
      <c r="F87" s="148" t="s">
        <v>483</v>
      </c>
      <c r="G87" s="149" t="s">
        <v>207</v>
      </c>
      <c r="H87" s="200">
        <v>0.0</v>
      </c>
      <c r="I87" s="151"/>
      <c r="J87" s="152">
        <f>ROUND(I87*H87,2)</f>
        <v>0</v>
      </c>
      <c r="K87" s="148" t="s">
        <v>19</v>
      </c>
      <c r="L87" s="21"/>
      <c r="M87" s="153" t="s">
        <v>19</v>
      </c>
      <c r="N87" s="154" t="s">
        <v>44</v>
      </c>
      <c r="O87" s="20"/>
      <c r="P87" s="155">
        <f>O87*H87</f>
        <v>0</v>
      </c>
      <c r="Q87" s="155">
        <v>0.0</v>
      </c>
      <c r="R87" s="155">
        <f>Q87*H87</f>
        <v>0</v>
      </c>
      <c r="S87" s="155">
        <v>0.0</v>
      </c>
      <c r="T87" s="156">
        <f>S87*H87</f>
        <v>0</v>
      </c>
      <c r="U87" s="20"/>
      <c r="V87" s="20"/>
      <c r="W87" s="20"/>
      <c r="X87" s="20"/>
      <c r="Y87" s="20"/>
      <c r="Z87" s="20"/>
      <c r="AA87" s="20"/>
      <c r="AB87" s="20"/>
      <c r="AC87" s="20"/>
      <c r="AD87" s="20"/>
      <c r="AE87" s="20"/>
      <c r="AF87" s="20"/>
      <c r="AG87" s="20"/>
      <c r="AH87" s="20"/>
      <c r="AI87" s="20"/>
      <c r="AJ87" s="20"/>
      <c r="AK87" s="20"/>
      <c r="AL87" s="20"/>
      <c r="AM87" s="20"/>
      <c r="AN87" s="20"/>
      <c r="AO87" s="20"/>
      <c r="AP87" s="20"/>
      <c r="AQ87" s="20"/>
      <c r="AR87" s="157" t="s">
        <v>138</v>
      </c>
      <c r="AS87" s="20"/>
      <c r="AT87" s="157" t="s">
        <v>133</v>
      </c>
      <c r="AU87" s="157" t="s">
        <v>83</v>
      </c>
      <c r="AV87" s="20"/>
      <c r="AW87" s="20"/>
      <c r="AX87" s="20"/>
      <c r="AY87" s="3" t="s">
        <v>130</v>
      </c>
      <c r="AZ87" s="20"/>
      <c r="BA87" s="20"/>
      <c r="BB87" s="20"/>
      <c r="BC87" s="20"/>
      <c r="BD87" s="20"/>
      <c r="BE87" s="158">
        <f>IF(N87="základní",J87,0)</f>
        <v>0</v>
      </c>
      <c r="BF87" s="158">
        <f>IF(N87="snížená",J87,0)</f>
        <v>0</v>
      </c>
      <c r="BG87" s="158">
        <f>IF(N87="zákl. přenesená",J87,0)</f>
        <v>0</v>
      </c>
      <c r="BH87" s="158">
        <f>IF(N87="sníž. přenesená",J87,0)</f>
        <v>0</v>
      </c>
      <c r="BI87" s="158">
        <f>IF(N87="nulová",J87,0)</f>
        <v>0</v>
      </c>
      <c r="BJ87" s="3" t="s">
        <v>81</v>
      </c>
      <c r="BK87" s="158">
        <f>ROUND(I87*H87,2)</f>
        <v>0</v>
      </c>
      <c r="BL87" s="3" t="s">
        <v>138</v>
      </c>
      <c r="BM87" s="157" t="s">
        <v>484</v>
      </c>
    </row>
    <row r="88" ht="15.75" customHeight="1">
      <c r="A88" s="20"/>
      <c r="B88" s="21"/>
      <c r="C88" s="20"/>
      <c r="D88" s="164" t="s">
        <v>336</v>
      </c>
      <c r="E88" s="20"/>
      <c r="F88" s="196" t="s">
        <v>485</v>
      </c>
      <c r="G88" s="20"/>
      <c r="H88" s="20"/>
      <c r="I88" s="20"/>
      <c r="J88" s="20"/>
      <c r="K88" s="20"/>
      <c r="L88" s="21"/>
      <c r="M88" s="161"/>
      <c r="N88" s="20"/>
      <c r="O88" s="20"/>
      <c r="P88" s="20"/>
      <c r="Q88" s="20"/>
      <c r="R88" s="20"/>
      <c r="S88" s="20"/>
      <c r="T88" s="57"/>
      <c r="U88" s="20"/>
      <c r="V88" s="20"/>
      <c r="W88" s="20"/>
      <c r="X88" s="20"/>
      <c r="Y88" s="20"/>
      <c r="Z88" s="20"/>
      <c r="AA88" s="20"/>
      <c r="AB88" s="20"/>
      <c r="AC88" s="20"/>
      <c r="AD88" s="20"/>
      <c r="AE88" s="20"/>
      <c r="AF88" s="20"/>
      <c r="AG88" s="20"/>
      <c r="AH88" s="20"/>
      <c r="AI88" s="20"/>
      <c r="AJ88" s="20"/>
      <c r="AK88" s="20"/>
      <c r="AL88" s="20"/>
      <c r="AM88" s="20"/>
      <c r="AN88" s="20"/>
      <c r="AO88" s="20"/>
      <c r="AP88" s="20"/>
      <c r="AQ88" s="20"/>
      <c r="AR88" s="20"/>
      <c r="AS88" s="20"/>
      <c r="AT88" s="3" t="s">
        <v>336</v>
      </c>
      <c r="AU88" s="3" t="s">
        <v>83</v>
      </c>
      <c r="AV88" s="20"/>
      <c r="AW88" s="20"/>
      <c r="AX88" s="20"/>
      <c r="AY88" s="20"/>
      <c r="AZ88" s="20"/>
      <c r="BA88" s="20"/>
      <c r="BB88" s="20"/>
      <c r="BC88" s="20"/>
      <c r="BD88" s="20"/>
      <c r="BE88" s="20"/>
      <c r="BF88" s="20"/>
      <c r="BG88" s="20"/>
      <c r="BH88" s="20"/>
      <c r="BI88" s="20"/>
      <c r="BJ88" s="20"/>
      <c r="BK88" s="20"/>
      <c r="BL88" s="20"/>
      <c r="BM88" s="20"/>
    </row>
    <row r="89" ht="16.5" customHeight="1">
      <c r="A89" s="20"/>
      <c r="B89" s="21"/>
      <c r="C89" s="146" t="s">
        <v>138</v>
      </c>
      <c r="D89" s="146" t="s">
        <v>133</v>
      </c>
      <c r="E89" s="147" t="s">
        <v>486</v>
      </c>
      <c r="F89" s="148" t="s">
        <v>487</v>
      </c>
      <c r="G89" s="149" t="s">
        <v>207</v>
      </c>
      <c r="H89" s="200">
        <v>0.0</v>
      </c>
      <c r="I89" s="151"/>
      <c r="J89" s="152">
        <f>ROUND(I89*H89,2)</f>
        <v>0</v>
      </c>
      <c r="K89" s="148" t="s">
        <v>19</v>
      </c>
      <c r="L89" s="21"/>
      <c r="M89" s="153" t="s">
        <v>19</v>
      </c>
      <c r="N89" s="154" t="s">
        <v>44</v>
      </c>
      <c r="O89" s="20"/>
      <c r="P89" s="155">
        <f>O89*H89</f>
        <v>0</v>
      </c>
      <c r="Q89" s="155">
        <v>0.0</v>
      </c>
      <c r="R89" s="155">
        <f>Q89*H89</f>
        <v>0</v>
      </c>
      <c r="S89" s="155">
        <v>0.0</v>
      </c>
      <c r="T89" s="156">
        <f>S89*H89</f>
        <v>0</v>
      </c>
      <c r="U89" s="20"/>
      <c r="V89" s="20"/>
      <c r="W89" s="20"/>
      <c r="X89" s="20"/>
      <c r="Y89" s="20"/>
      <c r="Z89" s="20"/>
      <c r="AA89" s="20"/>
      <c r="AB89" s="20"/>
      <c r="AC89" s="20"/>
      <c r="AD89" s="20"/>
      <c r="AE89" s="20"/>
      <c r="AF89" s="20"/>
      <c r="AG89" s="20"/>
      <c r="AH89" s="20"/>
      <c r="AI89" s="20"/>
      <c r="AJ89" s="20"/>
      <c r="AK89" s="20"/>
      <c r="AL89" s="20"/>
      <c r="AM89" s="20"/>
      <c r="AN89" s="20"/>
      <c r="AO89" s="20"/>
      <c r="AP89" s="20"/>
      <c r="AQ89" s="20"/>
      <c r="AR89" s="157" t="s">
        <v>138</v>
      </c>
      <c r="AS89" s="20"/>
      <c r="AT89" s="157" t="s">
        <v>133</v>
      </c>
      <c r="AU89" s="157" t="s">
        <v>83</v>
      </c>
      <c r="AV89" s="20"/>
      <c r="AW89" s="20"/>
      <c r="AX89" s="20"/>
      <c r="AY89" s="3" t="s">
        <v>130</v>
      </c>
      <c r="AZ89" s="20"/>
      <c r="BA89" s="20"/>
      <c r="BB89" s="20"/>
      <c r="BC89" s="20"/>
      <c r="BD89" s="20"/>
      <c r="BE89" s="158">
        <f>IF(N89="základní",J89,0)</f>
        <v>0</v>
      </c>
      <c r="BF89" s="158">
        <f>IF(N89="snížená",J89,0)</f>
        <v>0</v>
      </c>
      <c r="BG89" s="158">
        <f>IF(N89="zákl. přenesená",J89,0)</f>
        <v>0</v>
      </c>
      <c r="BH89" s="158">
        <f>IF(N89="sníž. přenesená",J89,0)</f>
        <v>0</v>
      </c>
      <c r="BI89" s="158">
        <f>IF(N89="nulová",J89,0)</f>
        <v>0</v>
      </c>
      <c r="BJ89" s="3" t="s">
        <v>81</v>
      </c>
      <c r="BK89" s="158">
        <f>ROUND(I89*H89,2)</f>
        <v>0</v>
      </c>
      <c r="BL89" s="3" t="s">
        <v>138</v>
      </c>
      <c r="BM89" s="157" t="s">
        <v>488</v>
      </c>
    </row>
    <row r="90" ht="15.75" customHeight="1">
      <c r="A90" s="20"/>
      <c r="B90" s="21"/>
      <c r="C90" s="20"/>
      <c r="D90" s="164" t="s">
        <v>336</v>
      </c>
      <c r="E90" s="20"/>
      <c r="F90" s="196" t="s">
        <v>489</v>
      </c>
      <c r="G90" s="20"/>
      <c r="H90" s="20"/>
      <c r="I90" s="20"/>
      <c r="J90" s="20"/>
      <c r="K90" s="20"/>
      <c r="L90" s="21"/>
      <c r="M90" s="161"/>
      <c r="N90" s="20"/>
      <c r="O90" s="20"/>
      <c r="P90" s="20"/>
      <c r="Q90" s="20"/>
      <c r="R90" s="20"/>
      <c r="S90" s="20"/>
      <c r="T90" s="57"/>
      <c r="U90" s="20"/>
      <c r="V90" s="20"/>
      <c r="W90" s="20"/>
      <c r="X90" s="20"/>
      <c r="Y90" s="20"/>
      <c r="Z90" s="20"/>
      <c r="AA90" s="20"/>
      <c r="AB90" s="20"/>
      <c r="AC90" s="20"/>
      <c r="AD90" s="20"/>
      <c r="AE90" s="20"/>
      <c r="AF90" s="20"/>
      <c r="AG90" s="20"/>
      <c r="AH90" s="20"/>
      <c r="AI90" s="20"/>
      <c r="AJ90" s="20"/>
      <c r="AK90" s="20"/>
      <c r="AL90" s="20"/>
      <c r="AM90" s="20"/>
      <c r="AN90" s="20"/>
      <c r="AO90" s="20"/>
      <c r="AP90" s="20"/>
      <c r="AQ90" s="20"/>
      <c r="AR90" s="20"/>
      <c r="AS90" s="20"/>
      <c r="AT90" s="3" t="s">
        <v>336</v>
      </c>
      <c r="AU90" s="3" t="s">
        <v>83</v>
      </c>
      <c r="AV90" s="20"/>
      <c r="AW90" s="20"/>
      <c r="AX90" s="20"/>
      <c r="AY90" s="20"/>
      <c r="AZ90" s="20"/>
      <c r="BA90" s="20"/>
      <c r="BB90" s="20"/>
      <c r="BC90" s="20"/>
      <c r="BD90" s="20"/>
      <c r="BE90" s="20"/>
      <c r="BF90" s="20"/>
      <c r="BG90" s="20"/>
      <c r="BH90" s="20"/>
      <c r="BI90" s="20"/>
      <c r="BJ90" s="20"/>
      <c r="BK90" s="20"/>
      <c r="BL90" s="20"/>
      <c r="BM90" s="20"/>
    </row>
    <row r="91" ht="16.5" customHeight="1">
      <c r="A91" s="20"/>
      <c r="B91" s="21"/>
      <c r="C91" s="146" t="s">
        <v>164</v>
      </c>
      <c r="D91" s="146" t="s">
        <v>133</v>
      </c>
      <c r="E91" s="147" t="s">
        <v>490</v>
      </c>
      <c r="F91" s="148" t="s">
        <v>491</v>
      </c>
      <c r="G91" s="149" t="s">
        <v>207</v>
      </c>
      <c r="H91" s="200">
        <v>0.0</v>
      </c>
      <c r="I91" s="151"/>
      <c r="J91" s="152">
        <f>ROUND(I91*H91,2)</f>
        <v>0</v>
      </c>
      <c r="K91" s="148" t="s">
        <v>19</v>
      </c>
      <c r="L91" s="21"/>
      <c r="M91" s="153" t="s">
        <v>19</v>
      </c>
      <c r="N91" s="154" t="s">
        <v>44</v>
      </c>
      <c r="O91" s="20"/>
      <c r="P91" s="155">
        <f>O91*H91</f>
        <v>0</v>
      </c>
      <c r="Q91" s="155">
        <v>0.0</v>
      </c>
      <c r="R91" s="155">
        <f>Q91*H91</f>
        <v>0</v>
      </c>
      <c r="S91" s="155">
        <v>0.0</v>
      </c>
      <c r="T91" s="156">
        <f>S91*H91</f>
        <v>0</v>
      </c>
      <c r="U91" s="20"/>
      <c r="V91" s="20"/>
      <c r="W91" s="20"/>
      <c r="X91" s="20"/>
      <c r="Y91" s="20"/>
      <c r="Z91" s="20"/>
      <c r="AA91" s="20"/>
      <c r="AB91" s="20"/>
      <c r="AC91" s="20"/>
      <c r="AD91" s="20"/>
      <c r="AE91" s="20"/>
      <c r="AF91" s="20"/>
      <c r="AG91" s="20"/>
      <c r="AH91" s="20"/>
      <c r="AI91" s="20"/>
      <c r="AJ91" s="20"/>
      <c r="AK91" s="20"/>
      <c r="AL91" s="20"/>
      <c r="AM91" s="20"/>
      <c r="AN91" s="20"/>
      <c r="AO91" s="20"/>
      <c r="AP91" s="20"/>
      <c r="AQ91" s="20"/>
      <c r="AR91" s="157" t="s">
        <v>138</v>
      </c>
      <c r="AS91" s="20"/>
      <c r="AT91" s="157" t="s">
        <v>133</v>
      </c>
      <c r="AU91" s="157" t="s">
        <v>83</v>
      </c>
      <c r="AV91" s="20"/>
      <c r="AW91" s="20"/>
      <c r="AX91" s="20"/>
      <c r="AY91" s="3" t="s">
        <v>130</v>
      </c>
      <c r="AZ91" s="20"/>
      <c r="BA91" s="20"/>
      <c r="BB91" s="20"/>
      <c r="BC91" s="20"/>
      <c r="BD91" s="20"/>
      <c r="BE91" s="158">
        <f>IF(N91="základní",J91,0)</f>
        <v>0</v>
      </c>
      <c r="BF91" s="158">
        <f>IF(N91="snížená",J91,0)</f>
        <v>0</v>
      </c>
      <c r="BG91" s="158">
        <f>IF(N91="zákl. přenesená",J91,0)</f>
        <v>0</v>
      </c>
      <c r="BH91" s="158">
        <f>IF(N91="sníž. přenesená",J91,0)</f>
        <v>0</v>
      </c>
      <c r="BI91" s="158">
        <f>IF(N91="nulová",J91,0)</f>
        <v>0</v>
      </c>
      <c r="BJ91" s="3" t="s">
        <v>81</v>
      </c>
      <c r="BK91" s="158">
        <f>ROUND(I91*H91,2)</f>
        <v>0</v>
      </c>
      <c r="BL91" s="3" t="s">
        <v>138</v>
      </c>
      <c r="BM91" s="157" t="s">
        <v>492</v>
      </c>
    </row>
    <row r="92" ht="15.75" customHeight="1">
      <c r="A92" s="20"/>
      <c r="B92" s="21"/>
      <c r="C92" s="20"/>
      <c r="D92" s="164" t="s">
        <v>336</v>
      </c>
      <c r="E92" s="20"/>
      <c r="F92" s="196" t="s">
        <v>493</v>
      </c>
      <c r="G92" s="20"/>
      <c r="H92" s="20"/>
      <c r="I92" s="20"/>
      <c r="J92" s="20"/>
      <c r="K92" s="20"/>
      <c r="L92" s="21"/>
      <c r="M92" s="197"/>
      <c r="N92" s="198"/>
      <c r="O92" s="198"/>
      <c r="P92" s="198"/>
      <c r="Q92" s="198"/>
      <c r="R92" s="198"/>
      <c r="S92" s="198"/>
      <c r="T92" s="199"/>
      <c r="U92" s="20"/>
      <c r="V92" s="20"/>
      <c r="W92" s="20"/>
      <c r="X92" s="20"/>
      <c r="Y92" s="20"/>
      <c r="Z92" s="20"/>
      <c r="AA92" s="20"/>
      <c r="AB92" s="20"/>
      <c r="AC92" s="20"/>
      <c r="AD92" s="20"/>
      <c r="AE92" s="20"/>
      <c r="AF92" s="20"/>
      <c r="AG92" s="20"/>
      <c r="AH92" s="20"/>
      <c r="AI92" s="20"/>
      <c r="AJ92" s="20"/>
      <c r="AK92" s="20"/>
      <c r="AL92" s="20"/>
      <c r="AM92" s="20"/>
      <c r="AN92" s="20"/>
      <c r="AO92" s="20"/>
      <c r="AP92" s="20"/>
      <c r="AQ92" s="20"/>
      <c r="AR92" s="20"/>
      <c r="AS92" s="20"/>
      <c r="AT92" s="3" t="s">
        <v>336</v>
      </c>
      <c r="AU92" s="3" t="s">
        <v>83</v>
      </c>
      <c r="AV92" s="20"/>
      <c r="AW92" s="20"/>
      <c r="AX92" s="20"/>
      <c r="AY92" s="20"/>
      <c r="AZ92" s="20"/>
      <c r="BA92" s="20"/>
      <c r="BB92" s="20"/>
      <c r="BC92" s="20"/>
      <c r="BD92" s="20"/>
      <c r="BE92" s="20"/>
      <c r="BF92" s="20"/>
      <c r="BG92" s="20"/>
      <c r="BH92" s="20"/>
      <c r="BI92" s="20"/>
      <c r="BJ92" s="20"/>
      <c r="BK92" s="20"/>
      <c r="BL92" s="20"/>
      <c r="BM92" s="20"/>
    </row>
    <row r="93" ht="6.75" customHeight="1">
      <c r="A93" s="20"/>
      <c r="B93" s="39"/>
      <c r="C93" s="40"/>
      <c r="D93" s="40"/>
      <c r="E93" s="40"/>
      <c r="F93" s="40"/>
      <c r="G93" s="40"/>
      <c r="H93" s="40"/>
      <c r="I93" s="40"/>
      <c r="J93" s="40"/>
      <c r="K93" s="40"/>
      <c r="L93" s="21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/>
      <c r="Y93" s="20"/>
      <c r="Z93" s="20"/>
      <c r="AA93" s="20"/>
      <c r="AB93" s="20"/>
      <c r="AC93" s="20"/>
      <c r="AD93" s="20"/>
      <c r="AE93" s="20"/>
      <c r="AF93" s="20"/>
      <c r="AG93" s="20"/>
      <c r="AH93" s="20"/>
      <c r="AI93" s="20"/>
      <c r="AJ93" s="20"/>
      <c r="AK93" s="20"/>
      <c r="AL93" s="20"/>
      <c r="AM93" s="20"/>
      <c r="AN93" s="20"/>
      <c r="AO93" s="20"/>
      <c r="AP93" s="20"/>
      <c r="AQ93" s="20"/>
      <c r="AR93" s="20"/>
      <c r="AS93" s="20"/>
      <c r="AT93" s="20"/>
      <c r="AU93" s="20"/>
      <c r="AV93" s="20"/>
      <c r="AW93" s="20"/>
      <c r="AX93" s="20"/>
      <c r="AY93" s="20"/>
      <c r="AZ93" s="20"/>
      <c r="BA93" s="20"/>
      <c r="BB93" s="20"/>
      <c r="BC93" s="20"/>
      <c r="BD93" s="20"/>
      <c r="BE93" s="20"/>
      <c r="BF93" s="20"/>
      <c r="BG93" s="20"/>
      <c r="BH93" s="20"/>
      <c r="BI93" s="20"/>
      <c r="BJ93" s="20"/>
      <c r="BK93" s="20"/>
      <c r="BL93" s="20"/>
      <c r="BM93" s="20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</row>
  </sheetData>
  <autoFilter ref="$C$80:$K$92"/>
  <mergeCells count="9">
    <mergeCell ref="E71:H71"/>
    <mergeCell ref="E73:H73"/>
    <mergeCell ref="L2:V2"/>
    <mergeCell ref="E7:H7"/>
    <mergeCell ref="E9:H9"/>
    <mergeCell ref="E18:H18"/>
    <mergeCell ref="E27:H27"/>
    <mergeCell ref="E48:H48"/>
    <mergeCell ref="E50:H50"/>
  </mergeCells>
  <printOptions/>
  <pageMargins bottom="0.39375" footer="0.0" header="0.0" left="0.39375" right="0.39375" top="0.39375"/>
  <pageSetup paperSize="9" orientation="landscape"/>
  <headerFooter>
    <oddFooter>&amp;CStrana &amp;P z </odd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6.83" defaultRowHeight="15.0"/>
  <cols>
    <col customWidth="1" min="1" max="1" width="8.33"/>
    <col customWidth="1" min="2" max="2" width="1.17"/>
    <col customWidth="1" min="3" max="3" width="4.17"/>
    <col customWidth="1" min="4" max="4" width="4.33"/>
    <col customWidth="1" min="5" max="5" width="17.17"/>
    <col customWidth="1" min="6" max="6" width="100.83"/>
    <col customWidth="1" min="7" max="7" width="7.5"/>
    <col customWidth="1" min="8" max="8" width="14.0"/>
    <col customWidth="1" min="9" max="9" width="15.83"/>
    <col customWidth="1" min="10" max="11" width="22.33"/>
    <col customWidth="1" min="12" max="12" width="9.33"/>
    <col customWidth="1" hidden="1" min="13" max="13" width="10.83"/>
    <col customWidth="1" hidden="1" min="14" max="14" width="9.33"/>
    <col customWidth="1" hidden="1" min="15" max="20" width="14.17"/>
    <col customWidth="1" hidden="1" min="21" max="21" width="16.33"/>
    <col customWidth="1" min="22" max="22" width="12.33"/>
    <col customWidth="1" min="23" max="23" width="16.33"/>
    <col customWidth="1" min="24" max="24" width="12.33"/>
    <col customWidth="1" min="25" max="25" width="15.0"/>
    <col customWidth="1" min="26" max="26" width="11.0"/>
    <col customWidth="1" min="27" max="27" width="15.0"/>
    <col customWidth="1" min="28" max="28" width="16.33"/>
    <col customWidth="1" min="29" max="29" width="11.0"/>
    <col customWidth="1" min="30" max="30" width="15.0"/>
    <col customWidth="1" min="31" max="31" width="16.33"/>
    <col customWidth="1" hidden="1" min="44" max="65" width="9.33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</row>
    <row r="2" ht="36.75" customHeight="1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3" t="s">
        <v>92</v>
      </c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</row>
    <row r="3" ht="6.75" customHeight="1">
      <c r="A3" s="2"/>
      <c r="B3" s="4"/>
      <c r="C3" s="5"/>
      <c r="D3" s="5"/>
      <c r="E3" s="5"/>
      <c r="F3" s="5"/>
      <c r="G3" s="5"/>
      <c r="H3" s="5"/>
      <c r="I3" s="5"/>
      <c r="J3" s="5"/>
      <c r="K3" s="5"/>
      <c r="L3" s="6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3" t="s">
        <v>83</v>
      </c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</row>
    <row r="4" ht="24.75" customHeight="1">
      <c r="A4" s="2"/>
      <c r="B4" s="6"/>
      <c r="C4" s="2"/>
      <c r="D4" s="7" t="s">
        <v>93</v>
      </c>
      <c r="E4" s="2"/>
      <c r="F4" s="2"/>
      <c r="G4" s="2"/>
      <c r="H4" s="2"/>
      <c r="I4" s="2"/>
      <c r="J4" s="2"/>
      <c r="K4" s="2"/>
      <c r="L4" s="6"/>
      <c r="M4" s="97" t="s">
        <v>10</v>
      </c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3" t="s">
        <v>4</v>
      </c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</row>
    <row r="5" ht="6.75" customHeight="1">
      <c r="A5" s="2"/>
      <c r="B5" s="6"/>
      <c r="C5" s="2"/>
      <c r="D5" s="2"/>
      <c r="E5" s="2"/>
      <c r="F5" s="2"/>
      <c r="G5" s="2"/>
      <c r="H5" s="2"/>
      <c r="I5" s="2"/>
      <c r="J5" s="2"/>
      <c r="K5" s="2"/>
      <c r="L5" s="6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</row>
    <row r="6" ht="12.0" customHeight="1">
      <c r="A6" s="2"/>
      <c r="B6" s="6"/>
      <c r="C6" s="2"/>
      <c r="D6" s="15" t="s">
        <v>16</v>
      </c>
      <c r="E6" s="2"/>
      <c r="F6" s="2"/>
      <c r="G6" s="2"/>
      <c r="H6" s="2"/>
      <c r="I6" s="2"/>
      <c r="J6" s="2"/>
      <c r="K6" s="2"/>
      <c r="L6" s="6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</row>
    <row r="7" ht="16.5" customHeight="1">
      <c r="A7" s="2"/>
      <c r="B7" s="6"/>
      <c r="C7" s="2"/>
      <c r="D7" s="2"/>
      <c r="E7" s="98" t="str">
        <f>'Rekapitulace stavby'!K6</f>
        <v>Rekonstrukce kabinetu - 6. ZŠ Ovčárecká, Kolín</v>
      </c>
      <c r="I7" s="2"/>
      <c r="J7" s="2"/>
      <c r="K7" s="2"/>
      <c r="L7" s="6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</row>
    <row r="8" ht="12.0" customHeight="1">
      <c r="A8" s="20"/>
      <c r="B8" s="21"/>
      <c r="C8" s="20"/>
      <c r="D8" s="15" t="s">
        <v>94</v>
      </c>
      <c r="E8" s="20"/>
      <c r="F8" s="20"/>
      <c r="G8" s="20"/>
      <c r="H8" s="20"/>
      <c r="I8" s="20"/>
      <c r="J8" s="20"/>
      <c r="K8" s="20"/>
      <c r="L8" s="21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</row>
    <row r="9" ht="16.5" customHeight="1">
      <c r="A9" s="20"/>
      <c r="B9" s="21"/>
      <c r="C9" s="20"/>
      <c r="D9" s="20"/>
      <c r="E9" s="48" t="s">
        <v>494</v>
      </c>
      <c r="I9" s="20"/>
      <c r="J9" s="20"/>
      <c r="K9" s="20"/>
      <c r="L9" s="21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  <c r="AQ9" s="20"/>
      <c r="AR9" s="20"/>
      <c r="AS9" s="20"/>
      <c r="AT9" s="20"/>
      <c r="AU9" s="20"/>
      <c r="AV9" s="20"/>
      <c r="AW9" s="20"/>
      <c r="AX9" s="20"/>
      <c r="AY9" s="20"/>
      <c r="AZ9" s="20"/>
      <c r="BA9" s="20"/>
      <c r="BB9" s="20"/>
      <c r="BC9" s="20"/>
      <c r="BD9" s="20"/>
      <c r="BE9" s="20"/>
      <c r="BF9" s="20"/>
      <c r="BG9" s="20"/>
      <c r="BH9" s="20"/>
      <c r="BI9" s="20"/>
      <c r="BJ9" s="20"/>
      <c r="BK9" s="20"/>
      <c r="BL9" s="20"/>
      <c r="BM9" s="20"/>
    </row>
    <row r="10">
      <c r="A10" s="20"/>
      <c r="B10" s="21"/>
      <c r="C10" s="20"/>
      <c r="D10" s="20"/>
      <c r="E10" s="20"/>
      <c r="F10" s="20"/>
      <c r="G10" s="20"/>
      <c r="H10" s="20"/>
      <c r="I10" s="20"/>
      <c r="J10" s="20"/>
      <c r="K10" s="20"/>
      <c r="L10" s="21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20"/>
      <c r="AT10" s="20"/>
      <c r="AU10" s="20"/>
      <c r="AV10" s="20"/>
      <c r="AW10" s="20"/>
      <c r="AX10" s="20"/>
      <c r="AY10" s="20"/>
      <c r="AZ10" s="20"/>
      <c r="BA10" s="20"/>
      <c r="BB10" s="20"/>
      <c r="BC10" s="20"/>
      <c r="BD10" s="20"/>
      <c r="BE10" s="20"/>
      <c r="BF10" s="20"/>
      <c r="BG10" s="20"/>
      <c r="BH10" s="20"/>
      <c r="BI10" s="20"/>
      <c r="BJ10" s="20"/>
      <c r="BK10" s="20"/>
      <c r="BL10" s="20"/>
      <c r="BM10" s="20"/>
    </row>
    <row r="11" ht="12.0" customHeight="1">
      <c r="A11" s="20"/>
      <c r="B11" s="21"/>
      <c r="C11" s="20"/>
      <c r="D11" s="15" t="s">
        <v>18</v>
      </c>
      <c r="E11" s="20"/>
      <c r="F11" s="11" t="s">
        <v>19</v>
      </c>
      <c r="G11" s="20"/>
      <c r="H11" s="20"/>
      <c r="I11" s="15" t="s">
        <v>20</v>
      </c>
      <c r="J11" s="11" t="s">
        <v>19</v>
      </c>
      <c r="K11" s="20"/>
      <c r="L11" s="21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  <c r="AM11" s="20"/>
      <c r="AN11" s="20"/>
      <c r="AO11" s="20"/>
      <c r="AP11" s="20"/>
      <c r="AQ11" s="20"/>
      <c r="AR11" s="20"/>
      <c r="AS11" s="20"/>
      <c r="AT11" s="20"/>
      <c r="AU11" s="20"/>
      <c r="AV11" s="20"/>
      <c r="AW11" s="20"/>
      <c r="AX11" s="20"/>
      <c r="AY11" s="20"/>
      <c r="AZ11" s="20"/>
      <c r="BA11" s="20"/>
      <c r="BB11" s="20"/>
      <c r="BC11" s="20"/>
      <c r="BD11" s="20"/>
      <c r="BE11" s="20"/>
      <c r="BF11" s="20"/>
      <c r="BG11" s="20"/>
      <c r="BH11" s="20"/>
      <c r="BI11" s="20"/>
      <c r="BJ11" s="20"/>
      <c r="BK11" s="20"/>
      <c r="BL11" s="20"/>
      <c r="BM11" s="20"/>
    </row>
    <row r="12" ht="12.0" customHeight="1">
      <c r="A12" s="20"/>
      <c r="B12" s="21"/>
      <c r="C12" s="20"/>
      <c r="D12" s="15" t="s">
        <v>21</v>
      </c>
      <c r="E12" s="20"/>
      <c r="F12" s="11" t="s">
        <v>22</v>
      </c>
      <c r="G12" s="20"/>
      <c r="H12" s="20"/>
      <c r="I12" s="15" t="s">
        <v>23</v>
      </c>
      <c r="J12" s="50" t="str">
        <f>'Rekapitulace stavby'!AN8</f>
        <v>21. 10. 2025</v>
      </c>
      <c r="K12" s="20"/>
      <c r="L12" s="21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0"/>
      <c r="AQ12" s="20"/>
      <c r="AR12" s="20"/>
      <c r="AS12" s="20"/>
      <c r="AT12" s="20"/>
      <c r="AU12" s="20"/>
      <c r="AV12" s="20"/>
      <c r="AW12" s="20"/>
      <c r="AX12" s="20"/>
      <c r="AY12" s="20"/>
      <c r="AZ12" s="20"/>
      <c r="BA12" s="20"/>
      <c r="BB12" s="20"/>
      <c r="BC12" s="20"/>
      <c r="BD12" s="20"/>
      <c r="BE12" s="20"/>
      <c r="BF12" s="20"/>
      <c r="BG12" s="20"/>
      <c r="BH12" s="20"/>
      <c r="BI12" s="20"/>
      <c r="BJ12" s="20"/>
      <c r="BK12" s="20"/>
      <c r="BL12" s="20"/>
      <c r="BM12" s="20"/>
    </row>
    <row r="13" ht="10.5" customHeight="1">
      <c r="A13" s="20"/>
      <c r="B13" s="21"/>
      <c r="C13" s="20"/>
      <c r="D13" s="20"/>
      <c r="E13" s="20"/>
      <c r="F13" s="20"/>
      <c r="G13" s="20"/>
      <c r="H13" s="20"/>
      <c r="I13" s="20"/>
      <c r="J13" s="20"/>
      <c r="K13" s="20"/>
      <c r="L13" s="21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  <c r="AI13" s="20"/>
      <c r="AJ13" s="20"/>
      <c r="AK13" s="20"/>
      <c r="AL13" s="20"/>
      <c r="AM13" s="20"/>
      <c r="AN13" s="20"/>
      <c r="AO13" s="20"/>
      <c r="AP13" s="20"/>
      <c r="AQ13" s="20"/>
      <c r="AR13" s="20"/>
      <c r="AS13" s="20"/>
      <c r="AT13" s="20"/>
      <c r="AU13" s="20"/>
      <c r="AV13" s="20"/>
      <c r="AW13" s="20"/>
      <c r="AX13" s="20"/>
      <c r="AY13" s="20"/>
      <c r="AZ13" s="20"/>
      <c r="BA13" s="20"/>
      <c r="BB13" s="20"/>
      <c r="BC13" s="20"/>
      <c r="BD13" s="20"/>
      <c r="BE13" s="20"/>
      <c r="BF13" s="20"/>
      <c r="BG13" s="20"/>
      <c r="BH13" s="20"/>
      <c r="BI13" s="20"/>
      <c r="BJ13" s="20"/>
      <c r="BK13" s="20"/>
      <c r="BL13" s="20"/>
      <c r="BM13" s="20"/>
    </row>
    <row r="14" ht="12.0" customHeight="1">
      <c r="A14" s="20"/>
      <c r="B14" s="21"/>
      <c r="C14" s="20"/>
      <c r="D14" s="15" t="s">
        <v>25</v>
      </c>
      <c r="E14" s="20"/>
      <c r="F14" s="20"/>
      <c r="G14" s="20"/>
      <c r="H14" s="20"/>
      <c r="I14" s="15" t="s">
        <v>26</v>
      </c>
      <c r="J14" s="11" t="s">
        <v>19</v>
      </c>
      <c r="K14" s="20"/>
      <c r="L14" s="21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0"/>
      <c r="AJ14" s="20"/>
      <c r="AK14" s="20"/>
      <c r="AL14" s="20"/>
      <c r="AM14" s="20"/>
      <c r="AN14" s="20"/>
      <c r="AO14" s="20"/>
      <c r="AP14" s="20"/>
      <c r="AQ14" s="20"/>
      <c r="AR14" s="20"/>
      <c r="AS14" s="20"/>
      <c r="AT14" s="20"/>
      <c r="AU14" s="20"/>
      <c r="AV14" s="20"/>
      <c r="AW14" s="20"/>
      <c r="AX14" s="20"/>
      <c r="AY14" s="20"/>
      <c r="AZ14" s="20"/>
      <c r="BA14" s="20"/>
      <c r="BB14" s="20"/>
      <c r="BC14" s="20"/>
      <c r="BD14" s="20"/>
      <c r="BE14" s="20"/>
      <c r="BF14" s="20"/>
      <c r="BG14" s="20"/>
      <c r="BH14" s="20"/>
      <c r="BI14" s="20"/>
      <c r="BJ14" s="20"/>
      <c r="BK14" s="20"/>
      <c r="BL14" s="20"/>
      <c r="BM14" s="20"/>
    </row>
    <row r="15" ht="18.0" customHeight="1">
      <c r="A15" s="20"/>
      <c r="B15" s="21"/>
      <c r="C15" s="20"/>
      <c r="D15" s="20"/>
      <c r="E15" s="11" t="s">
        <v>27</v>
      </c>
      <c r="F15" s="20"/>
      <c r="G15" s="20"/>
      <c r="H15" s="20"/>
      <c r="I15" s="15" t="s">
        <v>28</v>
      </c>
      <c r="J15" s="11" t="s">
        <v>19</v>
      </c>
      <c r="K15" s="20"/>
      <c r="L15" s="21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  <c r="AI15" s="20"/>
      <c r="AJ15" s="20"/>
      <c r="AK15" s="20"/>
      <c r="AL15" s="20"/>
      <c r="AM15" s="20"/>
      <c r="AN15" s="20"/>
      <c r="AO15" s="20"/>
      <c r="AP15" s="20"/>
      <c r="AQ15" s="20"/>
      <c r="AR15" s="20"/>
      <c r="AS15" s="20"/>
      <c r="AT15" s="20"/>
      <c r="AU15" s="20"/>
      <c r="AV15" s="20"/>
      <c r="AW15" s="20"/>
      <c r="AX15" s="20"/>
      <c r="AY15" s="20"/>
      <c r="AZ15" s="20"/>
      <c r="BA15" s="20"/>
      <c r="BB15" s="20"/>
      <c r="BC15" s="20"/>
      <c r="BD15" s="20"/>
      <c r="BE15" s="20"/>
      <c r="BF15" s="20"/>
      <c r="BG15" s="20"/>
      <c r="BH15" s="20"/>
      <c r="BI15" s="20"/>
      <c r="BJ15" s="20"/>
      <c r="BK15" s="20"/>
      <c r="BL15" s="20"/>
      <c r="BM15" s="20"/>
    </row>
    <row r="16" ht="6.75" customHeight="1">
      <c r="A16" s="20"/>
      <c r="B16" s="21"/>
      <c r="C16" s="20"/>
      <c r="D16" s="20"/>
      <c r="E16" s="20"/>
      <c r="F16" s="20"/>
      <c r="G16" s="20"/>
      <c r="H16" s="20"/>
      <c r="I16" s="20"/>
      <c r="J16" s="20"/>
      <c r="K16" s="20"/>
      <c r="L16" s="21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  <c r="AC16" s="20"/>
      <c r="AD16" s="20"/>
      <c r="AE16" s="20"/>
      <c r="AF16" s="20"/>
      <c r="AG16" s="20"/>
      <c r="AH16" s="20"/>
      <c r="AI16" s="20"/>
      <c r="AJ16" s="20"/>
      <c r="AK16" s="20"/>
      <c r="AL16" s="20"/>
      <c r="AM16" s="20"/>
      <c r="AN16" s="20"/>
      <c r="AO16" s="20"/>
      <c r="AP16" s="20"/>
      <c r="AQ16" s="20"/>
      <c r="AR16" s="20"/>
      <c r="AS16" s="20"/>
      <c r="AT16" s="20"/>
      <c r="AU16" s="20"/>
      <c r="AV16" s="20"/>
      <c r="AW16" s="20"/>
      <c r="AX16" s="20"/>
      <c r="AY16" s="20"/>
      <c r="AZ16" s="20"/>
      <c r="BA16" s="20"/>
      <c r="BB16" s="20"/>
      <c r="BC16" s="20"/>
      <c r="BD16" s="20"/>
      <c r="BE16" s="20"/>
      <c r="BF16" s="20"/>
      <c r="BG16" s="20"/>
      <c r="BH16" s="20"/>
      <c r="BI16" s="20"/>
      <c r="BJ16" s="20"/>
      <c r="BK16" s="20"/>
      <c r="BL16" s="20"/>
      <c r="BM16" s="20"/>
    </row>
    <row r="17" ht="12.0" customHeight="1">
      <c r="A17" s="20"/>
      <c r="B17" s="21"/>
      <c r="C17" s="20"/>
      <c r="D17" s="15" t="s">
        <v>29</v>
      </c>
      <c r="E17" s="20"/>
      <c r="F17" s="20"/>
      <c r="G17" s="20"/>
      <c r="H17" s="20"/>
      <c r="I17" s="15" t="s">
        <v>26</v>
      </c>
      <c r="J17" s="17" t="str">
        <f>'Rekapitulace stavby'!AN13</f>
        <v>Vyplň údaj</v>
      </c>
      <c r="K17" s="20"/>
      <c r="L17" s="21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0"/>
      <c r="AJ17" s="20"/>
      <c r="AK17" s="20"/>
      <c r="AL17" s="20"/>
      <c r="AM17" s="20"/>
      <c r="AN17" s="20"/>
      <c r="AO17" s="20"/>
      <c r="AP17" s="20"/>
      <c r="AQ17" s="20"/>
      <c r="AR17" s="20"/>
      <c r="AS17" s="20"/>
      <c r="AT17" s="20"/>
      <c r="AU17" s="20"/>
      <c r="AV17" s="20"/>
      <c r="AW17" s="20"/>
      <c r="AX17" s="20"/>
      <c r="AY17" s="20"/>
      <c r="AZ17" s="20"/>
      <c r="BA17" s="20"/>
      <c r="BB17" s="20"/>
      <c r="BC17" s="20"/>
      <c r="BD17" s="20"/>
      <c r="BE17" s="20"/>
      <c r="BF17" s="20"/>
      <c r="BG17" s="20"/>
      <c r="BH17" s="20"/>
      <c r="BI17" s="20"/>
      <c r="BJ17" s="20"/>
      <c r="BK17" s="20"/>
      <c r="BL17" s="20"/>
      <c r="BM17" s="20"/>
    </row>
    <row r="18" ht="18.0" customHeight="1">
      <c r="A18" s="20"/>
      <c r="B18" s="21"/>
      <c r="C18" s="20"/>
      <c r="D18" s="20"/>
      <c r="E18" s="17" t="str">
        <f>'Rekapitulace stavby'!E14</f>
        <v>Vyplň údaj</v>
      </c>
      <c r="I18" s="15" t="s">
        <v>28</v>
      </c>
      <c r="J18" s="17" t="str">
        <f>'Rekapitulace stavby'!AN14</f>
        <v>Vyplň údaj</v>
      </c>
      <c r="K18" s="20"/>
      <c r="L18" s="21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  <c r="AJ18" s="20"/>
      <c r="AK18" s="20"/>
      <c r="AL18" s="20"/>
      <c r="AM18" s="20"/>
      <c r="AN18" s="20"/>
      <c r="AO18" s="20"/>
      <c r="AP18" s="20"/>
      <c r="AQ18" s="20"/>
      <c r="AR18" s="20"/>
      <c r="AS18" s="20"/>
      <c r="AT18" s="20"/>
      <c r="AU18" s="20"/>
      <c r="AV18" s="20"/>
      <c r="AW18" s="20"/>
      <c r="AX18" s="20"/>
      <c r="AY18" s="20"/>
      <c r="AZ18" s="20"/>
      <c r="BA18" s="20"/>
      <c r="BB18" s="20"/>
      <c r="BC18" s="20"/>
      <c r="BD18" s="20"/>
      <c r="BE18" s="20"/>
      <c r="BF18" s="20"/>
      <c r="BG18" s="20"/>
      <c r="BH18" s="20"/>
      <c r="BI18" s="20"/>
      <c r="BJ18" s="20"/>
      <c r="BK18" s="20"/>
      <c r="BL18" s="20"/>
      <c r="BM18" s="20"/>
    </row>
    <row r="19" ht="6.75" customHeight="1">
      <c r="A19" s="20"/>
      <c r="B19" s="21"/>
      <c r="C19" s="20"/>
      <c r="D19" s="20"/>
      <c r="E19" s="20"/>
      <c r="F19" s="20"/>
      <c r="G19" s="20"/>
      <c r="H19" s="20"/>
      <c r="I19" s="20"/>
      <c r="J19" s="20"/>
      <c r="K19" s="20"/>
      <c r="L19" s="21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  <c r="AJ19" s="20"/>
      <c r="AK19" s="20"/>
      <c r="AL19" s="20"/>
      <c r="AM19" s="20"/>
      <c r="AN19" s="20"/>
      <c r="AO19" s="20"/>
      <c r="AP19" s="20"/>
      <c r="AQ19" s="20"/>
      <c r="AR19" s="20"/>
      <c r="AS19" s="20"/>
      <c r="AT19" s="20"/>
      <c r="AU19" s="20"/>
      <c r="AV19" s="20"/>
      <c r="AW19" s="20"/>
      <c r="AX19" s="20"/>
      <c r="AY19" s="20"/>
      <c r="AZ19" s="20"/>
      <c r="BA19" s="20"/>
      <c r="BB19" s="20"/>
      <c r="BC19" s="20"/>
      <c r="BD19" s="20"/>
      <c r="BE19" s="20"/>
      <c r="BF19" s="20"/>
      <c r="BG19" s="20"/>
      <c r="BH19" s="20"/>
      <c r="BI19" s="20"/>
      <c r="BJ19" s="20"/>
      <c r="BK19" s="20"/>
      <c r="BL19" s="20"/>
      <c r="BM19" s="20"/>
    </row>
    <row r="20" ht="12.0" customHeight="1">
      <c r="A20" s="20"/>
      <c r="B20" s="21"/>
      <c r="C20" s="20"/>
      <c r="D20" s="15" t="s">
        <v>31</v>
      </c>
      <c r="E20" s="20"/>
      <c r="F20" s="20"/>
      <c r="G20" s="20"/>
      <c r="H20" s="20"/>
      <c r="I20" s="15" t="s">
        <v>26</v>
      </c>
      <c r="J20" s="11" t="s">
        <v>32</v>
      </c>
      <c r="K20" s="20"/>
      <c r="L20" s="21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0"/>
      <c r="AD20" s="20"/>
      <c r="AE20" s="20"/>
      <c r="AF20" s="20"/>
      <c r="AG20" s="20"/>
      <c r="AH20" s="20"/>
      <c r="AI20" s="20"/>
      <c r="AJ20" s="20"/>
      <c r="AK20" s="20"/>
      <c r="AL20" s="20"/>
      <c r="AM20" s="20"/>
      <c r="AN20" s="20"/>
      <c r="AO20" s="20"/>
      <c r="AP20" s="20"/>
      <c r="AQ20" s="20"/>
      <c r="AR20" s="20"/>
      <c r="AS20" s="20"/>
      <c r="AT20" s="20"/>
      <c r="AU20" s="20"/>
      <c r="AV20" s="20"/>
      <c r="AW20" s="20"/>
      <c r="AX20" s="20"/>
      <c r="AY20" s="20"/>
      <c r="AZ20" s="20"/>
      <c r="BA20" s="20"/>
      <c r="BB20" s="20"/>
      <c r="BC20" s="20"/>
      <c r="BD20" s="20"/>
      <c r="BE20" s="20"/>
      <c r="BF20" s="20"/>
      <c r="BG20" s="20"/>
      <c r="BH20" s="20"/>
      <c r="BI20" s="20"/>
      <c r="BJ20" s="20"/>
      <c r="BK20" s="20"/>
      <c r="BL20" s="20"/>
      <c r="BM20" s="20"/>
    </row>
    <row r="21" ht="18.0" customHeight="1">
      <c r="A21" s="20"/>
      <c r="B21" s="21"/>
      <c r="C21" s="20"/>
      <c r="D21" s="20"/>
      <c r="E21" s="11" t="s">
        <v>33</v>
      </c>
      <c r="F21" s="20"/>
      <c r="G21" s="20"/>
      <c r="H21" s="20"/>
      <c r="I21" s="15" t="s">
        <v>28</v>
      </c>
      <c r="J21" s="11" t="s">
        <v>32</v>
      </c>
      <c r="K21" s="20"/>
      <c r="L21" s="21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0"/>
      <c r="AE21" s="20"/>
      <c r="AF21" s="20"/>
      <c r="AG21" s="20"/>
      <c r="AH21" s="20"/>
      <c r="AI21" s="20"/>
      <c r="AJ21" s="20"/>
      <c r="AK21" s="20"/>
      <c r="AL21" s="20"/>
      <c r="AM21" s="20"/>
      <c r="AN21" s="20"/>
      <c r="AO21" s="20"/>
      <c r="AP21" s="20"/>
      <c r="AQ21" s="20"/>
      <c r="AR21" s="20"/>
      <c r="AS21" s="20"/>
      <c r="AT21" s="20"/>
      <c r="AU21" s="20"/>
      <c r="AV21" s="20"/>
      <c r="AW21" s="20"/>
      <c r="AX21" s="20"/>
      <c r="AY21" s="20"/>
      <c r="AZ21" s="20"/>
      <c r="BA21" s="20"/>
      <c r="BB21" s="20"/>
      <c r="BC21" s="20"/>
      <c r="BD21" s="20"/>
      <c r="BE21" s="20"/>
      <c r="BF21" s="20"/>
      <c r="BG21" s="20"/>
      <c r="BH21" s="20"/>
      <c r="BI21" s="20"/>
      <c r="BJ21" s="20"/>
      <c r="BK21" s="20"/>
      <c r="BL21" s="20"/>
      <c r="BM21" s="20"/>
    </row>
    <row r="22" ht="6.75" customHeight="1">
      <c r="A22" s="20"/>
      <c r="B22" s="21"/>
      <c r="C22" s="20"/>
      <c r="D22" s="20"/>
      <c r="E22" s="20"/>
      <c r="F22" s="20"/>
      <c r="G22" s="20"/>
      <c r="H22" s="20"/>
      <c r="I22" s="20"/>
      <c r="J22" s="20"/>
      <c r="K22" s="20"/>
      <c r="L22" s="21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  <c r="AD22" s="20"/>
      <c r="AE22" s="20"/>
      <c r="AF22" s="20"/>
      <c r="AG22" s="20"/>
      <c r="AH22" s="20"/>
      <c r="AI22" s="20"/>
      <c r="AJ22" s="20"/>
      <c r="AK22" s="20"/>
      <c r="AL22" s="20"/>
      <c r="AM22" s="20"/>
      <c r="AN22" s="20"/>
      <c r="AO22" s="20"/>
      <c r="AP22" s="20"/>
      <c r="AQ22" s="20"/>
      <c r="AR22" s="20"/>
      <c r="AS22" s="20"/>
      <c r="AT22" s="20"/>
      <c r="AU22" s="20"/>
      <c r="AV22" s="20"/>
      <c r="AW22" s="20"/>
      <c r="AX22" s="20"/>
      <c r="AY22" s="20"/>
      <c r="AZ22" s="20"/>
      <c r="BA22" s="20"/>
      <c r="BB22" s="20"/>
      <c r="BC22" s="20"/>
      <c r="BD22" s="20"/>
      <c r="BE22" s="20"/>
      <c r="BF22" s="20"/>
      <c r="BG22" s="20"/>
      <c r="BH22" s="20"/>
      <c r="BI22" s="20"/>
      <c r="BJ22" s="20"/>
      <c r="BK22" s="20"/>
      <c r="BL22" s="20"/>
      <c r="BM22" s="20"/>
    </row>
    <row r="23" ht="12.0" customHeight="1">
      <c r="A23" s="20"/>
      <c r="B23" s="21"/>
      <c r="C23" s="20"/>
      <c r="D23" s="15" t="s">
        <v>35</v>
      </c>
      <c r="E23" s="20"/>
      <c r="F23" s="20"/>
      <c r="G23" s="20"/>
      <c r="H23" s="20"/>
      <c r="I23" s="15" t="s">
        <v>26</v>
      </c>
      <c r="J23" s="11" t="s">
        <v>36</v>
      </c>
      <c r="K23" s="20"/>
      <c r="L23" s="21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  <c r="AC23" s="20"/>
      <c r="AD23" s="20"/>
      <c r="AE23" s="20"/>
      <c r="AF23" s="20"/>
      <c r="AG23" s="20"/>
      <c r="AH23" s="20"/>
      <c r="AI23" s="20"/>
      <c r="AJ23" s="20"/>
      <c r="AK23" s="20"/>
      <c r="AL23" s="20"/>
      <c r="AM23" s="20"/>
      <c r="AN23" s="20"/>
      <c r="AO23" s="20"/>
      <c r="AP23" s="20"/>
      <c r="AQ23" s="20"/>
      <c r="AR23" s="20"/>
      <c r="AS23" s="20"/>
      <c r="AT23" s="20"/>
      <c r="AU23" s="20"/>
      <c r="AV23" s="20"/>
      <c r="AW23" s="20"/>
      <c r="AX23" s="20"/>
      <c r="AY23" s="20"/>
      <c r="AZ23" s="20"/>
      <c r="BA23" s="20"/>
      <c r="BB23" s="20"/>
      <c r="BC23" s="20"/>
      <c r="BD23" s="20"/>
      <c r="BE23" s="20"/>
      <c r="BF23" s="20"/>
      <c r="BG23" s="20"/>
      <c r="BH23" s="20"/>
      <c r="BI23" s="20"/>
      <c r="BJ23" s="20"/>
      <c r="BK23" s="20"/>
      <c r="BL23" s="20"/>
      <c r="BM23" s="20"/>
    </row>
    <row r="24" ht="18.0" customHeight="1">
      <c r="A24" s="20"/>
      <c r="B24" s="21"/>
      <c r="C24" s="20"/>
      <c r="D24" s="20"/>
      <c r="E24" s="11" t="s">
        <v>33</v>
      </c>
      <c r="F24" s="20"/>
      <c r="G24" s="20"/>
      <c r="H24" s="20"/>
      <c r="I24" s="15" t="s">
        <v>28</v>
      </c>
      <c r="J24" s="11" t="s">
        <v>32</v>
      </c>
      <c r="K24" s="20"/>
      <c r="L24" s="21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/>
      <c r="AD24" s="20"/>
      <c r="AE24" s="20"/>
      <c r="AF24" s="20"/>
      <c r="AG24" s="20"/>
      <c r="AH24" s="20"/>
      <c r="AI24" s="20"/>
      <c r="AJ24" s="20"/>
      <c r="AK24" s="20"/>
      <c r="AL24" s="20"/>
      <c r="AM24" s="20"/>
      <c r="AN24" s="20"/>
      <c r="AO24" s="20"/>
      <c r="AP24" s="20"/>
      <c r="AQ24" s="20"/>
      <c r="AR24" s="20"/>
      <c r="AS24" s="20"/>
      <c r="AT24" s="20"/>
      <c r="AU24" s="20"/>
      <c r="AV24" s="20"/>
      <c r="AW24" s="20"/>
      <c r="AX24" s="20"/>
      <c r="AY24" s="20"/>
      <c r="AZ24" s="20"/>
      <c r="BA24" s="20"/>
      <c r="BB24" s="20"/>
      <c r="BC24" s="20"/>
      <c r="BD24" s="20"/>
      <c r="BE24" s="20"/>
      <c r="BF24" s="20"/>
      <c r="BG24" s="20"/>
      <c r="BH24" s="20"/>
      <c r="BI24" s="20"/>
      <c r="BJ24" s="20"/>
      <c r="BK24" s="20"/>
      <c r="BL24" s="20"/>
      <c r="BM24" s="20"/>
    </row>
    <row r="25" ht="6.75" customHeight="1">
      <c r="A25" s="20"/>
      <c r="B25" s="21"/>
      <c r="C25" s="20"/>
      <c r="D25" s="20"/>
      <c r="E25" s="20"/>
      <c r="F25" s="20"/>
      <c r="G25" s="20"/>
      <c r="H25" s="20"/>
      <c r="I25" s="20"/>
      <c r="J25" s="20"/>
      <c r="K25" s="20"/>
      <c r="L25" s="21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  <c r="AA25" s="20"/>
      <c r="AB25" s="20"/>
      <c r="AC25" s="20"/>
      <c r="AD25" s="20"/>
      <c r="AE25" s="20"/>
      <c r="AF25" s="20"/>
      <c r="AG25" s="20"/>
      <c r="AH25" s="20"/>
      <c r="AI25" s="20"/>
      <c r="AJ25" s="20"/>
      <c r="AK25" s="20"/>
      <c r="AL25" s="20"/>
      <c r="AM25" s="20"/>
      <c r="AN25" s="20"/>
      <c r="AO25" s="20"/>
      <c r="AP25" s="20"/>
      <c r="AQ25" s="20"/>
      <c r="AR25" s="20"/>
      <c r="AS25" s="20"/>
      <c r="AT25" s="20"/>
      <c r="AU25" s="20"/>
      <c r="AV25" s="20"/>
      <c r="AW25" s="20"/>
      <c r="AX25" s="20"/>
      <c r="AY25" s="20"/>
      <c r="AZ25" s="20"/>
      <c r="BA25" s="20"/>
      <c r="BB25" s="20"/>
      <c r="BC25" s="20"/>
      <c r="BD25" s="20"/>
      <c r="BE25" s="20"/>
      <c r="BF25" s="20"/>
      <c r="BG25" s="20"/>
      <c r="BH25" s="20"/>
      <c r="BI25" s="20"/>
      <c r="BJ25" s="20"/>
      <c r="BK25" s="20"/>
      <c r="BL25" s="20"/>
      <c r="BM25" s="20"/>
    </row>
    <row r="26" ht="12.0" customHeight="1">
      <c r="A26" s="20"/>
      <c r="B26" s="21"/>
      <c r="C26" s="20"/>
      <c r="D26" s="15" t="s">
        <v>37</v>
      </c>
      <c r="E26" s="20"/>
      <c r="F26" s="20"/>
      <c r="G26" s="20"/>
      <c r="H26" s="20"/>
      <c r="I26" s="20"/>
      <c r="J26" s="20"/>
      <c r="K26" s="20"/>
      <c r="L26" s="21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20"/>
      <c r="AC26" s="20"/>
      <c r="AD26" s="20"/>
      <c r="AE26" s="20"/>
      <c r="AF26" s="20"/>
      <c r="AG26" s="20"/>
      <c r="AH26" s="20"/>
      <c r="AI26" s="20"/>
      <c r="AJ26" s="20"/>
      <c r="AK26" s="20"/>
      <c r="AL26" s="20"/>
      <c r="AM26" s="20"/>
      <c r="AN26" s="20"/>
      <c r="AO26" s="20"/>
      <c r="AP26" s="20"/>
      <c r="AQ26" s="20"/>
      <c r="AR26" s="20"/>
      <c r="AS26" s="20"/>
      <c r="AT26" s="20"/>
      <c r="AU26" s="20"/>
      <c r="AV26" s="20"/>
      <c r="AW26" s="20"/>
      <c r="AX26" s="20"/>
      <c r="AY26" s="20"/>
      <c r="AZ26" s="20"/>
      <c r="BA26" s="20"/>
      <c r="BB26" s="20"/>
      <c r="BC26" s="20"/>
      <c r="BD26" s="20"/>
      <c r="BE26" s="20"/>
      <c r="BF26" s="20"/>
      <c r="BG26" s="20"/>
      <c r="BH26" s="20"/>
      <c r="BI26" s="20"/>
      <c r="BJ26" s="20"/>
      <c r="BK26" s="20"/>
      <c r="BL26" s="20"/>
      <c r="BM26" s="20"/>
    </row>
    <row r="27" ht="83.25" customHeight="1">
      <c r="A27" s="99"/>
      <c r="B27" s="100"/>
      <c r="C27" s="99"/>
      <c r="D27" s="99"/>
      <c r="E27" s="18" t="s">
        <v>96</v>
      </c>
      <c r="I27" s="99"/>
      <c r="J27" s="99"/>
      <c r="K27" s="99"/>
      <c r="L27" s="100"/>
      <c r="M27" s="99"/>
      <c r="N27" s="99"/>
      <c r="O27" s="99"/>
      <c r="P27" s="99"/>
      <c r="Q27" s="99"/>
      <c r="R27" s="99"/>
      <c r="S27" s="99"/>
      <c r="T27" s="99"/>
      <c r="U27" s="99"/>
      <c r="V27" s="99"/>
      <c r="W27" s="99"/>
      <c r="X27" s="99"/>
      <c r="Y27" s="99"/>
      <c r="Z27" s="99"/>
      <c r="AA27" s="99"/>
      <c r="AB27" s="99"/>
      <c r="AC27" s="99"/>
      <c r="AD27" s="99"/>
      <c r="AE27" s="99"/>
      <c r="AF27" s="99"/>
      <c r="AG27" s="99"/>
      <c r="AH27" s="99"/>
      <c r="AI27" s="99"/>
      <c r="AJ27" s="99"/>
      <c r="AK27" s="99"/>
      <c r="AL27" s="99"/>
      <c r="AM27" s="99"/>
      <c r="AN27" s="99"/>
      <c r="AO27" s="99"/>
      <c r="AP27" s="99"/>
      <c r="AQ27" s="99"/>
      <c r="AR27" s="99"/>
      <c r="AS27" s="99"/>
      <c r="AT27" s="99"/>
      <c r="AU27" s="99"/>
      <c r="AV27" s="99"/>
      <c r="AW27" s="99"/>
      <c r="AX27" s="99"/>
      <c r="AY27" s="99"/>
      <c r="AZ27" s="99"/>
      <c r="BA27" s="99"/>
      <c r="BB27" s="99"/>
      <c r="BC27" s="99"/>
      <c r="BD27" s="99"/>
      <c r="BE27" s="99"/>
      <c r="BF27" s="99"/>
      <c r="BG27" s="99"/>
      <c r="BH27" s="99"/>
      <c r="BI27" s="99"/>
      <c r="BJ27" s="99"/>
      <c r="BK27" s="99"/>
      <c r="BL27" s="99"/>
      <c r="BM27" s="99"/>
    </row>
    <row r="28" ht="6.75" customHeight="1">
      <c r="A28" s="20"/>
      <c r="B28" s="21"/>
      <c r="C28" s="20"/>
      <c r="D28" s="20"/>
      <c r="E28" s="20"/>
      <c r="F28" s="20"/>
      <c r="G28" s="20"/>
      <c r="H28" s="20"/>
      <c r="I28" s="20"/>
      <c r="J28" s="20"/>
      <c r="K28" s="20"/>
      <c r="L28" s="21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20"/>
      <c r="AG28" s="20"/>
      <c r="AH28" s="20"/>
      <c r="AI28" s="20"/>
      <c r="AJ28" s="20"/>
      <c r="AK28" s="20"/>
      <c r="AL28" s="20"/>
      <c r="AM28" s="20"/>
      <c r="AN28" s="20"/>
      <c r="AO28" s="20"/>
      <c r="AP28" s="20"/>
      <c r="AQ28" s="20"/>
      <c r="AR28" s="20"/>
      <c r="AS28" s="20"/>
      <c r="AT28" s="20"/>
      <c r="AU28" s="20"/>
      <c r="AV28" s="20"/>
      <c r="AW28" s="20"/>
      <c r="AX28" s="20"/>
      <c r="AY28" s="20"/>
      <c r="AZ28" s="20"/>
      <c r="BA28" s="20"/>
      <c r="BB28" s="20"/>
      <c r="BC28" s="20"/>
      <c r="BD28" s="20"/>
      <c r="BE28" s="20"/>
      <c r="BF28" s="20"/>
      <c r="BG28" s="20"/>
      <c r="BH28" s="20"/>
      <c r="BI28" s="20"/>
      <c r="BJ28" s="20"/>
      <c r="BK28" s="20"/>
      <c r="BL28" s="20"/>
      <c r="BM28" s="20"/>
    </row>
    <row r="29" ht="6.75" customHeight="1">
      <c r="A29" s="20"/>
      <c r="B29" s="21"/>
      <c r="C29" s="20"/>
      <c r="D29" s="54"/>
      <c r="E29" s="54"/>
      <c r="F29" s="54"/>
      <c r="G29" s="54"/>
      <c r="H29" s="54"/>
      <c r="I29" s="54"/>
      <c r="J29" s="54"/>
      <c r="K29" s="54"/>
      <c r="L29" s="21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20"/>
      <c r="AT29" s="20"/>
      <c r="AU29" s="20"/>
      <c r="AV29" s="20"/>
      <c r="AW29" s="20"/>
      <c r="AX29" s="20"/>
      <c r="AY29" s="20"/>
      <c r="AZ29" s="20"/>
      <c r="BA29" s="20"/>
      <c r="BB29" s="20"/>
      <c r="BC29" s="20"/>
      <c r="BD29" s="20"/>
      <c r="BE29" s="20"/>
      <c r="BF29" s="20"/>
      <c r="BG29" s="20"/>
      <c r="BH29" s="20"/>
      <c r="BI29" s="20"/>
      <c r="BJ29" s="20"/>
      <c r="BK29" s="20"/>
      <c r="BL29" s="20"/>
      <c r="BM29" s="20"/>
    </row>
    <row r="30" ht="24.75" customHeight="1">
      <c r="A30" s="20"/>
      <c r="B30" s="21"/>
      <c r="C30" s="20"/>
      <c r="D30" s="101" t="s">
        <v>39</v>
      </c>
      <c r="E30" s="20"/>
      <c r="F30" s="20"/>
      <c r="G30" s="20"/>
      <c r="H30" s="20"/>
      <c r="I30" s="20"/>
      <c r="J30" s="72">
        <f>ROUND(J85, 2)</f>
        <v>0</v>
      </c>
      <c r="K30" s="20"/>
      <c r="L30" s="21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20"/>
      <c r="AC30" s="20"/>
      <c r="AD30" s="20"/>
      <c r="AE30" s="20"/>
      <c r="AF30" s="20"/>
      <c r="AG30" s="20"/>
      <c r="AH30" s="20"/>
      <c r="AI30" s="20"/>
      <c r="AJ30" s="20"/>
      <c r="AK30" s="20"/>
      <c r="AL30" s="20"/>
      <c r="AM30" s="20"/>
      <c r="AN30" s="20"/>
      <c r="AO30" s="20"/>
      <c r="AP30" s="20"/>
      <c r="AQ30" s="20"/>
      <c r="AR30" s="20"/>
      <c r="AS30" s="20"/>
      <c r="AT30" s="20"/>
      <c r="AU30" s="20"/>
      <c r="AV30" s="20"/>
      <c r="AW30" s="20"/>
      <c r="AX30" s="20"/>
      <c r="AY30" s="20"/>
      <c r="AZ30" s="20"/>
      <c r="BA30" s="20"/>
      <c r="BB30" s="20"/>
      <c r="BC30" s="20"/>
      <c r="BD30" s="20"/>
      <c r="BE30" s="20"/>
      <c r="BF30" s="20"/>
      <c r="BG30" s="20"/>
      <c r="BH30" s="20"/>
      <c r="BI30" s="20"/>
      <c r="BJ30" s="20"/>
      <c r="BK30" s="20"/>
      <c r="BL30" s="20"/>
      <c r="BM30" s="20"/>
    </row>
    <row r="31" ht="6.75" customHeight="1">
      <c r="A31" s="20"/>
      <c r="B31" s="21"/>
      <c r="C31" s="20"/>
      <c r="D31" s="54"/>
      <c r="E31" s="54"/>
      <c r="F31" s="54"/>
      <c r="G31" s="54"/>
      <c r="H31" s="54"/>
      <c r="I31" s="54"/>
      <c r="J31" s="54"/>
      <c r="K31" s="54"/>
      <c r="L31" s="21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  <c r="AR31" s="20"/>
      <c r="AS31" s="20"/>
      <c r="AT31" s="20"/>
      <c r="AU31" s="20"/>
      <c r="AV31" s="20"/>
      <c r="AW31" s="20"/>
      <c r="AX31" s="20"/>
      <c r="AY31" s="20"/>
      <c r="AZ31" s="20"/>
      <c r="BA31" s="20"/>
      <c r="BB31" s="20"/>
      <c r="BC31" s="20"/>
      <c r="BD31" s="20"/>
      <c r="BE31" s="20"/>
      <c r="BF31" s="20"/>
      <c r="BG31" s="20"/>
      <c r="BH31" s="20"/>
      <c r="BI31" s="20"/>
      <c r="BJ31" s="20"/>
      <c r="BK31" s="20"/>
      <c r="BL31" s="20"/>
      <c r="BM31" s="20"/>
    </row>
    <row r="32" ht="14.25" customHeight="1">
      <c r="A32" s="20"/>
      <c r="B32" s="21"/>
      <c r="C32" s="20"/>
      <c r="D32" s="20"/>
      <c r="E32" s="20"/>
      <c r="F32" s="26" t="s">
        <v>41</v>
      </c>
      <c r="G32" s="20"/>
      <c r="H32" s="20"/>
      <c r="I32" s="26" t="s">
        <v>40</v>
      </c>
      <c r="J32" s="26" t="s">
        <v>42</v>
      </c>
      <c r="K32" s="20"/>
      <c r="L32" s="21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0"/>
      <c r="AC32" s="20"/>
      <c r="AD32" s="20"/>
      <c r="AE32" s="20"/>
      <c r="AF32" s="20"/>
      <c r="AG32" s="20"/>
      <c r="AH32" s="20"/>
      <c r="AI32" s="20"/>
      <c r="AJ32" s="20"/>
      <c r="AK32" s="20"/>
      <c r="AL32" s="20"/>
      <c r="AM32" s="20"/>
      <c r="AN32" s="20"/>
      <c r="AO32" s="20"/>
      <c r="AP32" s="20"/>
      <c r="AQ32" s="20"/>
      <c r="AR32" s="20"/>
      <c r="AS32" s="20"/>
      <c r="AT32" s="20"/>
      <c r="AU32" s="20"/>
      <c r="AV32" s="20"/>
      <c r="AW32" s="20"/>
      <c r="AX32" s="20"/>
      <c r="AY32" s="20"/>
      <c r="AZ32" s="20"/>
      <c r="BA32" s="20"/>
      <c r="BB32" s="20"/>
      <c r="BC32" s="20"/>
      <c r="BD32" s="20"/>
      <c r="BE32" s="20"/>
      <c r="BF32" s="20"/>
      <c r="BG32" s="20"/>
      <c r="BH32" s="20"/>
      <c r="BI32" s="20"/>
      <c r="BJ32" s="20"/>
      <c r="BK32" s="20"/>
      <c r="BL32" s="20"/>
      <c r="BM32" s="20"/>
    </row>
    <row r="33" ht="14.25" customHeight="1">
      <c r="A33" s="20"/>
      <c r="B33" s="21"/>
      <c r="C33" s="20"/>
      <c r="D33" s="102" t="s">
        <v>43</v>
      </c>
      <c r="E33" s="15" t="s">
        <v>44</v>
      </c>
      <c r="F33" s="103">
        <f>ROUND((SUM(BE85:BE106)),  2)</f>
        <v>0</v>
      </c>
      <c r="G33" s="20"/>
      <c r="H33" s="20"/>
      <c r="I33" s="104">
        <v>0.21</v>
      </c>
      <c r="J33" s="103">
        <f>ROUND(((SUM(BE85:BE106))*I33),  2)</f>
        <v>0</v>
      </c>
      <c r="K33" s="20"/>
      <c r="L33" s="21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/>
      <c r="AS33" s="20"/>
      <c r="AT33" s="20"/>
      <c r="AU33" s="20"/>
      <c r="AV33" s="20"/>
      <c r="AW33" s="20"/>
      <c r="AX33" s="20"/>
      <c r="AY33" s="20"/>
      <c r="AZ33" s="20"/>
      <c r="BA33" s="20"/>
      <c r="BB33" s="20"/>
      <c r="BC33" s="20"/>
      <c r="BD33" s="20"/>
      <c r="BE33" s="20"/>
      <c r="BF33" s="20"/>
      <c r="BG33" s="20"/>
      <c r="BH33" s="20"/>
      <c r="BI33" s="20"/>
      <c r="BJ33" s="20"/>
      <c r="BK33" s="20"/>
      <c r="BL33" s="20"/>
      <c r="BM33" s="20"/>
    </row>
    <row r="34" ht="14.25" customHeight="1">
      <c r="A34" s="20"/>
      <c r="B34" s="21"/>
      <c r="C34" s="20"/>
      <c r="D34" s="20"/>
      <c r="E34" s="15" t="s">
        <v>45</v>
      </c>
      <c r="F34" s="103">
        <f>ROUND((SUM(BF85:BF106)),  2)</f>
        <v>0</v>
      </c>
      <c r="G34" s="20"/>
      <c r="H34" s="20"/>
      <c r="I34" s="104">
        <v>0.12</v>
      </c>
      <c r="J34" s="103">
        <f>ROUND(((SUM(BF85:BF106))*I34),  2)</f>
        <v>0</v>
      </c>
      <c r="K34" s="20"/>
      <c r="L34" s="21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  <c r="AD34" s="20"/>
      <c r="AE34" s="20"/>
      <c r="AF34" s="20"/>
      <c r="AG34" s="20"/>
      <c r="AH34" s="20"/>
      <c r="AI34" s="20"/>
      <c r="AJ34" s="20"/>
      <c r="AK34" s="20"/>
      <c r="AL34" s="20"/>
      <c r="AM34" s="20"/>
      <c r="AN34" s="20"/>
      <c r="AO34" s="20"/>
      <c r="AP34" s="20"/>
      <c r="AQ34" s="20"/>
      <c r="AR34" s="20"/>
      <c r="AS34" s="20"/>
      <c r="AT34" s="20"/>
      <c r="AU34" s="20"/>
      <c r="AV34" s="20"/>
      <c r="AW34" s="20"/>
      <c r="AX34" s="20"/>
      <c r="AY34" s="20"/>
      <c r="AZ34" s="20"/>
      <c r="BA34" s="20"/>
      <c r="BB34" s="20"/>
      <c r="BC34" s="20"/>
      <c r="BD34" s="20"/>
      <c r="BE34" s="20"/>
      <c r="BF34" s="20"/>
      <c r="BG34" s="20"/>
      <c r="BH34" s="20"/>
      <c r="BI34" s="20"/>
      <c r="BJ34" s="20"/>
      <c r="BK34" s="20"/>
      <c r="BL34" s="20"/>
      <c r="BM34" s="20"/>
    </row>
    <row r="35" ht="14.25" hidden="1" customHeight="1">
      <c r="A35" s="20"/>
      <c r="B35" s="21"/>
      <c r="C35" s="20"/>
      <c r="D35" s="20"/>
      <c r="E35" s="15" t="s">
        <v>46</v>
      </c>
      <c r="F35" s="103">
        <f>ROUND((SUM(BG85:BG106)),  2)</f>
        <v>0</v>
      </c>
      <c r="G35" s="20"/>
      <c r="H35" s="20"/>
      <c r="I35" s="104">
        <v>0.21</v>
      </c>
      <c r="J35" s="103">
        <f t="shared" ref="J35:J37" si="1">0</f>
        <v>0</v>
      </c>
      <c r="K35" s="20"/>
      <c r="L35" s="21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20"/>
      <c r="AC35" s="20"/>
      <c r="AD35" s="20"/>
      <c r="AE35" s="20"/>
      <c r="AF35" s="20"/>
      <c r="AG35" s="20"/>
      <c r="AH35" s="20"/>
      <c r="AI35" s="20"/>
      <c r="AJ35" s="20"/>
      <c r="AK35" s="20"/>
      <c r="AL35" s="20"/>
      <c r="AM35" s="20"/>
      <c r="AN35" s="20"/>
      <c r="AO35" s="20"/>
      <c r="AP35" s="20"/>
      <c r="AQ35" s="20"/>
      <c r="AR35" s="20"/>
      <c r="AS35" s="20"/>
      <c r="AT35" s="20"/>
      <c r="AU35" s="20"/>
      <c r="AV35" s="20"/>
      <c r="AW35" s="20"/>
      <c r="AX35" s="20"/>
      <c r="AY35" s="20"/>
      <c r="AZ35" s="20"/>
      <c r="BA35" s="20"/>
      <c r="BB35" s="20"/>
      <c r="BC35" s="20"/>
      <c r="BD35" s="20"/>
      <c r="BE35" s="20"/>
      <c r="BF35" s="20"/>
      <c r="BG35" s="20"/>
      <c r="BH35" s="20"/>
      <c r="BI35" s="20"/>
      <c r="BJ35" s="20"/>
      <c r="BK35" s="20"/>
      <c r="BL35" s="20"/>
      <c r="BM35" s="20"/>
    </row>
    <row r="36" ht="14.25" hidden="1" customHeight="1">
      <c r="A36" s="20"/>
      <c r="B36" s="21"/>
      <c r="C36" s="20"/>
      <c r="D36" s="20"/>
      <c r="E36" s="15" t="s">
        <v>47</v>
      </c>
      <c r="F36" s="103">
        <f>ROUND((SUM(BH85:BH106)),  2)</f>
        <v>0</v>
      </c>
      <c r="G36" s="20"/>
      <c r="H36" s="20"/>
      <c r="I36" s="104">
        <v>0.12</v>
      </c>
      <c r="J36" s="103">
        <f t="shared" si="1"/>
        <v>0</v>
      </c>
      <c r="K36" s="20"/>
      <c r="L36" s="21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0"/>
      <c r="AB36" s="20"/>
      <c r="AC36" s="20"/>
      <c r="AD36" s="20"/>
      <c r="AE36" s="20"/>
      <c r="AF36" s="20"/>
      <c r="AG36" s="20"/>
      <c r="AH36" s="20"/>
      <c r="AI36" s="20"/>
      <c r="AJ36" s="20"/>
      <c r="AK36" s="20"/>
      <c r="AL36" s="20"/>
      <c r="AM36" s="20"/>
      <c r="AN36" s="20"/>
      <c r="AO36" s="20"/>
      <c r="AP36" s="20"/>
      <c r="AQ36" s="20"/>
      <c r="AR36" s="20"/>
      <c r="AS36" s="20"/>
      <c r="AT36" s="20"/>
      <c r="AU36" s="20"/>
      <c r="AV36" s="20"/>
      <c r="AW36" s="20"/>
      <c r="AX36" s="20"/>
      <c r="AY36" s="20"/>
      <c r="AZ36" s="20"/>
      <c r="BA36" s="20"/>
      <c r="BB36" s="20"/>
      <c r="BC36" s="20"/>
      <c r="BD36" s="20"/>
      <c r="BE36" s="20"/>
      <c r="BF36" s="20"/>
      <c r="BG36" s="20"/>
      <c r="BH36" s="20"/>
      <c r="BI36" s="20"/>
      <c r="BJ36" s="20"/>
      <c r="BK36" s="20"/>
      <c r="BL36" s="20"/>
      <c r="BM36" s="20"/>
    </row>
    <row r="37" ht="14.25" hidden="1" customHeight="1">
      <c r="A37" s="20"/>
      <c r="B37" s="21"/>
      <c r="C37" s="20"/>
      <c r="D37" s="20"/>
      <c r="E37" s="15" t="s">
        <v>48</v>
      </c>
      <c r="F37" s="103">
        <f>ROUND((SUM(BI85:BI106)),  2)</f>
        <v>0</v>
      </c>
      <c r="G37" s="20"/>
      <c r="H37" s="20"/>
      <c r="I37" s="104">
        <v>0.0</v>
      </c>
      <c r="J37" s="103">
        <f t="shared" si="1"/>
        <v>0</v>
      </c>
      <c r="K37" s="20"/>
      <c r="L37" s="21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0"/>
      <c r="AB37" s="20"/>
      <c r="AC37" s="20"/>
      <c r="AD37" s="20"/>
      <c r="AE37" s="20"/>
      <c r="AF37" s="20"/>
      <c r="AG37" s="20"/>
      <c r="AH37" s="20"/>
      <c r="AI37" s="20"/>
      <c r="AJ37" s="20"/>
      <c r="AK37" s="20"/>
      <c r="AL37" s="20"/>
      <c r="AM37" s="20"/>
      <c r="AN37" s="20"/>
      <c r="AO37" s="20"/>
      <c r="AP37" s="20"/>
      <c r="AQ37" s="20"/>
      <c r="AR37" s="20"/>
      <c r="AS37" s="20"/>
      <c r="AT37" s="20"/>
      <c r="AU37" s="20"/>
      <c r="AV37" s="20"/>
      <c r="AW37" s="20"/>
      <c r="AX37" s="20"/>
      <c r="AY37" s="20"/>
      <c r="AZ37" s="20"/>
      <c r="BA37" s="20"/>
      <c r="BB37" s="20"/>
      <c r="BC37" s="20"/>
      <c r="BD37" s="20"/>
      <c r="BE37" s="20"/>
      <c r="BF37" s="20"/>
      <c r="BG37" s="20"/>
      <c r="BH37" s="20"/>
      <c r="BI37" s="20"/>
      <c r="BJ37" s="20"/>
      <c r="BK37" s="20"/>
      <c r="BL37" s="20"/>
      <c r="BM37" s="20"/>
    </row>
    <row r="38" ht="6.75" customHeight="1">
      <c r="A38" s="20"/>
      <c r="B38" s="21"/>
      <c r="C38" s="20"/>
      <c r="D38" s="20"/>
      <c r="E38" s="20"/>
      <c r="F38" s="20"/>
      <c r="G38" s="20"/>
      <c r="H38" s="20"/>
      <c r="I38" s="20"/>
      <c r="J38" s="20"/>
      <c r="K38" s="20"/>
      <c r="L38" s="21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  <c r="AA38" s="20"/>
      <c r="AB38" s="20"/>
      <c r="AC38" s="20"/>
      <c r="AD38" s="20"/>
      <c r="AE38" s="20"/>
      <c r="AF38" s="20"/>
      <c r="AG38" s="20"/>
      <c r="AH38" s="20"/>
      <c r="AI38" s="20"/>
      <c r="AJ38" s="20"/>
      <c r="AK38" s="20"/>
      <c r="AL38" s="20"/>
      <c r="AM38" s="20"/>
      <c r="AN38" s="20"/>
      <c r="AO38" s="20"/>
      <c r="AP38" s="20"/>
      <c r="AQ38" s="20"/>
      <c r="AR38" s="20"/>
      <c r="AS38" s="20"/>
      <c r="AT38" s="20"/>
      <c r="AU38" s="20"/>
      <c r="AV38" s="20"/>
      <c r="AW38" s="20"/>
      <c r="AX38" s="20"/>
      <c r="AY38" s="20"/>
      <c r="AZ38" s="20"/>
      <c r="BA38" s="20"/>
      <c r="BB38" s="20"/>
      <c r="BC38" s="20"/>
      <c r="BD38" s="20"/>
      <c r="BE38" s="20"/>
      <c r="BF38" s="20"/>
      <c r="BG38" s="20"/>
      <c r="BH38" s="20"/>
      <c r="BI38" s="20"/>
      <c r="BJ38" s="20"/>
      <c r="BK38" s="20"/>
      <c r="BL38" s="20"/>
      <c r="BM38" s="20"/>
    </row>
    <row r="39" ht="24.75" customHeight="1">
      <c r="A39" s="20"/>
      <c r="B39" s="21"/>
      <c r="C39" s="105"/>
      <c r="D39" s="106" t="s">
        <v>49</v>
      </c>
      <c r="E39" s="59"/>
      <c r="F39" s="59"/>
      <c r="G39" s="107" t="s">
        <v>50</v>
      </c>
      <c r="H39" s="108" t="s">
        <v>51</v>
      </c>
      <c r="I39" s="59"/>
      <c r="J39" s="109">
        <f>SUM(J30:J37)</f>
        <v>0</v>
      </c>
      <c r="K39" s="110"/>
      <c r="L39" s="21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  <c r="AA39" s="20"/>
      <c r="AB39" s="20"/>
      <c r="AC39" s="20"/>
      <c r="AD39" s="20"/>
      <c r="AE39" s="20"/>
      <c r="AF39" s="20"/>
      <c r="AG39" s="20"/>
      <c r="AH39" s="20"/>
      <c r="AI39" s="20"/>
      <c r="AJ39" s="20"/>
      <c r="AK39" s="20"/>
      <c r="AL39" s="20"/>
      <c r="AM39" s="20"/>
      <c r="AN39" s="20"/>
      <c r="AO39" s="20"/>
      <c r="AP39" s="20"/>
      <c r="AQ39" s="20"/>
      <c r="AR39" s="20"/>
      <c r="AS39" s="20"/>
      <c r="AT39" s="20"/>
      <c r="AU39" s="20"/>
      <c r="AV39" s="20"/>
      <c r="AW39" s="20"/>
      <c r="AX39" s="20"/>
      <c r="AY39" s="20"/>
      <c r="AZ39" s="20"/>
      <c r="BA39" s="20"/>
      <c r="BB39" s="20"/>
      <c r="BC39" s="20"/>
      <c r="BD39" s="20"/>
      <c r="BE39" s="20"/>
      <c r="BF39" s="20"/>
      <c r="BG39" s="20"/>
      <c r="BH39" s="20"/>
      <c r="BI39" s="20"/>
      <c r="BJ39" s="20"/>
      <c r="BK39" s="20"/>
      <c r="BL39" s="20"/>
      <c r="BM39" s="20"/>
    </row>
    <row r="40" ht="14.25" customHeight="1">
      <c r="A40" s="20"/>
      <c r="B40" s="39"/>
      <c r="C40" s="40"/>
      <c r="D40" s="40"/>
      <c r="E40" s="40"/>
      <c r="F40" s="40"/>
      <c r="G40" s="40"/>
      <c r="H40" s="40"/>
      <c r="I40" s="40"/>
      <c r="J40" s="40"/>
      <c r="K40" s="40"/>
      <c r="L40" s="21"/>
      <c r="M40" s="20"/>
      <c r="N40" s="20"/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/>
      <c r="Z40" s="20"/>
      <c r="AA40" s="20"/>
      <c r="AB40" s="20"/>
      <c r="AC40" s="20"/>
      <c r="AD40" s="20"/>
      <c r="AE40" s="20"/>
      <c r="AF40" s="20"/>
      <c r="AG40" s="20"/>
      <c r="AH40" s="20"/>
      <c r="AI40" s="20"/>
      <c r="AJ40" s="20"/>
      <c r="AK40" s="20"/>
      <c r="AL40" s="20"/>
      <c r="AM40" s="20"/>
      <c r="AN40" s="20"/>
      <c r="AO40" s="20"/>
      <c r="AP40" s="20"/>
      <c r="AQ40" s="20"/>
      <c r="AR40" s="20"/>
      <c r="AS40" s="20"/>
      <c r="AT40" s="20"/>
      <c r="AU40" s="20"/>
      <c r="AV40" s="20"/>
      <c r="AW40" s="20"/>
      <c r="AX40" s="20"/>
      <c r="AY40" s="20"/>
      <c r="AZ40" s="20"/>
      <c r="BA40" s="20"/>
      <c r="BB40" s="20"/>
      <c r="BC40" s="20"/>
      <c r="BD40" s="20"/>
      <c r="BE40" s="20"/>
      <c r="BF40" s="20"/>
      <c r="BG40" s="20"/>
      <c r="BH40" s="20"/>
      <c r="BI40" s="20"/>
      <c r="BJ40" s="20"/>
      <c r="BK40" s="20"/>
      <c r="BL40" s="20"/>
      <c r="BM40" s="20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</row>
    <row r="44" ht="6.75" customHeight="1">
      <c r="A44" s="20"/>
      <c r="B44" s="41"/>
      <c r="C44" s="42"/>
      <c r="D44" s="42"/>
      <c r="E44" s="42"/>
      <c r="F44" s="42"/>
      <c r="G44" s="42"/>
      <c r="H44" s="42"/>
      <c r="I44" s="42"/>
      <c r="J44" s="42"/>
      <c r="K44" s="42"/>
      <c r="L44" s="21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/>
      <c r="AC44" s="20"/>
      <c r="AD44" s="20"/>
      <c r="AE44" s="20"/>
      <c r="AF44" s="20"/>
      <c r="AG44" s="20"/>
      <c r="AH44" s="20"/>
      <c r="AI44" s="20"/>
      <c r="AJ44" s="20"/>
      <c r="AK44" s="20"/>
      <c r="AL44" s="20"/>
      <c r="AM44" s="20"/>
      <c r="AN44" s="20"/>
      <c r="AO44" s="20"/>
      <c r="AP44" s="20"/>
      <c r="AQ44" s="20"/>
      <c r="AR44" s="20"/>
      <c r="AS44" s="20"/>
      <c r="AT44" s="20"/>
      <c r="AU44" s="20"/>
      <c r="AV44" s="20"/>
      <c r="AW44" s="20"/>
      <c r="AX44" s="20"/>
      <c r="AY44" s="20"/>
      <c r="AZ44" s="20"/>
      <c r="BA44" s="20"/>
      <c r="BB44" s="20"/>
      <c r="BC44" s="20"/>
      <c r="BD44" s="20"/>
      <c r="BE44" s="20"/>
      <c r="BF44" s="20"/>
      <c r="BG44" s="20"/>
      <c r="BH44" s="20"/>
      <c r="BI44" s="20"/>
      <c r="BJ44" s="20"/>
      <c r="BK44" s="20"/>
      <c r="BL44" s="20"/>
      <c r="BM44" s="20"/>
    </row>
    <row r="45" ht="24.75" customHeight="1">
      <c r="A45" s="20"/>
      <c r="B45" s="21"/>
      <c r="C45" s="7" t="s">
        <v>97</v>
      </c>
      <c r="D45" s="20"/>
      <c r="E45" s="20"/>
      <c r="F45" s="20"/>
      <c r="G45" s="20"/>
      <c r="H45" s="20"/>
      <c r="I45" s="20"/>
      <c r="J45" s="20"/>
      <c r="K45" s="20"/>
      <c r="L45" s="21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0"/>
      <c r="AD45" s="20"/>
      <c r="AE45" s="20"/>
      <c r="AF45" s="20"/>
      <c r="AG45" s="20"/>
      <c r="AH45" s="20"/>
      <c r="AI45" s="20"/>
      <c r="AJ45" s="20"/>
      <c r="AK45" s="20"/>
      <c r="AL45" s="20"/>
      <c r="AM45" s="20"/>
      <c r="AN45" s="20"/>
      <c r="AO45" s="20"/>
      <c r="AP45" s="20"/>
      <c r="AQ45" s="20"/>
      <c r="AR45" s="20"/>
      <c r="AS45" s="20"/>
      <c r="AT45" s="20"/>
      <c r="AU45" s="20"/>
      <c r="AV45" s="20"/>
      <c r="AW45" s="20"/>
      <c r="AX45" s="20"/>
      <c r="AY45" s="20"/>
      <c r="AZ45" s="20"/>
      <c r="BA45" s="20"/>
      <c r="BB45" s="20"/>
      <c r="BC45" s="20"/>
      <c r="BD45" s="20"/>
      <c r="BE45" s="20"/>
      <c r="BF45" s="20"/>
      <c r="BG45" s="20"/>
      <c r="BH45" s="20"/>
      <c r="BI45" s="20"/>
      <c r="BJ45" s="20"/>
      <c r="BK45" s="20"/>
      <c r="BL45" s="20"/>
      <c r="BM45" s="20"/>
    </row>
    <row r="46" ht="6.75" customHeight="1">
      <c r="A46" s="20"/>
      <c r="B46" s="21"/>
      <c r="C46" s="20"/>
      <c r="D46" s="20"/>
      <c r="E46" s="20"/>
      <c r="F46" s="20"/>
      <c r="G46" s="20"/>
      <c r="H46" s="20"/>
      <c r="I46" s="20"/>
      <c r="J46" s="20"/>
      <c r="K46" s="20"/>
      <c r="L46" s="21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20"/>
      <c r="AC46" s="20"/>
      <c r="AD46" s="20"/>
      <c r="AE46" s="20"/>
      <c r="AF46" s="20"/>
      <c r="AG46" s="20"/>
      <c r="AH46" s="20"/>
      <c r="AI46" s="20"/>
      <c r="AJ46" s="20"/>
      <c r="AK46" s="20"/>
      <c r="AL46" s="20"/>
      <c r="AM46" s="20"/>
      <c r="AN46" s="20"/>
      <c r="AO46" s="20"/>
      <c r="AP46" s="20"/>
      <c r="AQ46" s="20"/>
      <c r="AR46" s="20"/>
      <c r="AS46" s="20"/>
      <c r="AT46" s="20"/>
      <c r="AU46" s="20"/>
      <c r="AV46" s="20"/>
      <c r="AW46" s="20"/>
      <c r="AX46" s="20"/>
      <c r="AY46" s="20"/>
      <c r="AZ46" s="20"/>
      <c r="BA46" s="20"/>
      <c r="BB46" s="20"/>
      <c r="BC46" s="20"/>
      <c r="BD46" s="20"/>
      <c r="BE46" s="20"/>
      <c r="BF46" s="20"/>
      <c r="BG46" s="20"/>
      <c r="BH46" s="20"/>
      <c r="BI46" s="20"/>
      <c r="BJ46" s="20"/>
      <c r="BK46" s="20"/>
      <c r="BL46" s="20"/>
      <c r="BM46" s="20"/>
    </row>
    <row r="47" ht="12.0" customHeight="1">
      <c r="A47" s="20"/>
      <c r="B47" s="21"/>
      <c r="C47" s="15" t="s">
        <v>16</v>
      </c>
      <c r="D47" s="20"/>
      <c r="E47" s="20"/>
      <c r="F47" s="20"/>
      <c r="G47" s="20"/>
      <c r="H47" s="20"/>
      <c r="I47" s="20"/>
      <c r="J47" s="20"/>
      <c r="K47" s="20"/>
      <c r="L47" s="21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0"/>
      <c r="AE47" s="20"/>
      <c r="AF47" s="20"/>
      <c r="AG47" s="20"/>
      <c r="AH47" s="20"/>
      <c r="AI47" s="20"/>
      <c r="AJ47" s="20"/>
      <c r="AK47" s="20"/>
      <c r="AL47" s="20"/>
      <c r="AM47" s="20"/>
      <c r="AN47" s="20"/>
      <c r="AO47" s="20"/>
      <c r="AP47" s="20"/>
      <c r="AQ47" s="20"/>
      <c r="AR47" s="20"/>
      <c r="AS47" s="20"/>
      <c r="AT47" s="20"/>
      <c r="AU47" s="20"/>
      <c r="AV47" s="20"/>
      <c r="AW47" s="20"/>
      <c r="AX47" s="20"/>
      <c r="AY47" s="20"/>
      <c r="AZ47" s="20"/>
      <c r="BA47" s="20"/>
      <c r="BB47" s="20"/>
      <c r="BC47" s="20"/>
      <c r="BD47" s="20"/>
      <c r="BE47" s="20"/>
      <c r="BF47" s="20"/>
      <c r="BG47" s="20"/>
      <c r="BH47" s="20"/>
      <c r="BI47" s="20"/>
      <c r="BJ47" s="20"/>
      <c r="BK47" s="20"/>
      <c r="BL47" s="20"/>
      <c r="BM47" s="20"/>
    </row>
    <row r="48" ht="16.5" customHeight="1">
      <c r="A48" s="20"/>
      <c r="B48" s="21"/>
      <c r="C48" s="20"/>
      <c r="D48" s="20"/>
      <c r="E48" s="98" t="str">
        <f>E7</f>
        <v>Rekonstrukce kabinetu - 6. ZŠ Ovčárecká, Kolín</v>
      </c>
      <c r="I48" s="20"/>
      <c r="J48" s="20"/>
      <c r="K48" s="20"/>
      <c r="L48" s="21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  <c r="AC48" s="20"/>
      <c r="AD48" s="20"/>
      <c r="AE48" s="20"/>
      <c r="AF48" s="20"/>
      <c r="AG48" s="20"/>
      <c r="AH48" s="20"/>
      <c r="AI48" s="20"/>
      <c r="AJ48" s="20"/>
      <c r="AK48" s="20"/>
      <c r="AL48" s="20"/>
      <c r="AM48" s="20"/>
      <c r="AN48" s="20"/>
      <c r="AO48" s="20"/>
      <c r="AP48" s="20"/>
      <c r="AQ48" s="20"/>
      <c r="AR48" s="20"/>
      <c r="AS48" s="20"/>
      <c r="AT48" s="20"/>
      <c r="AU48" s="20"/>
      <c r="AV48" s="20"/>
      <c r="AW48" s="20"/>
      <c r="AX48" s="20"/>
      <c r="AY48" s="20"/>
      <c r="AZ48" s="20"/>
      <c r="BA48" s="20"/>
      <c r="BB48" s="20"/>
      <c r="BC48" s="20"/>
      <c r="BD48" s="20"/>
      <c r="BE48" s="20"/>
      <c r="BF48" s="20"/>
      <c r="BG48" s="20"/>
      <c r="BH48" s="20"/>
      <c r="BI48" s="20"/>
      <c r="BJ48" s="20"/>
      <c r="BK48" s="20"/>
      <c r="BL48" s="20"/>
      <c r="BM48" s="20"/>
    </row>
    <row r="49" ht="12.0" customHeight="1">
      <c r="A49" s="20"/>
      <c r="B49" s="21"/>
      <c r="C49" s="15" t="s">
        <v>94</v>
      </c>
      <c r="D49" s="20"/>
      <c r="E49" s="20"/>
      <c r="F49" s="20"/>
      <c r="G49" s="20"/>
      <c r="H49" s="20"/>
      <c r="I49" s="20"/>
      <c r="J49" s="20"/>
      <c r="K49" s="20"/>
      <c r="L49" s="21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/>
      <c r="AD49" s="20"/>
      <c r="AE49" s="20"/>
      <c r="AF49" s="20"/>
      <c r="AG49" s="20"/>
      <c r="AH49" s="20"/>
      <c r="AI49" s="20"/>
      <c r="AJ49" s="20"/>
      <c r="AK49" s="20"/>
      <c r="AL49" s="20"/>
      <c r="AM49" s="20"/>
      <c r="AN49" s="20"/>
      <c r="AO49" s="20"/>
      <c r="AP49" s="20"/>
      <c r="AQ49" s="20"/>
      <c r="AR49" s="20"/>
      <c r="AS49" s="20"/>
      <c r="AT49" s="20"/>
      <c r="AU49" s="20"/>
      <c r="AV49" s="20"/>
      <c r="AW49" s="20"/>
      <c r="AX49" s="20"/>
      <c r="AY49" s="20"/>
      <c r="AZ49" s="20"/>
      <c r="BA49" s="20"/>
      <c r="BB49" s="20"/>
      <c r="BC49" s="20"/>
      <c r="BD49" s="20"/>
      <c r="BE49" s="20"/>
      <c r="BF49" s="20"/>
      <c r="BG49" s="20"/>
      <c r="BH49" s="20"/>
      <c r="BI49" s="20"/>
      <c r="BJ49" s="20"/>
      <c r="BK49" s="20"/>
      <c r="BL49" s="20"/>
      <c r="BM49" s="20"/>
    </row>
    <row r="50" ht="16.5" customHeight="1">
      <c r="A50" s="20"/>
      <c r="B50" s="21"/>
      <c r="C50" s="20"/>
      <c r="D50" s="20"/>
      <c r="E50" s="48" t="str">
        <f>E9</f>
        <v>04 - VRN</v>
      </c>
      <c r="I50" s="20"/>
      <c r="J50" s="20"/>
      <c r="K50" s="20"/>
      <c r="L50" s="21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  <c r="AC50" s="20"/>
      <c r="AD50" s="20"/>
      <c r="AE50" s="20"/>
      <c r="AF50" s="20"/>
      <c r="AG50" s="20"/>
      <c r="AH50" s="20"/>
      <c r="AI50" s="20"/>
      <c r="AJ50" s="20"/>
      <c r="AK50" s="20"/>
      <c r="AL50" s="20"/>
      <c r="AM50" s="20"/>
      <c r="AN50" s="20"/>
      <c r="AO50" s="20"/>
      <c r="AP50" s="20"/>
      <c r="AQ50" s="20"/>
      <c r="AR50" s="20"/>
      <c r="AS50" s="20"/>
      <c r="AT50" s="20"/>
      <c r="AU50" s="20"/>
      <c r="AV50" s="20"/>
      <c r="AW50" s="20"/>
      <c r="AX50" s="20"/>
      <c r="AY50" s="20"/>
      <c r="AZ50" s="20"/>
      <c r="BA50" s="20"/>
      <c r="BB50" s="20"/>
      <c r="BC50" s="20"/>
      <c r="BD50" s="20"/>
      <c r="BE50" s="20"/>
      <c r="BF50" s="20"/>
      <c r="BG50" s="20"/>
      <c r="BH50" s="20"/>
      <c r="BI50" s="20"/>
      <c r="BJ50" s="20"/>
      <c r="BK50" s="20"/>
      <c r="BL50" s="20"/>
      <c r="BM50" s="20"/>
    </row>
    <row r="51" ht="6.75" customHeight="1">
      <c r="A51" s="20"/>
      <c r="B51" s="21"/>
      <c r="C51" s="20"/>
      <c r="D51" s="20"/>
      <c r="E51" s="20"/>
      <c r="F51" s="20"/>
      <c r="G51" s="20"/>
      <c r="H51" s="20"/>
      <c r="I51" s="20"/>
      <c r="J51" s="20"/>
      <c r="K51" s="20"/>
      <c r="L51" s="21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20"/>
      <c r="AC51" s="20"/>
      <c r="AD51" s="20"/>
      <c r="AE51" s="20"/>
      <c r="AF51" s="20"/>
      <c r="AG51" s="20"/>
      <c r="AH51" s="20"/>
      <c r="AI51" s="20"/>
      <c r="AJ51" s="20"/>
      <c r="AK51" s="20"/>
      <c r="AL51" s="20"/>
      <c r="AM51" s="20"/>
      <c r="AN51" s="20"/>
      <c r="AO51" s="20"/>
      <c r="AP51" s="20"/>
      <c r="AQ51" s="20"/>
      <c r="AR51" s="20"/>
      <c r="AS51" s="20"/>
      <c r="AT51" s="20"/>
      <c r="AU51" s="20"/>
      <c r="AV51" s="20"/>
      <c r="AW51" s="20"/>
      <c r="AX51" s="20"/>
      <c r="AY51" s="20"/>
      <c r="AZ51" s="20"/>
      <c r="BA51" s="20"/>
      <c r="BB51" s="20"/>
      <c r="BC51" s="20"/>
      <c r="BD51" s="20"/>
      <c r="BE51" s="20"/>
      <c r="BF51" s="20"/>
      <c r="BG51" s="20"/>
      <c r="BH51" s="20"/>
      <c r="BI51" s="20"/>
      <c r="BJ51" s="20"/>
      <c r="BK51" s="20"/>
      <c r="BL51" s="20"/>
      <c r="BM51" s="20"/>
    </row>
    <row r="52" ht="12.0" customHeight="1">
      <c r="A52" s="20"/>
      <c r="B52" s="21"/>
      <c r="C52" s="15" t="s">
        <v>21</v>
      </c>
      <c r="D52" s="20"/>
      <c r="E52" s="20"/>
      <c r="F52" s="11" t="str">
        <f>F12</f>
        <v>Ovčárecká 374</v>
      </c>
      <c r="G52" s="20"/>
      <c r="H52" s="20"/>
      <c r="I52" s="15" t="s">
        <v>23</v>
      </c>
      <c r="J52" s="50" t="str">
        <f>IF(J12="","",J12)</f>
        <v>21. 10. 2025</v>
      </c>
      <c r="K52" s="20"/>
      <c r="L52" s="21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0"/>
      <c r="AC52" s="20"/>
      <c r="AD52" s="20"/>
      <c r="AE52" s="20"/>
      <c r="AF52" s="20"/>
      <c r="AG52" s="20"/>
      <c r="AH52" s="20"/>
      <c r="AI52" s="20"/>
      <c r="AJ52" s="20"/>
      <c r="AK52" s="20"/>
      <c r="AL52" s="20"/>
      <c r="AM52" s="20"/>
      <c r="AN52" s="20"/>
      <c r="AO52" s="20"/>
      <c r="AP52" s="20"/>
      <c r="AQ52" s="20"/>
      <c r="AR52" s="20"/>
      <c r="AS52" s="20"/>
      <c r="AT52" s="20"/>
      <c r="AU52" s="20"/>
      <c r="AV52" s="20"/>
      <c r="AW52" s="20"/>
      <c r="AX52" s="20"/>
      <c r="AY52" s="20"/>
      <c r="AZ52" s="20"/>
      <c r="BA52" s="20"/>
      <c r="BB52" s="20"/>
      <c r="BC52" s="20"/>
      <c r="BD52" s="20"/>
      <c r="BE52" s="20"/>
      <c r="BF52" s="20"/>
      <c r="BG52" s="20"/>
      <c r="BH52" s="20"/>
      <c r="BI52" s="20"/>
      <c r="BJ52" s="20"/>
      <c r="BK52" s="20"/>
      <c r="BL52" s="20"/>
      <c r="BM52" s="20"/>
    </row>
    <row r="53" ht="6.75" customHeight="1">
      <c r="A53" s="20"/>
      <c r="B53" s="21"/>
      <c r="C53" s="20"/>
      <c r="D53" s="20"/>
      <c r="E53" s="20"/>
      <c r="F53" s="20"/>
      <c r="G53" s="20"/>
      <c r="H53" s="20"/>
      <c r="I53" s="20"/>
      <c r="J53" s="20"/>
      <c r="K53" s="20"/>
      <c r="L53" s="21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  <c r="AC53" s="20"/>
      <c r="AD53" s="20"/>
      <c r="AE53" s="20"/>
      <c r="AF53" s="20"/>
      <c r="AG53" s="20"/>
      <c r="AH53" s="20"/>
      <c r="AI53" s="20"/>
      <c r="AJ53" s="20"/>
      <c r="AK53" s="20"/>
      <c r="AL53" s="20"/>
      <c r="AM53" s="20"/>
      <c r="AN53" s="20"/>
      <c r="AO53" s="20"/>
      <c r="AP53" s="20"/>
      <c r="AQ53" s="20"/>
      <c r="AR53" s="20"/>
      <c r="AS53" s="20"/>
      <c r="AT53" s="20"/>
      <c r="AU53" s="20"/>
      <c r="AV53" s="20"/>
      <c r="AW53" s="20"/>
      <c r="AX53" s="20"/>
      <c r="AY53" s="20"/>
      <c r="AZ53" s="20"/>
      <c r="BA53" s="20"/>
      <c r="BB53" s="20"/>
      <c r="BC53" s="20"/>
      <c r="BD53" s="20"/>
      <c r="BE53" s="20"/>
      <c r="BF53" s="20"/>
      <c r="BG53" s="20"/>
      <c r="BH53" s="20"/>
      <c r="BI53" s="20"/>
      <c r="BJ53" s="20"/>
      <c r="BK53" s="20"/>
      <c r="BL53" s="20"/>
      <c r="BM53" s="20"/>
    </row>
    <row r="54" ht="15.0" customHeight="1">
      <c r="A54" s="20"/>
      <c r="B54" s="21"/>
      <c r="C54" s="15" t="s">
        <v>25</v>
      </c>
      <c r="D54" s="20"/>
      <c r="E54" s="20"/>
      <c r="F54" s="11" t="str">
        <f>E15</f>
        <v>Město Kolín</v>
      </c>
      <c r="G54" s="20"/>
      <c r="H54" s="20"/>
      <c r="I54" s="15" t="s">
        <v>31</v>
      </c>
      <c r="J54" s="18" t="str">
        <f>E21</f>
        <v>Proiectura Dana s.r.o.</v>
      </c>
      <c r="K54" s="20"/>
      <c r="L54" s="21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0"/>
      <c r="AE54" s="20"/>
      <c r="AF54" s="20"/>
      <c r="AG54" s="20"/>
      <c r="AH54" s="20"/>
      <c r="AI54" s="20"/>
      <c r="AJ54" s="20"/>
      <c r="AK54" s="20"/>
      <c r="AL54" s="20"/>
      <c r="AM54" s="20"/>
      <c r="AN54" s="20"/>
      <c r="AO54" s="20"/>
      <c r="AP54" s="20"/>
      <c r="AQ54" s="20"/>
      <c r="AR54" s="20"/>
      <c r="AS54" s="20"/>
      <c r="AT54" s="20"/>
      <c r="AU54" s="20"/>
      <c r="AV54" s="20"/>
      <c r="AW54" s="20"/>
      <c r="AX54" s="20"/>
      <c r="AY54" s="20"/>
      <c r="AZ54" s="20"/>
      <c r="BA54" s="20"/>
      <c r="BB54" s="20"/>
      <c r="BC54" s="20"/>
      <c r="BD54" s="20"/>
      <c r="BE54" s="20"/>
      <c r="BF54" s="20"/>
      <c r="BG54" s="20"/>
      <c r="BH54" s="20"/>
      <c r="BI54" s="20"/>
      <c r="BJ54" s="20"/>
      <c r="BK54" s="20"/>
      <c r="BL54" s="20"/>
      <c r="BM54" s="20"/>
    </row>
    <row r="55" ht="15.0" customHeight="1">
      <c r="A55" s="20"/>
      <c r="B55" s="21"/>
      <c r="C55" s="15" t="s">
        <v>29</v>
      </c>
      <c r="D55" s="20"/>
      <c r="E55" s="20"/>
      <c r="F55" s="111" t="str">
        <f>IF(E18="","",E18)</f>
        <v>Vyplň údaj</v>
      </c>
      <c r="G55" s="20"/>
      <c r="H55" s="20"/>
      <c r="I55" s="15" t="s">
        <v>35</v>
      </c>
      <c r="J55" s="18" t="str">
        <f>E24</f>
        <v>Proiectura Dana s.r.o.</v>
      </c>
      <c r="K55" s="20"/>
      <c r="L55" s="21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  <c r="AB55" s="20"/>
      <c r="AC55" s="20"/>
      <c r="AD55" s="20"/>
      <c r="AE55" s="20"/>
      <c r="AF55" s="20"/>
      <c r="AG55" s="20"/>
      <c r="AH55" s="20"/>
      <c r="AI55" s="20"/>
      <c r="AJ55" s="20"/>
      <c r="AK55" s="20"/>
      <c r="AL55" s="20"/>
      <c r="AM55" s="20"/>
      <c r="AN55" s="20"/>
      <c r="AO55" s="20"/>
      <c r="AP55" s="20"/>
      <c r="AQ55" s="20"/>
      <c r="AR55" s="20"/>
      <c r="AS55" s="20"/>
      <c r="AT55" s="20"/>
      <c r="AU55" s="20"/>
      <c r="AV55" s="20"/>
      <c r="AW55" s="20"/>
      <c r="AX55" s="20"/>
      <c r="AY55" s="20"/>
      <c r="AZ55" s="20"/>
      <c r="BA55" s="20"/>
      <c r="BB55" s="20"/>
      <c r="BC55" s="20"/>
      <c r="BD55" s="20"/>
      <c r="BE55" s="20"/>
      <c r="BF55" s="20"/>
      <c r="BG55" s="20"/>
      <c r="BH55" s="20"/>
      <c r="BI55" s="20"/>
      <c r="BJ55" s="20"/>
      <c r="BK55" s="20"/>
      <c r="BL55" s="20"/>
      <c r="BM55" s="20"/>
    </row>
    <row r="56" ht="9.75" customHeight="1">
      <c r="A56" s="20"/>
      <c r="B56" s="21"/>
      <c r="C56" s="20"/>
      <c r="D56" s="20"/>
      <c r="E56" s="20"/>
      <c r="F56" s="20"/>
      <c r="G56" s="20"/>
      <c r="H56" s="20"/>
      <c r="I56" s="20"/>
      <c r="J56" s="20"/>
      <c r="K56" s="20"/>
      <c r="L56" s="21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20"/>
      <c r="AA56" s="20"/>
      <c r="AB56" s="20"/>
      <c r="AC56" s="20"/>
      <c r="AD56" s="20"/>
      <c r="AE56" s="20"/>
      <c r="AF56" s="20"/>
      <c r="AG56" s="20"/>
      <c r="AH56" s="20"/>
      <c r="AI56" s="20"/>
      <c r="AJ56" s="20"/>
      <c r="AK56" s="20"/>
      <c r="AL56" s="20"/>
      <c r="AM56" s="20"/>
      <c r="AN56" s="20"/>
      <c r="AO56" s="20"/>
      <c r="AP56" s="20"/>
      <c r="AQ56" s="20"/>
      <c r="AR56" s="20"/>
      <c r="AS56" s="20"/>
      <c r="AT56" s="20"/>
      <c r="AU56" s="20"/>
      <c r="AV56" s="20"/>
      <c r="AW56" s="20"/>
      <c r="AX56" s="20"/>
      <c r="AY56" s="20"/>
      <c r="AZ56" s="20"/>
      <c r="BA56" s="20"/>
      <c r="BB56" s="20"/>
      <c r="BC56" s="20"/>
      <c r="BD56" s="20"/>
      <c r="BE56" s="20"/>
      <c r="BF56" s="20"/>
      <c r="BG56" s="20"/>
      <c r="BH56" s="20"/>
      <c r="BI56" s="20"/>
      <c r="BJ56" s="20"/>
      <c r="BK56" s="20"/>
      <c r="BL56" s="20"/>
      <c r="BM56" s="20"/>
    </row>
    <row r="57" ht="29.25" customHeight="1">
      <c r="A57" s="20"/>
      <c r="B57" s="21"/>
      <c r="C57" s="112" t="s">
        <v>98</v>
      </c>
      <c r="D57" s="105"/>
      <c r="E57" s="105"/>
      <c r="F57" s="105"/>
      <c r="G57" s="105"/>
      <c r="H57" s="105"/>
      <c r="I57" s="105"/>
      <c r="J57" s="113" t="s">
        <v>99</v>
      </c>
      <c r="K57" s="105"/>
      <c r="L57" s="21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20"/>
      <c r="AA57" s="20"/>
      <c r="AB57" s="20"/>
      <c r="AC57" s="20"/>
      <c r="AD57" s="20"/>
      <c r="AE57" s="20"/>
      <c r="AF57" s="20"/>
      <c r="AG57" s="20"/>
      <c r="AH57" s="20"/>
      <c r="AI57" s="20"/>
      <c r="AJ57" s="20"/>
      <c r="AK57" s="20"/>
      <c r="AL57" s="20"/>
      <c r="AM57" s="20"/>
      <c r="AN57" s="20"/>
      <c r="AO57" s="20"/>
      <c r="AP57" s="20"/>
      <c r="AQ57" s="20"/>
      <c r="AR57" s="20"/>
      <c r="AS57" s="20"/>
      <c r="AT57" s="20"/>
      <c r="AU57" s="20"/>
      <c r="AV57" s="20"/>
      <c r="AW57" s="20"/>
      <c r="AX57" s="20"/>
      <c r="AY57" s="20"/>
      <c r="AZ57" s="20"/>
      <c r="BA57" s="20"/>
      <c r="BB57" s="20"/>
      <c r="BC57" s="20"/>
      <c r="BD57" s="20"/>
      <c r="BE57" s="20"/>
      <c r="BF57" s="20"/>
      <c r="BG57" s="20"/>
      <c r="BH57" s="20"/>
      <c r="BI57" s="20"/>
      <c r="BJ57" s="20"/>
      <c r="BK57" s="20"/>
      <c r="BL57" s="20"/>
      <c r="BM57" s="20"/>
    </row>
    <row r="58" ht="9.75" customHeight="1">
      <c r="A58" s="20"/>
      <c r="B58" s="21"/>
      <c r="C58" s="20"/>
      <c r="D58" s="20"/>
      <c r="E58" s="20"/>
      <c r="F58" s="20"/>
      <c r="G58" s="20"/>
      <c r="H58" s="20"/>
      <c r="I58" s="20"/>
      <c r="J58" s="20"/>
      <c r="K58" s="20"/>
      <c r="L58" s="21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20"/>
      <c r="AA58" s="20"/>
      <c r="AB58" s="20"/>
      <c r="AC58" s="20"/>
      <c r="AD58" s="20"/>
      <c r="AE58" s="20"/>
      <c r="AF58" s="20"/>
      <c r="AG58" s="20"/>
      <c r="AH58" s="20"/>
      <c r="AI58" s="20"/>
      <c r="AJ58" s="20"/>
      <c r="AK58" s="20"/>
      <c r="AL58" s="20"/>
      <c r="AM58" s="20"/>
      <c r="AN58" s="20"/>
      <c r="AO58" s="20"/>
      <c r="AP58" s="20"/>
      <c r="AQ58" s="20"/>
      <c r="AR58" s="20"/>
      <c r="AS58" s="20"/>
      <c r="AT58" s="20"/>
      <c r="AU58" s="20"/>
      <c r="AV58" s="20"/>
      <c r="AW58" s="20"/>
      <c r="AX58" s="20"/>
      <c r="AY58" s="20"/>
      <c r="AZ58" s="20"/>
      <c r="BA58" s="20"/>
      <c r="BB58" s="20"/>
      <c r="BC58" s="20"/>
      <c r="BD58" s="20"/>
      <c r="BE58" s="20"/>
      <c r="BF58" s="20"/>
      <c r="BG58" s="20"/>
      <c r="BH58" s="20"/>
      <c r="BI58" s="20"/>
      <c r="BJ58" s="20"/>
      <c r="BK58" s="20"/>
      <c r="BL58" s="20"/>
      <c r="BM58" s="20"/>
    </row>
    <row r="59" ht="22.5" customHeight="1">
      <c r="A59" s="20"/>
      <c r="B59" s="21"/>
      <c r="C59" s="114" t="s">
        <v>71</v>
      </c>
      <c r="D59" s="20"/>
      <c r="E59" s="20"/>
      <c r="F59" s="20"/>
      <c r="G59" s="20"/>
      <c r="H59" s="20"/>
      <c r="I59" s="20"/>
      <c r="J59" s="72">
        <f t="shared" ref="J59:J61" si="2">J85</f>
        <v>0</v>
      </c>
      <c r="K59" s="20"/>
      <c r="L59" s="21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20"/>
      <c r="AA59" s="20"/>
      <c r="AB59" s="20"/>
      <c r="AC59" s="20"/>
      <c r="AD59" s="20"/>
      <c r="AE59" s="20"/>
      <c r="AF59" s="20"/>
      <c r="AG59" s="20"/>
      <c r="AH59" s="20"/>
      <c r="AI59" s="20"/>
      <c r="AJ59" s="20"/>
      <c r="AK59" s="20"/>
      <c r="AL59" s="20"/>
      <c r="AM59" s="20"/>
      <c r="AN59" s="20"/>
      <c r="AO59" s="20"/>
      <c r="AP59" s="20"/>
      <c r="AQ59" s="20"/>
      <c r="AR59" s="20"/>
      <c r="AS59" s="20"/>
      <c r="AT59" s="20"/>
      <c r="AU59" s="3" t="s">
        <v>100</v>
      </c>
      <c r="AV59" s="20"/>
      <c r="AW59" s="20"/>
      <c r="AX59" s="20"/>
      <c r="AY59" s="20"/>
      <c r="AZ59" s="20"/>
      <c r="BA59" s="20"/>
      <c r="BB59" s="20"/>
      <c r="BC59" s="20"/>
      <c r="BD59" s="20"/>
      <c r="BE59" s="20"/>
      <c r="BF59" s="20"/>
      <c r="BG59" s="20"/>
      <c r="BH59" s="20"/>
      <c r="BI59" s="20"/>
      <c r="BJ59" s="20"/>
      <c r="BK59" s="20"/>
      <c r="BL59" s="20"/>
      <c r="BM59" s="20"/>
    </row>
    <row r="60" ht="24.75" customHeight="1">
      <c r="A60" s="115"/>
      <c r="B60" s="116"/>
      <c r="C60" s="115"/>
      <c r="D60" s="117" t="s">
        <v>495</v>
      </c>
      <c r="E60" s="118"/>
      <c r="F60" s="118"/>
      <c r="G60" s="118"/>
      <c r="H60" s="118"/>
      <c r="I60" s="118"/>
      <c r="J60" s="119">
        <f t="shared" si="2"/>
        <v>0</v>
      </c>
      <c r="K60" s="115"/>
      <c r="L60" s="116"/>
      <c r="M60" s="115"/>
      <c r="N60" s="115"/>
      <c r="O60" s="115"/>
      <c r="P60" s="115"/>
      <c r="Q60" s="115"/>
      <c r="R60" s="115"/>
      <c r="S60" s="115"/>
      <c r="T60" s="115"/>
      <c r="U60" s="115"/>
      <c r="V60" s="115"/>
      <c r="W60" s="115"/>
      <c r="X60" s="115"/>
      <c r="Y60" s="115"/>
      <c r="Z60" s="115"/>
      <c r="AA60" s="115"/>
      <c r="AB60" s="115"/>
      <c r="AC60" s="115"/>
      <c r="AD60" s="115"/>
      <c r="AE60" s="115"/>
      <c r="AF60" s="115"/>
      <c r="AG60" s="115"/>
      <c r="AH60" s="115"/>
      <c r="AI60" s="115"/>
      <c r="AJ60" s="115"/>
      <c r="AK60" s="115"/>
      <c r="AL60" s="115"/>
      <c r="AM60" s="115"/>
      <c r="AN60" s="115"/>
      <c r="AO60" s="115"/>
      <c r="AP60" s="115"/>
      <c r="AQ60" s="115"/>
      <c r="AR60" s="115"/>
      <c r="AS60" s="115"/>
      <c r="AT60" s="115"/>
      <c r="AU60" s="115"/>
      <c r="AV60" s="115"/>
      <c r="AW60" s="115"/>
      <c r="AX60" s="115"/>
      <c r="AY60" s="115"/>
      <c r="AZ60" s="115"/>
      <c r="BA60" s="115"/>
      <c r="BB60" s="115"/>
      <c r="BC60" s="115"/>
      <c r="BD60" s="115"/>
      <c r="BE60" s="115"/>
      <c r="BF60" s="115"/>
      <c r="BG60" s="115"/>
      <c r="BH60" s="115"/>
      <c r="BI60" s="115"/>
      <c r="BJ60" s="115"/>
      <c r="BK60" s="115"/>
      <c r="BL60" s="115"/>
      <c r="BM60" s="115"/>
    </row>
    <row r="61" ht="19.5" customHeight="1">
      <c r="A61" s="120"/>
      <c r="B61" s="121"/>
      <c r="C61" s="120"/>
      <c r="D61" s="122" t="s">
        <v>496</v>
      </c>
      <c r="E61" s="123"/>
      <c r="F61" s="123"/>
      <c r="G61" s="123"/>
      <c r="H61" s="123"/>
      <c r="I61" s="123"/>
      <c r="J61" s="124">
        <f t="shared" si="2"/>
        <v>0</v>
      </c>
      <c r="K61" s="120"/>
      <c r="L61" s="121"/>
      <c r="M61" s="120"/>
      <c r="N61" s="120"/>
      <c r="O61" s="120"/>
      <c r="P61" s="120"/>
      <c r="Q61" s="120"/>
      <c r="R61" s="120"/>
      <c r="S61" s="120"/>
      <c r="T61" s="120"/>
      <c r="U61" s="120"/>
      <c r="V61" s="120"/>
      <c r="W61" s="120"/>
      <c r="X61" s="120"/>
      <c r="Y61" s="120"/>
      <c r="Z61" s="120"/>
      <c r="AA61" s="120"/>
      <c r="AB61" s="120"/>
      <c r="AC61" s="120"/>
      <c r="AD61" s="120"/>
      <c r="AE61" s="120"/>
      <c r="AF61" s="120"/>
      <c r="AG61" s="120"/>
      <c r="AH61" s="120"/>
      <c r="AI61" s="120"/>
      <c r="AJ61" s="120"/>
      <c r="AK61" s="120"/>
      <c r="AL61" s="120"/>
      <c r="AM61" s="120"/>
      <c r="AN61" s="120"/>
      <c r="AO61" s="120"/>
      <c r="AP61" s="120"/>
      <c r="AQ61" s="120"/>
      <c r="AR61" s="120"/>
      <c r="AS61" s="120"/>
      <c r="AT61" s="120"/>
      <c r="AU61" s="120"/>
      <c r="AV61" s="120"/>
      <c r="AW61" s="120"/>
      <c r="AX61" s="120"/>
      <c r="AY61" s="120"/>
      <c r="AZ61" s="120"/>
      <c r="BA61" s="120"/>
      <c r="BB61" s="120"/>
      <c r="BC61" s="120"/>
      <c r="BD61" s="120"/>
      <c r="BE61" s="120"/>
      <c r="BF61" s="120"/>
      <c r="BG61" s="120"/>
      <c r="BH61" s="120"/>
      <c r="BI61" s="120"/>
      <c r="BJ61" s="120"/>
      <c r="BK61" s="120"/>
      <c r="BL61" s="120"/>
      <c r="BM61" s="120"/>
    </row>
    <row r="62" ht="19.5" customHeight="1">
      <c r="A62" s="120"/>
      <c r="B62" s="121"/>
      <c r="C62" s="120"/>
      <c r="D62" s="122" t="s">
        <v>497</v>
      </c>
      <c r="E62" s="123"/>
      <c r="F62" s="123"/>
      <c r="G62" s="123"/>
      <c r="H62" s="123"/>
      <c r="I62" s="123"/>
      <c r="J62" s="124">
        <f>J92</f>
        <v>0</v>
      </c>
      <c r="K62" s="120"/>
      <c r="L62" s="121"/>
      <c r="M62" s="120"/>
      <c r="N62" s="120"/>
      <c r="O62" s="120"/>
      <c r="P62" s="120"/>
      <c r="Q62" s="120"/>
      <c r="R62" s="120"/>
      <c r="S62" s="120"/>
      <c r="T62" s="120"/>
      <c r="U62" s="120"/>
      <c r="V62" s="120"/>
      <c r="W62" s="120"/>
      <c r="X62" s="120"/>
      <c r="Y62" s="120"/>
      <c r="Z62" s="120"/>
      <c r="AA62" s="120"/>
      <c r="AB62" s="120"/>
      <c r="AC62" s="120"/>
      <c r="AD62" s="120"/>
      <c r="AE62" s="120"/>
      <c r="AF62" s="120"/>
      <c r="AG62" s="120"/>
      <c r="AH62" s="120"/>
      <c r="AI62" s="120"/>
      <c r="AJ62" s="120"/>
      <c r="AK62" s="120"/>
      <c r="AL62" s="120"/>
      <c r="AM62" s="120"/>
      <c r="AN62" s="120"/>
      <c r="AO62" s="120"/>
      <c r="AP62" s="120"/>
      <c r="AQ62" s="120"/>
      <c r="AR62" s="120"/>
      <c r="AS62" s="120"/>
      <c r="AT62" s="120"/>
      <c r="AU62" s="120"/>
      <c r="AV62" s="120"/>
      <c r="AW62" s="120"/>
      <c r="AX62" s="120"/>
      <c r="AY62" s="120"/>
      <c r="AZ62" s="120"/>
      <c r="BA62" s="120"/>
      <c r="BB62" s="120"/>
      <c r="BC62" s="120"/>
      <c r="BD62" s="120"/>
      <c r="BE62" s="120"/>
      <c r="BF62" s="120"/>
      <c r="BG62" s="120"/>
      <c r="BH62" s="120"/>
      <c r="BI62" s="120"/>
      <c r="BJ62" s="120"/>
      <c r="BK62" s="120"/>
      <c r="BL62" s="120"/>
      <c r="BM62" s="120"/>
    </row>
    <row r="63" ht="19.5" customHeight="1">
      <c r="A63" s="120"/>
      <c r="B63" s="121"/>
      <c r="C63" s="120"/>
      <c r="D63" s="122" t="s">
        <v>498</v>
      </c>
      <c r="E63" s="123"/>
      <c r="F63" s="123"/>
      <c r="G63" s="123"/>
      <c r="H63" s="123"/>
      <c r="I63" s="123"/>
      <c r="J63" s="124">
        <f>J96</f>
        <v>0</v>
      </c>
      <c r="K63" s="120"/>
      <c r="L63" s="121"/>
      <c r="M63" s="120"/>
      <c r="N63" s="120"/>
      <c r="O63" s="120"/>
      <c r="P63" s="120"/>
      <c r="Q63" s="120"/>
      <c r="R63" s="120"/>
      <c r="S63" s="120"/>
      <c r="T63" s="120"/>
      <c r="U63" s="120"/>
      <c r="V63" s="120"/>
      <c r="W63" s="120"/>
      <c r="X63" s="120"/>
      <c r="Y63" s="120"/>
      <c r="Z63" s="120"/>
      <c r="AA63" s="120"/>
      <c r="AB63" s="120"/>
      <c r="AC63" s="120"/>
      <c r="AD63" s="120"/>
      <c r="AE63" s="120"/>
      <c r="AF63" s="120"/>
      <c r="AG63" s="120"/>
      <c r="AH63" s="120"/>
      <c r="AI63" s="120"/>
      <c r="AJ63" s="120"/>
      <c r="AK63" s="120"/>
      <c r="AL63" s="120"/>
      <c r="AM63" s="120"/>
      <c r="AN63" s="120"/>
      <c r="AO63" s="120"/>
      <c r="AP63" s="120"/>
      <c r="AQ63" s="120"/>
      <c r="AR63" s="120"/>
      <c r="AS63" s="120"/>
      <c r="AT63" s="120"/>
      <c r="AU63" s="120"/>
      <c r="AV63" s="120"/>
      <c r="AW63" s="120"/>
      <c r="AX63" s="120"/>
      <c r="AY63" s="120"/>
      <c r="AZ63" s="120"/>
      <c r="BA63" s="120"/>
      <c r="BB63" s="120"/>
      <c r="BC63" s="120"/>
      <c r="BD63" s="120"/>
      <c r="BE63" s="120"/>
      <c r="BF63" s="120"/>
      <c r="BG63" s="120"/>
      <c r="BH63" s="120"/>
      <c r="BI63" s="120"/>
      <c r="BJ63" s="120"/>
      <c r="BK63" s="120"/>
      <c r="BL63" s="120"/>
      <c r="BM63" s="120"/>
    </row>
    <row r="64" ht="19.5" customHeight="1">
      <c r="A64" s="120"/>
      <c r="B64" s="121"/>
      <c r="C64" s="120"/>
      <c r="D64" s="122" t="s">
        <v>499</v>
      </c>
      <c r="E64" s="123"/>
      <c r="F64" s="123"/>
      <c r="G64" s="123"/>
      <c r="H64" s="123"/>
      <c r="I64" s="123"/>
      <c r="J64" s="124">
        <f>J101</f>
        <v>0</v>
      </c>
      <c r="K64" s="120"/>
      <c r="L64" s="121"/>
      <c r="M64" s="120"/>
      <c r="N64" s="120"/>
      <c r="O64" s="120"/>
      <c r="P64" s="120"/>
      <c r="Q64" s="120"/>
      <c r="R64" s="120"/>
      <c r="S64" s="120"/>
      <c r="T64" s="120"/>
      <c r="U64" s="120"/>
      <c r="V64" s="120"/>
      <c r="W64" s="120"/>
      <c r="X64" s="120"/>
      <c r="Y64" s="120"/>
      <c r="Z64" s="120"/>
      <c r="AA64" s="120"/>
      <c r="AB64" s="120"/>
      <c r="AC64" s="120"/>
      <c r="AD64" s="120"/>
      <c r="AE64" s="120"/>
      <c r="AF64" s="120"/>
      <c r="AG64" s="120"/>
      <c r="AH64" s="120"/>
      <c r="AI64" s="120"/>
      <c r="AJ64" s="120"/>
      <c r="AK64" s="120"/>
      <c r="AL64" s="120"/>
      <c r="AM64" s="120"/>
      <c r="AN64" s="120"/>
      <c r="AO64" s="120"/>
      <c r="AP64" s="120"/>
      <c r="AQ64" s="120"/>
      <c r="AR64" s="120"/>
      <c r="AS64" s="120"/>
      <c r="AT64" s="120"/>
      <c r="AU64" s="120"/>
      <c r="AV64" s="120"/>
      <c r="AW64" s="120"/>
      <c r="AX64" s="120"/>
      <c r="AY64" s="120"/>
      <c r="AZ64" s="120"/>
      <c r="BA64" s="120"/>
      <c r="BB64" s="120"/>
      <c r="BC64" s="120"/>
      <c r="BD64" s="120"/>
      <c r="BE64" s="120"/>
      <c r="BF64" s="120"/>
      <c r="BG64" s="120"/>
      <c r="BH64" s="120"/>
      <c r="BI64" s="120"/>
      <c r="BJ64" s="120"/>
      <c r="BK64" s="120"/>
      <c r="BL64" s="120"/>
      <c r="BM64" s="120"/>
    </row>
    <row r="65" ht="19.5" customHeight="1">
      <c r="A65" s="120"/>
      <c r="B65" s="121"/>
      <c r="C65" s="120"/>
      <c r="D65" s="122" t="s">
        <v>500</v>
      </c>
      <c r="E65" s="123"/>
      <c r="F65" s="123"/>
      <c r="G65" s="123"/>
      <c r="H65" s="123"/>
      <c r="I65" s="123"/>
      <c r="J65" s="124">
        <f>J104</f>
        <v>0</v>
      </c>
      <c r="K65" s="120"/>
      <c r="L65" s="121"/>
      <c r="M65" s="120"/>
      <c r="N65" s="120"/>
      <c r="O65" s="120"/>
      <c r="P65" s="120"/>
      <c r="Q65" s="120"/>
      <c r="R65" s="120"/>
      <c r="S65" s="120"/>
      <c r="T65" s="120"/>
      <c r="U65" s="120"/>
      <c r="V65" s="120"/>
      <c r="W65" s="120"/>
      <c r="X65" s="120"/>
      <c r="Y65" s="120"/>
      <c r="Z65" s="120"/>
      <c r="AA65" s="120"/>
      <c r="AB65" s="120"/>
      <c r="AC65" s="120"/>
      <c r="AD65" s="120"/>
      <c r="AE65" s="120"/>
      <c r="AF65" s="120"/>
      <c r="AG65" s="120"/>
      <c r="AH65" s="120"/>
      <c r="AI65" s="120"/>
      <c r="AJ65" s="120"/>
      <c r="AK65" s="120"/>
      <c r="AL65" s="120"/>
      <c r="AM65" s="120"/>
      <c r="AN65" s="120"/>
      <c r="AO65" s="120"/>
      <c r="AP65" s="120"/>
      <c r="AQ65" s="120"/>
      <c r="AR65" s="120"/>
      <c r="AS65" s="120"/>
      <c r="AT65" s="120"/>
      <c r="AU65" s="120"/>
      <c r="AV65" s="120"/>
      <c r="AW65" s="120"/>
      <c r="AX65" s="120"/>
      <c r="AY65" s="120"/>
      <c r="AZ65" s="120"/>
      <c r="BA65" s="120"/>
      <c r="BB65" s="120"/>
      <c r="BC65" s="120"/>
      <c r="BD65" s="120"/>
      <c r="BE65" s="120"/>
      <c r="BF65" s="120"/>
      <c r="BG65" s="120"/>
      <c r="BH65" s="120"/>
      <c r="BI65" s="120"/>
      <c r="BJ65" s="120"/>
      <c r="BK65" s="120"/>
      <c r="BL65" s="120"/>
      <c r="BM65" s="120"/>
    </row>
    <row r="66" ht="21.75" customHeight="1">
      <c r="A66" s="20"/>
      <c r="B66" s="21"/>
      <c r="C66" s="20"/>
      <c r="D66" s="20"/>
      <c r="E66" s="20"/>
      <c r="F66" s="20"/>
      <c r="G66" s="20"/>
      <c r="H66" s="20"/>
      <c r="I66" s="20"/>
      <c r="J66" s="20"/>
      <c r="K66" s="20"/>
      <c r="L66" s="21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  <c r="Z66" s="20"/>
      <c r="AA66" s="20"/>
      <c r="AB66" s="20"/>
      <c r="AC66" s="20"/>
      <c r="AD66" s="20"/>
      <c r="AE66" s="20"/>
      <c r="AF66" s="20"/>
      <c r="AG66" s="20"/>
      <c r="AH66" s="20"/>
      <c r="AI66" s="20"/>
      <c r="AJ66" s="20"/>
      <c r="AK66" s="20"/>
      <c r="AL66" s="20"/>
      <c r="AM66" s="20"/>
      <c r="AN66" s="20"/>
      <c r="AO66" s="20"/>
      <c r="AP66" s="20"/>
      <c r="AQ66" s="20"/>
      <c r="AR66" s="20"/>
      <c r="AS66" s="20"/>
      <c r="AT66" s="20"/>
      <c r="AU66" s="20"/>
      <c r="AV66" s="20"/>
      <c r="AW66" s="20"/>
      <c r="AX66" s="20"/>
      <c r="AY66" s="20"/>
      <c r="AZ66" s="20"/>
      <c r="BA66" s="20"/>
      <c r="BB66" s="20"/>
      <c r="BC66" s="20"/>
      <c r="BD66" s="20"/>
      <c r="BE66" s="20"/>
      <c r="BF66" s="20"/>
      <c r="BG66" s="20"/>
      <c r="BH66" s="20"/>
      <c r="BI66" s="20"/>
      <c r="BJ66" s="20"/>
      <c r="BK66" s="20"/>
      <c r="BL66" s="20"/>
      <c r="BM66" s="20"/>
    </row>
    <row r="67" ht="6.75" customHeight="1">
      <c r="A67" s="20"/>
      <c r="B67" s="39"/>
      <c r="C67" s="40"/>
      <c r="D67" s="40"/>
      <c r="E67" s="40"/>
      <c r="F67" s="40"/>
      <c r="G67" s="40"/>
      <c r="H67" s="40"/>
      <c r="I67" s="40"/>
      <c r="J67" s="40"/>
      <c r="K67" s="40"/>
      <c r="L67" s="21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  <c r="Z67" s="20"/>
      <c r="AA67" s="20"/>
      <c r="AB67" s="20"/>
      <c r="AC67" s="20"/>
      <c r="AD67" s="20"/>
      <c r="AE67" s="20"/>
      <c r="AF67" s="20"/>
      <c r="AG67" s="20"/>
      <c r="AH67" s="20"/>
      <c r="AI67" s="20"/>
      <c r="AJ67" s="20"/>
      <c r="AK67" s="20"/>
      <c r="AL67" s="20"/>
      <c r="AM67" s="20"/>
      <c r="AN67" s="20"/>
      <c r="AO67" s="20"/>
      <c r="AP67" s="20"/>
      <c r="AQ67" s="20"/>
      <c r="AR67" s="20"/>
      <c r="AS67" s="20"/>
      <c r="AT67" s="20"/>
      <c r="AU67" s="20"/>
      <c r="AV67" s="20"/>
      <c r="AW67" s="20"/>
      <c r="AX67" s="20"/>
      <c r="AY67" s="20"/>
      <c r="AZ67" s="20"/>
      <c r="BA67" s="20"/>
      <c r="BB67" s="20"/>
      <c r="BC67" s="20"/>
      <c r="BD67" s="20"/>
      <c r="BE67" s="20"/>
      <c r="BF67" s="20"/>
      <c r="BG67" s="20"/>
      <c r="BH67" s="20"/>
      <c r="BI67" s="20"/>
      <c r="BJ67" s="20"/>
      <c r="BK67" s="20"/>
      <c r="BL67" s="20"/>
      <c r="BM67" s="20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</row>
    <row r="71" ht="6.75" customHeight="1">
      <c r="A71" s="20"/>
      <c r="B71" s="41"/>
      <c r="C71" s="42"/>
      <c r="D71" s="42"/>
      <c r="E71" s="42"/>
      <c r="F71" s="42"/>
      <c r="G71" s="42"/>
      <c r="H71" s="42"/>
      <c r="I71" s="42"/>
      <c r="J71" s="42"/>
      <c r="K71" s="42"/>
      <c r="L71" s="21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20"/>
      <c r="Z71" s="20"/>
      <c r="AA71" s="20"/>
      <c r="AB71" s="20"/>
      <c r="AC71" s="20"/>
      <c r="AD71" s="20"/>
      <c r="AE71" s="20"/>
      <c r="AF71" s="20"/>
      <c r="AG71" s="20"/>
      <c r="AH71" s="20"/>
      <c r="AI71" s="20"/>
      <c r="AJ71" s="20"/>
      <c r="AK71" s="20"/>
      <c r="AL71" s="20"/>
      <c r="AM71" s="20"/>
      <c r="AN71" s="20"/>
      <c r="AO71" s="20"/>
      <c r="AP71" s="20"/>
      <c r="AQ71" s="20"/>
      <c r="AR71" s="20"/>
      <c r="AS71" s="20"/>
      <c r="AT71" s="20"/>
      <c r="AU71" s="20"/>
      <c r="AV71" s="20"/>
      <c r="AW71" s="20"/>
      <c r="AX71" s="20"/>
      <c r="AY71" s="20"/>
      <c r="AZ71" s="20"/>
      <c r="BA71" s="20"/>
      <c r="BB71" s="20"/>
      <c r="BC71" s="20"/>
      <c r="BD71" s="20"/>
      <c r="BE71" s="20"/>
      <c r="BF71" s="20"/>
      <c r="BG71" s="20"/>
      <c r="BH71" s="20"/>
      <c r="BI71" s="20"/>
      <c r="BJ71" s="20"/>
      <c r="BK71" s="20"/>
      <c r="BL71" s="20"/>
      <c r="BM71" s="20"/>
    </row>
    <row r="72" ht="24.75" customHeight="1">
      <c r="A72" s="20"/>
      <c r="B72" s="21"/>
      <c r="C72" s="7" t="s">
        <v>115</v>
      </c>
      <c r="D72" s="20"/>
      <c r="E72" s="20"/>
      <c r="F72" s="20"/>
      <c r="G72" s="20"/>
      <c r="H72" s="20"/>
      <c r="I72" s="20"/>
      <c r="J72" s="20"/>
      <c r="K72" s="20"/>
      <c r="L72" s="21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0"/>
      <c r="Z72" s="20"/>
      <c r="AA72" s="20"/>
      <c r="AB72" s="20"/>
      <c r="AC72" s="20"/>
      <c r="AD72" s="20"/>
      <c r="AE72" s="20"/>
      <c r="AF72" s="20"/>
      <c r="AG72" s="20"/>
      <c r="AH72" s="20"/>
      <c r="AI72" s="20"/>
      <c r="AJ72" s="20"/>
      <c r="AK72" s="20"/>
      <c r="AL72" s="20"/>
      <c r="AM72" s="20"/>
      <c r="AN72" s="20"/>
      <c r="AO72" s="20"/>
      <c r="AP72" s="20"/>
      <c r="AQ72" s="20"/>
      <c r="AR72" s="20"/>
      <c r="AS72" s="20"/>
      <c r="AT72" s="20"/>
      <c r="AU72" s="20"/>
      <c r="AV72" s="20"/>
      <c r="AW72" s="20"/>
      <c r="AX72" s="20"/>
      <c r="AY72" s="20"/>
      <c r="AZ72" s="20"/>
      <c r="BA72" s="20"/>
      <c r="BB72" s="20"/>
      <c r="BC72" s="20"/>
      <c r="BD72" s="20"/>
      <c r="BE72" s="20"/>
      <c r="BF72" s="20"/>
      <c r="BG72" s="20"/>
      <c r="BH72" s="20"/>
      <c r="BI72" s="20"/>
      <c r="BJ72" s="20"/>
      <c r="BK72" s="20"/>
      <c r="BL72" s="20"/>
      <c r="BM72" s="20"/>
    </row>
    <row r="73" ht="6.75" customHeight="1">
      <c r="A73" s="20"/>
      <c r="B73" s="21"/>
      <c r="C73" s="20"/>
      <c r="D73" s="20"/>
      <c r="E73" s="20"/>
      <c r="F73" s="20"/>
      <c r="G73" s="20"/>
      <c r="H73" s="20"/>
      <c r="I73" s="20"/>
      <c r="J73" s="20"/>
      <c r="K73" s="20"/>
      <c r="L73" s="21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0"/>
      <c r="Z73" s="20"/>
      <c r="AA73" s="20"/>
      <c r="AB73" s="20"/>
      <c r="AC73" s="20"/>
      <c r="AD73" s="20"/>
      <c r="AE73" s="20"/>
      <c r="AF73" s="20"/>
      <c r="AG73" s="20"/>
      <c r="AH73" s="20"/>
      <c r="AI73" s="20"/>
      <c r="AJ73" s="20"/>
      <c r="AK73" s="20"/>
      <c r="AL73" s="20"/>
      <c r="AM73" s="20"/>
      <c r="AN73" s="20"/>
      <c r="AO73" s="20"/>
      <c r="AP73" s="20"/>
      <c r="AQ73" s="20"/>
      <c r="AR73" s="20"/>
      <c r="AS73" s="20"/>
      <c r="AT73" s="20"/>
      <c r="AU73" s="20"/>
      <c r="AV73" s="20"/>
      <c r="AW73" s="20"/>
      <c r="AX73" s="20"/>
      <c r="AY73" s="20"/>
      <c r="AZ73" s="20"/>
      <c r="BA73" s="20"/>
      <c r="BB73" s="20"/>
      <c r="BC73" s="20"/>
      <c r="BD73" s="20"/>
      <c r="BE73" s="20"/>
      <c r="BF73" s="20"/>
      <c r="BG73" s="20"/>
      <c r="BH73" s="20"/>
      <c r="BI73" s="20"/>
      <c r="BJ73" s="20"/>
      <c r="BK73" s="20"/>
      <c r="BL73" s="20"/>
      <c r="BM73" s="20"/>
    </row>
    <row r="74" ht="12.0" customHeight="1">
      <c r="A74" s="20"/>
      <c r="B74" s="21"/>
      <c r="C74" s="15" t="s">
        <v>16</v>
      </c>
      <c r="D74" s="20"/>
      <c r="E74" s="20"/>
      <c r="F74" s="20"/>
      <c r="G74" s="20"/>
      <c r="H74" s="20"/>
      <c r="I74" s="20"/>
      <c r="J74" s="20"/>
      <c r="K74" s="20"/>
      <c r="L74" s="21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  <c r="AB74" s="20"/>
      <c r="AC74" s="20"/>
      <c r="AD74" s="20"/>
      <c r="AE74" s="20"/>
      <c r="AF74" s="20"/>
      <c r="AG74" s="20"/>
      <c r="AH74" s="20"/>
      <c r="AI74" s="20"/>
      <c r="AJ74" s="20"/>
      <c r="AK74" s="20"/>
      <c r="AL74" s="20"/>
      <c r="AM74" s="20"/>
      <c r="AN74" s="20"/>
      <c r="AO74" s="20"/>
      <c r="AP74" s="20"/>
      <c r="AQ74" s="20"/>
      <c r="AR74" s="20"/>
      <c r="AS74" s="20"/>
      <c r="AT74" s="20"/>
      <c r="AU74" s="20"/>
      <c r="AV74" s="20"/>
      <c r="AW74" s="20"/>
      <c r="AX74" s="20"/>
      <c r="AY74" s="20"/>
      <c r="AZ74" s="20"/>
      <c r="BA74" s="20"/>
      <c r="BB74" s="20"/>
      <c r="BC74" s="20"/>
      <c r="BD74" s="20"/>
      <c r="BE74" s="20"/>
      <c r="BF74" s="20"/>
      <c r="BG74" s="20"/>
      <c r="BH74" s="20"/>
      <c r="BI74" s="20"/>
      <c r="BJ74" s="20"/>
      <c r="BK74" s="20"/>
      <c r="BL74" s="20"/>
      <c r="BM74" s="20"/>
    </row>
    <row r="75" ht="16.5" customHeight="1">
      <c r="A75" s="20"/>
      <c r="B75" s="21"/>
      <c r="C75" s="20"/>
      <c r="D75" s="20"/>
      <c r="E75" s="98" t="str">
        <f>E7</f>
        <v>Rekonstrukce kabinetu - 6. ZŠ Ovčárecká, Kolín</v>
      </c>
      <c r="I75" s="20"/>
      <c r="J75" s="20"/>
      <c r="K75" s="20"/>
      <c r="L75" s="21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0"/>
      <c r="Z75" s="20"/>
      <c r="AA75" s="20"/>
      <c r="AB75" s="20"/>
      <c r="AC75" s="20"/>
      <c r="AD75" s="20"/>
      <c r="AE75" s="20"/>
      <c r="AF75" s="20"/>
      <c r="AG75" s="20"/>
      <c r="AH75" s="20"/>
      <c r="AI75" s="20"/>
      <c r="AJ75" s="20"/>
      <c r="AK75" s="20"/>
      <c r="AL75" s="20"/>
      <c r="AM75" s="20"/>
      <c r="AN75" s="20"/>
      <c r="AO75" s="20"/>
      <c r="AP75" s="20"/>
      <c r="AQ75" s="20"/>
      <c r="AR75" s="20"/>
      <c r="AS75" s="20"/>
      <c r="AT75" s="20"/>
      <c r="AU75" s="20"/>
      <c r="AV75" s="20"/>
      <c r="AW75" s="20"/>
      <c r="AX75" s="20"/>
      <c r="AY75" s="20"/>
      <c r="AZ75" s="20"/>
      <c r="BA75" s="20"/>
      <c r="BB75" s="20"/>
      <c r="BC75" s="20"/>
      <c r="BD75" s="20"/>
      <c r="BE75" s="20"/>
      <c r="BF75" s="20"/>
      <c r="BG75" s="20"/>
      <c r="BH75" s="20"/>
      <c r="BI75" s="20"/>
      <c r="BJ75" s="20"/>
      <c r="BK75" s="20"/>
      <c r="BL75" s="20"/>
      <c r="BM75" s="20"/>
    </row>
    <row r="76" ht="12.0" customHeight="1">
      <c r="A76" s="20"/>
      <c r="B76" s="21"/>
      <c r="C76" s="15" t="s">
        <v>94</v>
      </c>
      <c r="D76" s="20"/>
      <c r="E76" s="20"/>
      <c r="F76" s="20"/>
      <c r="G76" s="20"/>
      <c r="H76" s="20"/>
      <c r="I76" s="20"/>
      <c r="J76" s="20"/>
      <c r="K76" s="20"/>
      <c r="L76" s="21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  <c r="AX76" s="20"/>
      <c r="AY76" s="20"/>
      <c r="AZ76" s="20"/>
      <c r="BA76" s="20"/>
      <c r="BB76" s="20"/>
      <c r="BC76" s="20"/>
      <c r="BD76" s="20"/>
      <c r="BE76" s="20"/>
      <c r="BF76" s="20"/>
      <c r="BG76" s="20"/>
      <c r="BH76" s="20"/>
      <c r="BI76" s="20"/>
      <c r="BJ76" s="20"/>
      <c r="BK76" s="20"/>
      <c r="BL76" s="20"/>
      <c r="BM76" s="20"/>
    </row>
    <row r="77" ht="16.5" customHeight="1">
      <c r="A77" s="20"/>
      <c r="B77" s="21"/>
      <c r="C77" s="20"/>
      <c r="D77" s="20"/>
      <c r="E77" s="48" t="str">
        <f>E9</f>
        <v>04 - VRN</v>
      </c>
      <c r="I77" s="20"/>
      <c r="J77" s="20"/>
      <c r="K77" s="20"/>
      <c r="L77" s="21"/>
      <c r="M77" s="20"/>
      <c r="N77" s="20"/>
      <c r="O77" s="20"/>
      <c r="P77" s="20"/>
      <c r="Q77" s="20"/>
      <c r="R77" s="20"/>
      <c r="S77" s="20"/>
      <c r="T77" s="20"/>
      <c r="U77" s="20"/>
      <c r="V77" s="20"/>
      <c r="W77" s="20"/>
      <c r="X77" s="20"/>
      <c r="Y77" s="20"/>
      <c r="Z77" s="20"/>
      <c r="AA77" s="20"/>
      <c r="AB77" s="20"/>
      <c r="AC77" s="20"/>
      <c r="AD77" s="20"/>
      <c r="AE77" s="20"/>
      <c r="AF77" s="20"/>
      <c r="AG77" s="20"/>
      <c r="AH77" s="20"/>
      <c r="AI77" s="20"/>
      <c r="AJ77" s="20"/>
      <c r="AK77" s="20"/>
      <c r="AL77" s="20"/>
      <c r="AM77" s="20"/>
      <c r="AN77" s="20"/>
      <c r="AO77" s="20"/>
      <c r="AP77" s="20"/>
      <c r="AQ77" s="20"/>
      <c r="AR77" s="20"/>
      <c r="AS77" s="20"/>
      <c r="AT77" s="20"/>
      <c r="AU77" s="20"/>
      <c r="AV77" s="20"/>
      <c r="AW77" s="20"/>
      <c r="AX77" s="20"/>
      <c r="AY77" s="20"/>
      <c r="AZ77" s="20"/>
      <c r="BA77" s="20"/>
      <c r="BB77" s="20"/>
      <c r="BC77" s="20"/>
      <c r="BD77" s="20"/>
      <c r="BE77" s="20"/>
      <c r="BF77" s="20"/>
      <c r="BG77" s="20"/>
      <c r="BH77" s="20"/>
      <c r="BI77" s="20"/>
      <c r="BJ77" s="20"/>
      <c r="BK77" s="20"/>
      <c r="BL77" s="20"/>
      <c r="BM77" s="20"/>
    </row>
    <row r="78" ht="6.75" customHeight="1">
      <c r="A78" s="20"/>
      <c r="B78" s="21"/>
      <c r="C78" s="20"/>
      <c r="D78" s="20"/>
      <c r="E78" s="20"/>
      <c r="F78" s="20"/>
      <c r="G78" s="20"/>
      <c r="H78" s="20"/>
      <c r="I78" s="20"/>
      <c r="J78" s="20"/>
      <c r="K78" s="20"/>
      <c r="L78" s="21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  <c r="Z78" s="20"/>
      <c r="AA78" s="20"/>
      <c r="AB78" s="20"/>
      <c r="AC78" s="20"/>
      <c r="AD78" s="20"/>
      <c r="AE78" s="20"/>
      <c r="AF78" s="20"/>
      <c r="AG78" s="20"/>
      <c r="AH78" s="20"/>
      <c r="AI78" s="20"/>
      <c r="AJ78" s="20"/>
      <c r="AK78" s="20"/>
      <c r="AL78" s="20"/>
      <c r="AM78" s="20"/>
      <c r="AN78" s="20"/>
      <c r="AO78" s="20"/>
      <c r="AP78" s="20"/>
      <c r="AQ78" s="20"/>
      <c r="AR78" s="20"/>
      <c r="AS78" s="20"/>
      <c r="AT78" s="20"/>
      <c r="AU78" s="20"/>
      <c r="AV78" s="20"/>
      <c r="AW78" s="20"/>
      <c r="AX78" s="20"/>
      <c r="AY78" s="20"/>
      <c r="AZ78" s="20"/>
      <c r="BA78" s="20"/>
      <c r="BB78" s="20"/>
      <c r="BC78" s="20"/>
      <c r="BD78" s="20"/>
      <c r="BE78" s="20"/>
      <c r="BF78" s="20"/>
      <c r="BG78" s="20"/>
      <c r="BH78" s="20"/>
      <c r="BI78" s="20"/>
      <c r="BJ78" s="20"/>
      <c r="BK78" s="20"/>
      <c r="BL78" s="20"/>
      <c r="BM78" s="20"/>
    </row>
    <row r="79" ht="12.0" customHeight="1">
      <c r="A79" s="20"/>
      <c r="B79" s="21"/>
      <c r="C79" s="15" t="s">
        <v>21</v>
      </c>
      <c r="D79" s="20"/>
      <c r="E79" s="20"/>
      <c r="F79" s="11" t="str">
        <f>F12</f>
        <v>Ovčárecká 374</v>
      </c>
      <c r="G79" s="20"/>
      <c r="H79" s="20"/>
      <c r="I79" s="15" t="s">
        <v>23</v>
      </c>
      <c r="J79" s="50" t="str">
        <f>IF(J12="","",J12)</f>
        <v>21. 10. 2025</v>
      </c>
      <c r="K79" s="20"/>
      <c r="L79" s="21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20"/>
      <c r="AA79" s="20"/>
      <c r="AB79" s="20"/>
      <c r="AC79" s="20"/>
      <c r="AD79" s="20"/>
      <c r="AE79" s="20"/>
      <c r="AF79" s="20"/>
      <c r="AG79" s="20"/>
      <c r="AH79" s="20"/>
      <c r="AI79" s="20"/>
      <c r="AJ79" s="20"/>
      <c r="AK79" s="20"/>
      <c r="AL79" s="20"/>
      <c r="AM79" s="20"/>
      <c r="AN79" s="20"/>
      <c r="AO79" s="20"/>
      <c r="AP79" s="20"/>
      <c r="AQ79" s="20"/>
      <c r="AR79" s="20"/>
      <c r="AS79" s="20"/>
      <c r="AT79" s="20"/>
      <c r="AU79" s="20"/>
      <c r="AV79" s="20"/>
      <c r="AW79" s="20"/>
      <c r="AX79" s="20"/>
      <c r="AY79" s="20"/>
      <c r="AZ79" s="20"/>
      <c r="BA79" s="20"/>
      <c r="BB79" s="20"/>
      <c r="BC79" s="20"/>
      <c r="BD79" s="20"/>
      <c r="BE79" s="20"/>
      <c r="BF79" s="20"/>
      <c r="BG79" s="20"/>
      <c r="BH79" s="20"/>
      <c r="BI79" s="20"/>
      <c r="BJ79" s="20"/>
      <c r="BK79" s="20"/>
      <c r="BL79" s="20"/>
      <c r="BM79" s="20"/>
    </row>
    <row r="80" ht="6.75" customHeight="1">
      <c r="A80" s="20"/>
      <c r="B80" s="21"/>
      <c r="C80" s="20"/>
      <c r="D80" s="20"/>
      <c r="E80" s="20"/>
      <c r="F80" s="20"/>
      <c r="G80" s="20"/>
      <c r="H80" s="20"/>
      <c r="I80" s="20"/>
      <c r="J80" s="20"/>
      <c r="K80" s="20"/>
      <c r="L80" s="21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20"/>
      <c r="AA80" s="20"/>
      <c r="AB80" s="20"/>
      <c r="AC80" s="20"/>
      <c r="AD80" s="20"/>
      <c r="AE80" s="20"/>
      <c r="AF80" s="20"/>
      <c r="AG80" s="20"/>
      <c r="AH80" s="20"/>
      <c r="AI80" s="20"/>
      <c r="AJ80" s="20"/>
      <c r="AK80" s="20"/>
      <c r="AL80" s="20"/>
      <c r="AM80" s="20"/>
      <c r="AN80" s="20"/>
      <c r="AO80" s="20"/>
      <c r="AP80" s="20"/>
      <c r="AQ80" s="20"/>
      <c r="AR80" s="20"/>
      <c r="AS80" s="20"/>
      <c r="AT80" s="20"/>
      <c r="AU80" s="20"/>
      <c r="AV80" s="20"/>
      <c r="AW80" s="20"/>
      <c r="AX80" s="20"/>
      <c r="AY80" s="20"/>
      <c r="AZ80" s="20"/>
      <c r="BA80" s="20"/>
      <c r="BB80" s="20"/>
      <c r="BC80" s="20"/>
      <c r="BD80" s="20"/>
      <c r="BE80" s="20"/>
      <c r="BF80" s="20"/>
      <c r="BG80" s="20"/>
      <c r="BH80" s="20"/>
      <c r="BI80" s="20"/>
      <c r="BJ80" s="20"/>
      <c r="BK80" s="20"/>
      <c r="BL80" s="20"/>
      <c r="BM80" s="20"/>
    </row>
    <row r="81" ht="15.0" customHeight="1">
      <c r="A81" s="20"/>
      <c r="B81" s="21"/>
      <c r="C81" s="15" t="s">
        <v>25</v>
      </c>
      <c r="D81" s="20"/>
      <c r="E81" s="20"/>
      <c r="F81" s="11" t="str">
        <f>E15</f>
        <v>Město Kolín</v>
      </c>
      <c r="G81" s="20"/>
      <c r="H81" s="20"/>
      <c r="I81" s="15" t="s">
        <v>31</v>
      </c>
      <c r="J81" s="18" t="str">
        <f>E21</f>
        <v>Proiectura Dana s.r.o.</v>
      </c>
      <c r="K81" s="20"/>
      <c r="L81" s="21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20"/>
      <c r="AA81" s="20"/>
      <c r="AB81" s="20"/>
      <c r="AC81" s="20"/>
      <c r="AD81" s="20"/>
      <c r="AE81" s="20"/>
      <c r="AF81" s="20"/>
      <c r="AG81" s="20"/>
      <c r="AH81" s="20"/>
      <c r="AI81" s="20"/>
      <c r="AJ81" s="20"/>
      <c r="AK81" s="20"/>
      <c r="AL81" s="20"/>
      <c r="AM81" s="20"/>
      <c r="AN81" s="20"/>
      <c r="AO81" s="20"/>
      <c r="AP81" s="20"/>
      <c r="AQ81" s="20"/>
      <c r="AR81" s="20"/>
      <c r="AS81" s="20"/>
      <c r="AT81" s="20"/>
      <c r="AU81" s="20"/>
      <c r="AV81" s="20"/>
      <c r="AW81" s="20"/>
      <c r="AX81" s="20"/>
      <c r="AY81" s="20"/>
      <c r="AZ81" s="20"/>
      <c r="BA81" s="20"/>
      <c r="BB81" s="20"/>
      <c r="BC81" s="20"/>
      <c r="BD81" s="20"/>
      <c r="BE81" s="20"/>
      <c r="BF81" s="20"/>
      <c r="BG81" s="20"/>
      <c r="BH81" s="20"/>
      <c r="BI81" s="20"/>
      <c r="BJ81" s="20"/>
      <c r="BK81" s="20"/>
      <c r="BL81" s="20"/>
      <c r="BM81" s="20"/>
    </row>
    <row r="82" ht="15.0" customHeight="1">
      <c r="A82" s="20"/>
      <c r="B82" s="21"/>
      <c r="C82" s="15" t="s">
        <v>29</v>
      </c>
      <c r="D82" s="20"/>
      <c r="E82" s="20"/>
      <c r="F82" s="111" t="str">
        <f>IF(E18="","",E18)</f>
        <v>Vyplň údaj</v>
      </c>
      <c r="G82" s="20"/>
      <c r="H82" s="20"/>
      <c r="I82" s="15" t="s">
        <v>35</v>
      </c>
      <c r="J82" s="18" t="str">
        <f>E24</f>
        <v>Proiectura Dana s.r.o.</v>
      </c>
      <c r="K82" s="20"/>
      <c r="L82" s="21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  <c r="Z82" s="20"/>
      <c r="AA82" s="20"/>
      <c r="AB82" s="20"/>
      <c r="AC82" s="20"/>
      <c r="AD82" s="20"/>
      <c r="AE82" s="20"/>
      <c r="AF82" s="20"/>
      <c r="AG82" s="20"/>
      <c r="AH82" s="20"/>
      <c r="AI82" s="20"/>
      <c r="AJ82" s="20"/>
      <c r="AK82" s="20"/>
      <c r="AL82" s="20"/>
      <c r="AM82" s="20"/>
      <c r="AN82" s="20"/>
      <c r="AO82" s="20"/>
      <c r="AP82" s="20"/>
      <c r="AQ82" s="20"/>
      <c r="AR82" s="20"/>
      <c r="AS82" s="20"/>
      <c r="AT82" s="20"/>
      <c r="AU82" s="20"/>
      <c r="AV82" s="20"/>
      <c r="AW82" s="20"/>
      <c r="AX82" s="20"/>
      <c r="AY82" s="20"/>
      <c r="AZ82" s="20"/>
      <c r="BA82" s="20"/>
      <c r="BB82" s="20"/>
      <c r="BC82" s="20"/>
      <c r="BD82" s="20"/>
      <c r="BE82" s="20"/>
      <c r="BF82" s="20"/>
      <c r="BG82" s="20"/>
      <c r="BH82" s="20"/>
      <c r="BI82" s="20"/>
      <c r="BJ82" s="20"/>
      <c r="BK82" s="20"/>
      <c r="BL82" s="20"/>
      <c r="BM82" s="20"/>
    </row>
    <row r="83" ht="9.75" customHeight="1">
      <c r="A83" s="20"/>
      <c r="B83" s="21"/>
      <c r="C83" s="20"/>
      <c r="D83" s="20"/>
      <c r="E83" s="20"/>
      <c r="F83" s="20"/>
      <c r="G83" s="20"/>
      <c r="H83" s="20"/>
      <c r="I83" s="20"/>
      <c r="J83" s="20"/>
      <c r="K83" s="20"/>
      <c r="L83" s="21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/>
      <c r="X83" s="20"/>
      <c r="Y83" s="20"/>
      <c r="Z83" s="20"/>
      <c r="AA83" s="20"/>
      <c r="AB83" s="20"/>
      <c r="AC83" s="20"/>
      <c r="AD83" s="20"/>
      <c r="AE83" s="20"/>
      <c r="AF83" s="20"/>
      <c r="AG83" s="20"/>
      <c r="AH83" s="20"/>
      <c r="AI83" s="20"/>
      <c r="AJ83" s="20"/>
      <c r="AK83" s="20"/>
      <c r="AL83" s="20"/>
      <c r="AM83" s="20"/>
      <c r="AN83" s="20"/>
      <c r="AO83" s="20"/>
      <c r="AP83" s="20"/>
      <c r="AQ83" s="20"/>
      <c r="AR83" s="20"/>
      <c r="AS83" s="20"/>
      <c r="AT83" s="20"/>
      <c r="AU83" s="20"/>
      <c r="AV83" s="20"/>
      <c r="AW83" s="20"/>
      <c r="AX83" s="20"/>
      <c r="AY83" s="20"/>
      <c r="AZ83" s="20"/>
      <c r="BA83" s="20"/>
      <c r="BB83" s="20"/>
      <c r="BC83" s="20"/>
      <c r="BD83" s="20"/>
      <c r="BE83" s="20"/>
      <c r="BF83" s="20"/>
      <c r="BG83" s="20"/>
      <c r="BH83" s="20"/>
      <c r="BI83" s="20"/>
      <c r="BJ83" s="20"/>
      <c r="BK83" s="20"/>
      <c r="BL83" s="20"/>
      <c r="BM83" s="20"/>
    </row>
    <row r="84" ht="29.25" customHeight="1">
      <c r="A84" s="125"/>
      <c r="B84" s="126"/>
      <c r="C84" s="127" t="s">
        <v>116</v>
      </c>
      <c r="D84" s="128" t="s">
        <v>58</v>
      </c>
      <c r="E84" s="128" t="s">
        <v>54</v>
      </c>
      <c r="F84" s="128" t="s">
        <v>55</v>
      </c>
      <c r="G84" s="128" t="s">
        <v>117</v>
      </c>
      <c r="H84" s="128" t="s">
        <v>118</v>
      </c>
      <c r="I84" s="128" t="s">
        <v>119</v>
      </c>
      <c r="J84" s="128" t="s">
        <v>99</v>
      </c>
      <c r="K84" s="129" t="s">
        <v>120</v>
      </c>
      <c r="L84" s="126"/>
      <c r="M84" s="63" t="s">
        <v>19</v>
      </c>
      <c r="N84" s="64" t="s">
        <v>43</v>
      </c>
      <c r="O84" s="64" t="s">
        <v>121</v>
      </c>
      <c r="P84" s="64" t="s">
        <v>122</v>
      </c>
      <c r="Q84" s="64" t="s">
        <v>123</v>
      </c>
      <c r="R84" s="64" t="s">
        <v>124</v>
      </c>
      <c r="S84" s="64" t="s">
        <v>125</v>
      </c>
      <c r="T84" s="65" t="s">
        <v>126</v>
      </c>
      <c r="U84" s="125"/>
      <c r="V84" s="125"/>
      <c r="W84" s="125"/>
      <c r="X84" s="125"/>
      <c r="Y84" s="125"/>
      <c r="Z84" s="125"/>
      <c r="AA84" s="125"/>
      <c r="AB84" s="125"/>
      <c r="AC84" s="125"/>
      <c r="AD84" s="125"/>
      <c r="AE84" s="125"/>
      <c r="AF84" s="125"/>
      <c r="AG84" s="125"/>
      <c r="AH84" s="125"/>
      <c r="AI84" s="125"/>
      <c r="AJ84" s="125"/>
      <c r="AK84" s="125"/>
      <c r="AL84" s="125"/>
      <c r="AM84" s="125"/>
      <c r="AN84" s="125"/>
      <c r="AO84" s="125"/>
      <c r="AP84" s="125"/>
      <c r="AQ84" s="125"/>
      <c r="AR84" s="125"/>
      <c r="AS84" s="125"/>
      <c r="AT84" s="125"/>
      <c r="AU84" s="125"/>
      <c r="AV84" s="125"/>
      <c r="AW84" s="125"/>
      <c r="AX84" s="125"/>
      <c r="AY84" s="125"/>
      <c r="AZ84" s="125"/>
      <c r="BA84" s="125"/>
      <c r="BB84" s="125"/>
      <c r="BC84" s="125"/>
      <c r="BD84" s="125"/>
      <c r="BE84" s="125"/>
      <c r="BF84" s="125"/>
      <c r="BG84" s="125"/>
      <c r="BH84" s="125"/>
      <c r="BI84" s="125"/>
      <c r="BJ84" s="125"/>
      <c r="BK84" s="125"/>
      <c r="BL84" s="125"/>
      <c r="BM84" s="125"/>
    </row>
    <row r="85" ht="22.5" customHeight="1">
      <c r="A85" s="20"/>
      <c r="B85" s="21"/>
      <c r="C85" s="69" t="s">
        <v>127</v>
      </c>
      <c r="D85" s="20"/>
      <c r="E85" s="20"/>
      <c r="F85" s="20"/>
      <c r="G85" s="20"/>
      <c r="H85" s="20"/>
      <c r="I85" s="20"/>
      <c r="J85" s="130">
        <f t="shared" ref="J85:J87" si="3">BK85</f>
        <v>0</v>
      </c>
      <c r="K85" s="20"/>
      <c r="L85" s="21"/>
      <c r="M85" s="66"/>
      <c r="N85" s="54"/>
      <c r="O85" s="54"/>
      <c r="P85" s="131">
        <f>P86</f>
        <v>0</v>
      </c>
      <c r="Q85" s="54"/>
      <c r="R85" s="131">
        <f>R86</f>
        <v>0</v>
      </c>
      <c r="S85" s="54"/>
      <c r="T85" s="132">
        <f>T86</f>
        <v>0</v>
      </c>
      <c r="U85" s="20"/>
      <c r="V85" s="20"/>
      <c r="W85" s="20"/>
      <c r="X85" s="20"/>
      <c r="Y85" s="20"/>
      <c r="Z85" s="20"/>
      <c r="AA85" s="20"/>
      <c r="AB85" s="20"/>
      <c r="AC85" s="20"/>
      <c r="AD85" s="20"/>
      <c r="AE85" s="20"/>
      <c r="AF85" s="20"/>
      <c r="AG85" s="20"/>
      <c r="AH85" s="20"/>
      <c r="AI85" s="20"/>
      <c r="AJ85" s="20"/>
      <c r="AK85" s="20"/>
      <c r="AL85" s="20"/>
      <c r="AM85" s="20"/>
      <c r="AN85" s="20"/>
      <c r="AO85" s="20"/>
      <c r="AP85" s="20"/>
      <c r="AQ85" s="20"/>
      <c r="AR85" s="20"/>
      <c r="AS85" s="20"/>
      <c r="AT85" s="3" t="s">
        <v>72</v>
      </c>
      <c r="AU85" s="3" t="s">
        <v>100</v>
      </c>
      <c r="AV85" s="20"/>
      <c r="AW85" s="20"/>
      <c r="AX85" s="20"/>
      <c r="AY85" s="20"/>
      <c r="AZ85" s="20"/>
      <c r="BA85" s="20"/>
      <c r="BB85" s="20"/>
      <c r="BC85" s="20"/>
      <c r="BD85" s="20"/>
      <c r="BE85" s="20"/>
      <c r="BF85" s="20"/>
      <c r="BG85" s="20"/>
      <c r="BH85" s="20"/>
      <c r="BI85" s="20"/>
      <c r="BJ85" s="20"/>
      <c r="BK85" s="133">
        <f>BK86</f>
        <v>0</v>
      </c>
      <c r="BL85" s="20"/>
      <c r="BM85" s="20"/>
    </row>
    <row r="86" ht="25.5" customHeight="1">
      <c r="A86" s="134"/>
      <c r="B86" s="135"/>
      <c r="C86" s="134"/>
      <c r="D86" s="136" t="s">
        <v>72</v>
      </c>
      <c r="E86" s="137" t="s">
        <v>91</v>
      </c>
      <c r="F86" s="137" t="s">
        <v>501</v>
      </c>
      <c r="G86" s="134"/>
      <c r="H86" s="134"/>
      <c r="I86" s="134"/>
      <c r="J86" s="138">
        <f t="shared" si="3"/>
        <v>0</v>
      </c>
      <c r="K86" s="134"/>
      <c r="L86" s="135"/>
      <c r="M86" s="139"/>
      <c r="N86" s="134"/>
      <c r="O86" s="134"/>
      <c r="P86" s="140">
        <f>P87+P92+P96+P101+P104</f>
        <v>0</v>
      </c>
      <c r="Q86" s="134"/>
      <c r="R86" s="140">
        <f>R87+R92+R96+R101+R104</f>
        <v>0</v>
      </c>
      <c r="S86" s="134"/>
      <c r="T86" s="141">
        <f>T87+T92+T96+T101+T104</f>
        <v>0</v>
      </c>
      <c r="U86" s="134"/>
      <c r="V86" s="134"/>
      <c r="W86" s="134"/>
      <c r="X86" s="134"/>
      <c r="Y86" s="134"/>
      <c r="Z86" s="134"/>
      <c r="AA86" s="134"/>
      <c r="AB86" s="134"/>
      <c r="AC86" s="134"/>
      <c r="AD86" s="134"/>
      <c r="AE86" s="134"/>
      <c r="AF86" s="134"/>
      <c r="AG86" s="134"/>
      <c r="AH86" s="134"/>
      <c r="AI86" s="134"/>
      <c r="AJ86" s="134"/>
      <c r="AK86" s="134"/>
      <c r="AL86" s="134"/>
      <c r="AM86" s="134"/>
      <c r="AN86" s="134"/>
      <c r="AO86" s="134"/>
      <c r="AP86" s="134"/>
      <c r="AQ86" s="134"/>
      <c r="AR86" s="136" t="s">
        <v>164</v>
      </c>
      <c r="AS86" s="134"/>
      <c r="AT86" s="142" t="s">
        <v>72</v>
      </c>
      <c r="AU86" s="142" t="s">
        <v>73</v>
      </c>
      <c r="AV86" s="134"/>
      <c r="AW86" s="134"/>
      <c r="AX86" s="134"/>
      <c r="AY86" s="136" t="s">
        <v>130</v>
      </c>
      <c r="AZ86" s="134"/>
      <c r="BA86" s="134"/>
      <c r="BB86" s="134"/>
      <c r="BC86" s="134"/>
      <c r="BD86" s="134"/>
      <c r="BE86" s="134"/>
      <c r="BF86" s="134"/>
      <c r="BG86" s="134"/>
      <c r="BH86" s="134"/>
      <c r="BI86" s="134"/>
      <c r="BJ86" s="134"/>
      <c r="BK86" s="143">
        <f>BK87+BK92+BK96+BK101+BK104</f>
        <v>0</v>
      </c>
      <c r="BL86" s="134"/>
      <c r="BM86" s="134"/>
    </row>
    <row r="87" ht="22.5" customHeight="1">
      <c r="A87" s="134"/>
      <c r="B87" s="135"/>
      <c r="C87" s="134"/>
      <c r="D87" s="136" t="s">
        <v>72</v>
      </c>
      <c r="E87" s="144" t="s">
        <v>502</v>
      </c>
      <c r="F87" s="144" t="s">
        <v>503</v>
      </c>
      <c r="G87" s="134"/>
      <c r="H87" s="134"/>
      <c r="I87" s="134"/>
      <c r="J87" s="145">
        <f t="shared" si="3"/>
        <v>0</v>
      </c>
      <c r="K87" s="134"/>
      <c r="L87" s="135"/>
      <c r="M87" s="139"/>
      <c r="N87" s="134"/>
      <c r="O87" s="134"/>
      <c r="P87" s="140">
        <f>SUM(P88:P91)</f>
        <v>0</v>
      </c>
      <c r="Q87" s="134"/>
      <c r="R87" s="140">
        <f>SUM(R88:R91)</f>
        <v>0</v>
      </c>
      <c r="S87" s="134"/>
      <c r="T87" s="141">
        <f>SUM(T88:T91)</f>
        <v>0</v>
      </c>
      <c r="U87" s="134"/>
      <c r="V87" s="134"/>
      <c r="W87" s="134"/>
      <c r="X87" s="134"/>
      <c r="Y87" s="134"/>
      <c r="Z87" s="134"/>
      <c r="AA87" s="134"/>
      <c r="AB87" s="134"/>
      <c r="AC87" s="134"/>
      <c r="AD87" s="134"/>
      <c r="AE87" s="134"/>
      <c r="AF87" s="134"/>
      <c r="AG87" s="134"/>
      <c r="AH87" s="134"/>
      <c r="AI87" s="134"/>
      <c r="AJ87" s="134"/>
      <c r="AK87" s="134"/>
      <c r="AL87" s="134"/>
      <c r="AM87" s="134"/>
      <c r="AN87" s="134"/>
      <c r="AO87" s="134"/>
      <c r="AP87" s="134"/>
      <c r="AQ87" s="134"/>
      <c r="AR87" s="136" t="s">
        <v>164</v>
      </c>
      <c r="AS87" s="134"/>
      <c r="AT87" s="142" t="s">
        <v>72</v>
      </c>
      <c r="AU87" s="142" t="s">
        <v>81</v>
      </c>
      <c r="AV87" s="134"/>
      <c r="AW87" s="134"/>
      <c r="AX87" s="134"/>
      <c r="AY87" s="136" t="s">
        <v>130</v>
      </c>
      <c r="AZ87" s="134"/>
      <c r="BA87" s="134"/>
      <c r="BB87" s="134"/>
      <c r="BC87" s="134"/>
      <c r="BD87" s="134"/>
      <c r="BE87" s="134"/>
      <c r="BF87" s="134"/>
      <c r="BG87" s="134"/>
      <c r="BH87" s="134"/>
      <c r="BI87" s="134"/>
      <c r="BJ87" s="134"/>
      <c r="BK87" s="143">
        <f>SUM(BK88:BK91)</f>
        <v>0</v>
      </c>
      <c r="BL87" s="134"/>
      <c r="BM87" s="134"/>
    </row>
    <row r="88" ht="16.5" customHeight="1">
      <c r="A88" s="20"/>
      <c r="B88" s="21"/>
      <c r="C88" s="146" t="s">
        <v>81</v>
      </c>
      <c r="D88" s="146" t="s">
        <v>133</v>
      </c>
      <c r="E88" s="147" t="s">
        <v>504</v>
      </c>
      <c r="F88" s="148" t="s">
        <v>505</v>
      </c>
      <c r="G88" s="149" t="s">
        <v>231</v>
      </c>
      <c r="H88" s="150">
        <v>1.0</v>
      </c>
      <c r="I88" s="151"/>
      <c r="J88" s="152">
        <f>ROUND(I88*H88,2)</f>
        <v>0</v>
      </c>
      <c r="K88" s="148" t="s">
        <v>137</v>
      </c>
      <c r="L88" s="21"/>
      <c r="M88" s="153" t="s">
        <v>19</v>
      </c>
      <c r="N88" s="154" t="s">
        <v>44</v>
      </c>
      <c r="O88" s="20"/>
      <c r="P88" s="155">
        <f>O88*H88</f>
        <v>0</v>
      </c>
      <c r="Q88" s="155">
        <v>0.0</v>
      </c>
      <c r="R88" s="155">
        <f>Q88*H88</f>
        <v>0</v>
      </c>
      <c r="S88" s="155">
        <v>0.0</v>
      </c>
      <c r="T88" s="156">
        <f>S88*H88</f>
        <v>0</v>
      </c>
      <c r="U88" s="20"/>
      <c r="V88" s="20"/>
      <c r="W88" s="20"/>
      <c r="X88" s="20"/>
      <c r="Y88" s="20"/>
      <c r="Z88" s="20"/>
      <c r="AA88" s="20"/>
      <c r="AB88" s="20"/>
      <c r="AC88" s="20"/>
      <c r="AD88" s="20"/>
      <c r="AE88" s="20"/>
      <c r="AF88" s="20"/>
      <c r="AG88" s="20"/>
      <c r="AH88" s="20"/>
      <c r="AI88" s="20"/>
      <c r="AJ88" s="20"/>
      <c r="AK88" s="20"/>
      <c r="AL88" s="20"/>
      <c r="AM88" s="20"/>
      <c r="AN88" s="20"/>
      <c r="AO88" s="20"/>
      <c r="AP88" s="20"/>
      <c r="AQ88" s="20"/>
      <c r="AR88" s="157" t="s">
        <v>506</v>
      </c>
      <c r="AS88" s="20"/>
      <c r="AT88" s="157" t="s">
        <v>133</v>
      </c>
      <c r="AU88" s="157" t="s">
        <v>83</v>
      </c>
      <c r="AV88" s="20"/>
      <c r="AW88" s="20"/>
      <c r="AX88" s="20"/>
      <c r="AY88" s="3" t="s">
        <v>130</v>
      </c>
      <c r="AZ88" s="20"/>
      <c r="BA88" s="20"/>
      <c r="BB88" s="20"/>
      <c r="BC88" s="20"/>
      <c r="BD88" s="20"/>
      <c r="BE88" s="158">
        <f>IF(N88="základní",J88,0)</f>
        <v>0</v>
      </c>
      <c r="BF88" s="158">
        <f>IF(N88="snížená",J88,0)</f>
        <v>0</v>
      </c>
      <c r="BG88" s="158">
        <f>IF(N88="zákl. přenesená",J88,0)</f>
        <v>0</v>
      </c>
      <c r="BH88" s="158">
        <f>IF(N88="sníž. přenesená",J88,0)</f>
        <v>0</v>
      </c>
      <c r="BI88" s="158">
        <f>IF(N88="nulová",J88,0)</f>
        <v>0</v>
      </c>
      <c r="BJ88" s="3" t="s">
        <v>81</v>
      </c>
      <c r="BK88" s="158">
        <f>ROUND(I88*H88,2)</f>
        <v>0</v>
      </c>
      <c r="BL88" s="3" t="s">
        <v>506</v>
      </c>
      <c r="BM88" s="157" t="s">
        <v>507</v>
      </c>
    </row>
    <row r="89" ht="15.75" customHeight="1">
      <c r="A89" s="20"/>
      <c r="B89" s="21"/>
      <c r="C89" s="20"/>
      <c r="D89" s="159" t="s">
        <v>140</v>
      </c>
      <c r="E89" s="20"/>
      <c r="F89" s="160" t="s">
        <v>508</v>
      </c>
      <c r="G89" s="20"/>
      <c r="H89" s="20"/>
      <c r="I89" s="20"/>
      <c r="J89" s="20"/>
      <c r="K89" s="20"/>
      <c r="L89" s="21"/>
      <c r="M89" s="161"/>
      <c r="N89" s="20"/>
      <c r="O89" s="20"/>
      <c r="P89" s="20"/>
      <c r="Q89" s="20"/>
      <c r="R89" s="20"/>
      <c r="S89" s="20"/>
      <c r="T89" s="57"/>
      <c r="U89" s="20"/>
      <c r="V89" s="20"/>
      <c r="W89" s="20"/>
      <c r="X89" s="20"/>
      <c r="Y89" s="20"/>
      <c r="Z89" s="20"/>
      <c r="AA89" s="20"/>
      <c r="AB89" s="20"/>
      <c r="AC89" s="20"/>
      <c r="AD89" s="20"/>
      <c r="AE89" s="20"/>
      <c r="AF89" s="20"/>
      <c r="AG89" s="20"/>
      <c r="AH89" s="20"/>
      <c r="AI89" s="20"/>
      <c r="AJ89" s="20"/>
      <c r="AK89" s="20"/>
      <c r="AL89" s="20"/>
      <c r="AM89" s="20"/>
      <c r="AN89" s="20"/>
      <c r="AO89" s="20"/>
      <c r="AP89" s="20"/>
      <c r="AQ89" s="20"/>
      <c r="AR89" s="20"/>
      <c r="AS89" s="20"/>
      <c r="AT89" s="3" t="s">
        <v>140</v>
      </c>
      <c r="AU89" s="3" t="s">
        <v>83</v>
      </c>
      <c r="AV89" s="20"/>
      <c r="AW89" s="20"/>
      <c r="AX89" s="20"/>
      <c r="AY89" s="20"/>
      <c r="AZ89" s="20"/>
      <c r="BA89" s="20"/>
      <c r="BB89" s="20"/>
      <c r="BC89" s="20"/>
      <c r="BD89" s="20"/>
      <c r="BE89" s="20"/>
      <c r="BF89" s="20"/>
      <c r="BG89" s="20"/>
      <c r="BH89" s="20"/>
      <c r="BI89" s="20"/>
      <c r="BJ89" s="20"/>
      <c r="BK89" s="20"/>
      <c r="BL89" s="20"/>
      <c r="BM89" s="20"/>
    </row>
    <row r="90" ht="16.5" customHeight="1">
      <c r="A90" s="20"/>
      <c r="B90" s="21"/>
      <c r="C90" s="146" t="s">
        <v>83</v>
      </c>
      <c r="D90" s="146" t="s">
        <v>133</v>
      </c>
      <c r="E90" s="147" t="s">
        <v>509</v>
      </c>
      <c r="F90" s="148" t="s">
        <v>510</v>
      </c>
      <c r="G90" s="149" t="s">
        <v>231</v>
      </c>
      <c r="H90" s="150">
        <v>1.0</v>
      </c>
      <c r="I90" s="151"/>
      <c r="J90" s="152">
        <f>ROUND(I90*H90,2)</f>
        <v>0</v>
      </c>
      <c r="K90" s="148" t="s">
        <v>137</v>
      </c>
      <c r="L90" s="21"/>
      <c r="M90" s="153" t="s">
        <v>19</v>
      </c>
      <c r="N90" s="154" t="s">
        <v>44</v>
      </c>
      <c r="O90" s="20"/>
      <c r="P90" s="155">
        <f>O90*H90</f>
        <v>0</v>
      </c>
      <c r="Q90" s="155">
        <v>0.0</v>
      </c>
      <c r="R90" s="155">
        <f>Q90*H90</f>
        <v>0</v>
      </c>
      <c r="S90" s="155">
        <v>0.0</v>
      </c>
      <c r="T90" s="156">
        <f>S90*H90</f>
        <v>0</v>
      </c>
      <c r="U90" s="20"/>
      <c r="V90" s="20"/>
      <c r="W90" s="20"/>
      <c r="X90" s="20"/>
      <c r="Y90" s="20"/>
      <c r="Z90" s="20"/>
      <c r="AA90" s="20"/>
      <c r="AB90" s="20"/>
      <c r="AC90" s="20"/>
      <c r="AD90" s="20"/>
      <c r="AE90" s="20"/>
      <c r="AF90" s="20"/>
      <c r="AG90" s="20"/>
      <c r="AH90" s="20"/>
      <c r="AI90" s="20"/>
      <c r="AJ90" s="20"/>
      <c r="AK90" s="20"/>
      <c r="AL90" s="20"/>
      <c r="AM90" s="20"/>
      <c r="AN90" s="20"/>
      <c r="AO90" s="20"/>
      <c r="AP90" s="20"/>
      <c r="AQ90" s="20"/>
      <c r="AR90" s="157" t="s">
        <v>506</v>
      </c>
      <c r="AS90" s="20"/>
      <c r="AT90" s="157" t="s">
        <v>133</v>
      </c>
      <c r="AU90" s="157" t="s">
        <v>83</v>
      </c>
      <c r="AV90" s="20"/>
      <c r="AW90" s="20"/>
      <c r="AX90" s="20"/>
      <c r="AY90" s="3" t="s">
        <v>130</v>
      </c>
      <c r="AZ90" s="20"/>
      <c r="BA90" s="20"/>
      <c r="BB90" s="20"/>
      <c r="BC90" s="20"/>
      <c r="BD90" s="20"/>
      <c r="BE90" s="158">
        <f>IF(N90="základní",J90,0)</f>
        <v>0</v>
      </c>
      <c r="BF90" s="158">
        <f>IF(N90="snížená",J90,0)</f>
        <v>0</v>
      </c>
      <c r="BG90" s="158">
        <f>IF(N90="zákl. přenesená",J90,0)</f>
        <v>0</v>
      </c>
      <c r="BH90" s="158">
        <f>IF(N90="sníž. přenesená",J90,0)</f>
        <v>0</v>
      </c>
      <c r="BI90" s="158">
        <f>IF(N90="nulová",J90,0)</f>
        <v>0</v>
      </c>
      <c r="BJ90" s="3" t="s">
        <v>81</v>
      </c>
      <c r="BK90" s="158">
        <f>ROUND(I90*H90,2)</f>
        <v>0</v>
      </c>
      <c r="BL90" s="3" t="s">
        <v>506</v>
      </c>
      <c r="BM90" s="157" t="s">
        <v>511</v>
      </c>
    </row>
    <row r="91" ht="15.75" customHeight="1">
      <c r="A91" s="20"/>
      <c r="B91" s="21"/>
      <c r="C91" s="20"/>
      <c r="D91" s="159" t="s">
        <v>140</v>
      </c>
      <c r="E91" s="20"/>
      <c r="F91" s="160" t="s">
        <v>512</v>
      </c>
      <c r="G91" s="20"/>
      <c r="H91" s="20"/>
      <c r="I91" s="20"/>
      <c r="J91" s="20"/>
      <c r="K91" s="20"/>
      <c r="L91" s="21"/>
      <c r="M91" s="161"/>
      <c r="N91" s="20"/>
      <c r="O91" s="20"/>
      <c r="P91" s="20"/>
      <c r="Q91" s="20"/>
      <c r="R91" s="20"/>
      <c r="S91" s="20"/>
      <c r="T91" s="57"/>
      <c r="U91" s="20"/>
      <c r="V91" s="20"/>
      <c r="W91" s="20"/>
      <c r="X91" s="20"/>
      <c r="Y91" s="20"/>
      <c r="Z91" s="20"/>
      <c r="AA91" s="20"/>
      <c r="AB91" s="20"/>
      <c r="AC91" s="20"/>
      <c r="AD91" s="20"/>
      <c r="AE91" s="20"/>
      <c r="AF91" s="20"/>
      <c r="AG91" s="20"/>
      <c r="AH91" s="20"/>
      <c r="AI91" s="20"/>
      <c r="AJ91" s="20"/>
      <c r="AK91" s="20"/>
      <c r="AL91" s="20"/>
      <c r="AM91" s="20"/>
      <c r="AN91" s="20"/>
      <c r="AO91" s="20"/>
      <c r="AP91" s="20"/>
      <c r="AQ91" s="20"/>
      <c r="AR91" s="20"/>
      <c r="AS91" s="20"/>
      <c r="AT91" s="3" t="s">
        <v>140</v>
      </c>
      <c r="AU91" s="3" t="s">
        <v>83</v>
      </c>
      <c r="AV91" s="20"/>
      <c r="AW91" s="20"/>
      <c r="AX91" s="20"/>
      <c r="AY91" s="20"/>
      <c r="AZ91" s="20"/>
      <c r="BA91" s="20"/>
      <c r="BB91" s="20"/>
      <c r="BC91" s="20"/>
      <c r="BD91" s="20"/>
      <c r="BE91" s="20"/>
      <c r="BF91" s="20"/>
      <c r="BG91" s="20"/>
      <c r="BH91" s="20"/>
      <c r="BI91" s="20"/>
      <c r="BJ91" s="20"/>
      <c r="BK91" s="20"/>
      <c r="BL91" s="20"/>
      <c r="BM91" s="20"/>
    </row>
    <row r="92" ht="22.5" customHeight="1">
      <c r="A92" s="134"/>
      <c r="B92" s="135"/>
      <c r="C92" s="134"/>
      <c r="D92" s="136" t="s">
        <v>72</v>
      </c>
      <c r="E92" s="144" t="s">
        <v>513</v>
      </c>
      <c r="F92" s="144" t="s">
        <v>514</v>
      </c>
      <c r="G92" s="134"/>
      <c r="H92" s="134"/>
      <c r="I92" s="134"/>
      <c r="J92" s="145">
        <f>BK92</f>
        <v>0</v>
      </c>
      <c r="K92" s="134"/>
      <c r="L92" s="135"/>
      <c r="M92" s="139"/>
      <c r="N92" s="134"/>
      <c r="O92" s="134"/>
      <c r="P92" s="140">
        <f>SUM(P93:P95)</f>
        <v>0</v>
      </c>
      <c r="Q92" s="134"/>
      <c r="R92" s="140">
        <f>SUM(R93:R95)</f>
        <v>0</v>
      </c>
      <c r="S92" s="134"/>
      <c r="T92" s="141">
        <f>SUM(T93:T95)</f>
        <v>0</v>
      </c>
      <c r="U92" s="134"/>
      <c r="V92" s="134"/>
      <c r="W92" s="134"/>
      <c r="X92" s="134"/>
      <c r="Y92" s="134"/>
      <c r="Z92" s="134"/>
      <c r="AA92" s="134"/>
      <c r="AB92" s="134"/>
      <c r="AC92" s="134"/>
      <c r="AD92" s="134"/>
      <c r="AE92" s="134"/>
      <c r="AF92" s="134"/>
      <c r="AG92" s="134"/>
      <c r="AH92" s="134"/>
      <c r="AI92" s="134"/>
      <c r="AJ92" s="134"/>
      <c r="AK92" s="134"/>
      <c r="AL92" s="134"/>
      <c r="AM92" s="134"/>
      <c r="AN92" s="134"/>
      <c r="AO92" s="134"/>
      <c r="AP92" s="134"/>
      <c r="AQ92" s="134"/>
      <c r="AR92" s="136" t="s">
        <v>164</v>
      </c>
      <c r="AS92" s="134"/>
      <c r="AT92" s="142" t="s">
        <v>72</v>
      </c>
      <c r="AU92" s="142" t="s">
        <v>81</v>
      </c>
      <c r="AV92" s="134"/>
      <c r="AW92" s="134"/>
      <c r="AX92" s="134"/>
      <c r="AY92" s="136" t="s">
        <v>130</v>
      </c>
      <c r="AZ92" s="134"/>
      <c r="BA92" s="134"/>
      <c r="BB92" s="134"/>
      <c r="BC92" s="134"/>
      <c r="BD92" s="134"/>
      <c r="BE92" s="134"/>
      <c r="BF92" s="134"/>
      <c r="BG92" s="134"/>
      <c r="BH92" s="134"/>
      <c r="BI92" s="134"/>
      <c r="BJ92" s="134"/>
      <c r="BK92" s="143">
        <f>SUM(BK93:BK95)</f>
        <v>0</v>
      </c>
      <c r="BL92" s="134"/>
      <c r="BM92" s="134"/>
    </row>
    <row r="93" ht="16.5" customHeight="1">
      <c r="A93" s="20"/>
      <c r="B93" s="21"/>
      <c r="C93" s="146" t="s">
        <v>154</v>
      </c>
      <c r="D93" s="146" t="s">
        <v>133</v>
      </c>
      <c r="E93" s="147" t="s">
        <v>515</v>
      </c>
      <c r="F93" s="148" t="s">
        <v>514</v>
      </c>
      <c r="G93" s="149" t="s">
        <v>231</v>
      </c>
      <c r="H93" s="150">
        <v>1.0</v>
      </c>
      <c r="I93" s="151"/>
      <c r="J93" s="152">
        <f>ROUND(I93*H93,2)</f>
        <v>0</v>
      </c>
      <c r="K93" s="148" t="s">
        <v>137</v>
      </c>
      <c r="L93" s="21"/>
      <c r="M93" s="153" t="s">
        <v>19</v>
      </c>
      <c r="N93" s="154" t="s">
        <v>44</v>
      </c>
      <c r="O93" s="20"/>
      <c r="P93" s="155">
        <f>O93*H93</f>
        <v>0</v>
      </c>
      <c r="Q93" s="155">
        <v>0.0</v>
      </c>
      <c r="R93" s="155">
        <f>Q93*H93</f>
        <v>0</v>
      </c>
      <c r="S93" s="155">
        <v>0.0</v>
      </c>
      <c r="T93" s="156">
        <f>S93*H93</f>
        <v>0</v>
      </c>
      <c r="U93" s="20"/>
      <c r="V93" s="20"/>
      <c r="W93" s="20"/>
      <c r="X93" s="20"/>
      <c r="Y93" s="20"/>
      <c r="Z93" s="20"/>
      <c r="AA93" s="20"/>
      <c r="AB93" s="20"/>
      <c r="AC93" s="20"/>
      <c r="AD93" s="20"/>
      <c r="AE93" s="20"/>
      <c r="AF93" s="20"/>
      <c r="AG93" s="20"/>
      <c r="AH93" s="20"/>
      <c r="AI93" s="20"/>
      <c r="AJ93" s="20"/>
      <c r="AK93" s="20"/>
      <c r="AL93" s="20"/>
      <c r="AM93" s="20"/>
      <c r="AN93" s="20"/>
      <c r="AO93" s="20"/>
      <c r="AP93" s="20"/>
      <c r="AQ93" s="20"/>
      <c r="AR93" s="157" t="s">
        <v>506</v>
      </c>
      <c r="AS93" s="20"/>
      <c r="AT93" s="157" t="s">
        <v>133</v>
      </c>
      <c r="AU93" s="157" t="s">
        <v>83</v>
      </c>
      <c r="AV93" s="20"/>
      <c r="AW93" s="20"/>
      <c r="AX93" s="20"/>
      <c r="AY93" s="3" t="s">
        <v>130</v>
      </c>
      <c r="AZ93" s="20"/>
      <c r="BA93" s="20"/>
      <c r="BB93" s="20"/>
      <c r="BC93" s="20"/>
      <c r="BD93" s="20"/>
      <c r="BE93" s="158">
        <f>IF(N93="základní",J93,0)</f>
        <v>0</v>
      </c>
      <c r="BF93" s="158">
        <f>IF(N93="snížená",J93,0)</f>
        <v>0</v>
      </c>
      <c r="BG93" s="158">
        <f>IF(N93="zákl. přenesená",J93,0)</f>
        <v>0</v>
      </c>
      <c r="BH93" s="158">
        <f>IF(N93="sníž. přenesená",J93,0)</f>
        <v>0</v>
      </c>
      <c r="BI93" s="158">
        <f>IF(N93="nulová",J93,0)</f>
        <v>0</v>
      </c>
      <c r="BJ93" s="3" t="s">
        <v>81</v>
      </c>
      <c r="BK93" s="158">
        <f>ROUND(I93*H93,2)</f>
        <v>0</v>
      </c>
      <c r="BL93" s="3" t="s">
        <v>506</v>
      </c>
      <c r="BM93" s="157" t="s">
        <v>516</v>
      </c>
    </row>
    <row r="94" ht="15.75" customHeight="1">
      <c r="A94" s="20"/>
      <c r="B94" s="21"/>
      <c r="C94" s="20"/>
      <c r="D94" s="159" t="s">
        <v>140</v>
      </c>
      <c r="E94" s="20"/>
      <c r="F94" s="160" t="s">
        <v>517</v>
      </c>
      <c r="G94" s="20"/>
      <c r="H94" s="20"/>
      <c r="I94" s="20"/>
      <c r="J94" s="20"/>
      <c r="K94" s="20"/>
      <c r="L94" s="21"/>
      <c r="M94" s="161"/>
      <c r="N94" s="20"/>
      <c r="O94" s="20"/>
      <c r="P94" s="20"/>
      <c r="Q94" s="20"/>
      <c r="R94" s="20"/>
      <c r="S94" s="20"/>
      <c r="T94" s="57"/>
      <c r="U94" s="20"/>
      <c r="V94" s="20"/>
      <c r="W94" s="20"/>
      <c r="X94" s="20"/>
      <c r="Y94" s="20"/>
      <c r="Z94" s="20"/>
      <c r="AA94" s="20"/>
      <c r="AB94" s="20"/>
      <c r="AC94" s="20"/>
      <c r="AD94" s="20"/>
      <c r="AE94" s="20"/>
      <c r="AF94" s="20"/>
      <c r="AG94" s="20"/>
      <c r="AH94" s="20"/>
      <c r="AI94" s="20"/>
      <c r="AJ94" s="20"/>
      <c r="AK94" s="20"/>
      <c r="AL94" s="20"/>
      <c r="AM94" s="20"/>
      <c r="AN94" s="20"/>
      <c r="AO94" s="20"/>
      <c r="AP94" s="20"/>
      <c r="AQ94" s="20"/>
      <c r="AR94" s="20"/>
      <c r="AS94" s="20"/>
      <c r="AT94" s="3" t="s">
        <v>140</v>
      </c>
      <c r="AU94" s="3" t="s">
        <v>83</v>
      </c>
      <c r="AV94" s="20"/>
      <c r="AW94" s="20"/>
      <c r="AX94" s="20"/>
      <c r="AY94" s="20"/>
      <c r="AZ94" s="20"/>
      <c r="BA94" s="20"/>
      <c r="BB94" s="20"/>
      <c r="BC94" s="20"/>
      <c r="BD94" s="20"/>
      <c r="BE94" s="20"/>
      <c r="BF94" s="20"/>
      <c r="BG94" s="20"/>
      <c r="BH94" s="20"/>
      <c r="BI94" s="20"/>
      <c r="BJ94" s="20"/>
      <c r="BK94" s="20"/>
      <c r="BL94" s="20"/>
      <c r="BM94" s="20"/>
    </row>
    <row r="95" ht="15.75" customHeight="1">
      <c r="A95" s="20"/>
      <c r="B95" s="21"/>
      <c r="C95" s="20"/>
      <c r="D95" s="164" t="s">
        <v>336</v>
      </c>
      <c r="E95" s="20"/>
      <c r="F95" s="196" t="s">
        <v>518</v>
      </c>
      <c r="G95" s="20"/>
      <c r="H95" s="20"/>
      <c r="I95" s="20"/>
      <c r="J95" s="20"/>
      <c r="K95" s="20"/>
      <c r="L95" s="21"/>
      <c r="M95" s="161"/>
      <c r="N95" s="20"/>
      <c r="O95" s="20"/>
      <c r="P95" s="20"/>
      <c r="Q95" s="20"/>
      <c r="R95" s="20"/>
      <c r="S95" s="20"/>
      <c r="T95" s="57"/>
      <c r="U95" s="20"/>
      <c r="V95" s="20"/>
      <c r="W95" s="20"/>
      <c r="X95" s="20"/>
      <c r="Y95" s="20"/>
      <c r="Z95" s="20"/>
      <c r="AA95" s="20"/>
      <c r="AB95" s="20"/>
      <c r="AC95" s="20"/>
      <c r="AD95" s="20"/>
      <c r="AE95" s="20"/>
      <c r="AF95" s="20"/>
      <c r="AG95" s="20"/>
      <c r="AH95" s="20"/>
      <c r="AI95" s="20"/>
      <c r="AJ95" s="20"/>
      <c r="AK95" s="20"/>
      <c r="AL95" s="20"/>
      <c r="AM95" s="20"/>
      <c r="AN95" s="20"/>
      <c r="AO95" s="20"/>
      <c r="AP95" s="20"/>
      <c r="AQ95" s="20"/>
      <c r="AR95" s="20"/>
      <c r="AS95" s="20"/>
      <c r="AT95" s="3" t="s">
        <v>336</v>
      </c>
      <c r="AU95" s="3" t="s">
        <v>83</v>
      </c>
      <c r="AV95" s="20"/>
      <c r="AW95" s="20"/>
      <c r="AX95" s="20"/>
      <c r="AY95" s="20"/>
      <c r="AZ95" s="20"/>
      <c r="BA95" s="20"/>
      <c r="BB95" s="20"/>
      <c r="BC95" s="20"/>
      <c r="BD95" s="20"/>
      <c r="BE95" s="20"/>
      <c r="BF95" s="20"/>
      <c r="BG95" s="20"/>
      <c r="BH95" s="20"/>
      <c r="BI95" s="20"/>
      <c r="BJ95" s="20"/>
      <c r="BK95" s="20"/>
      <c r="BL95" s="20"/>
      <c r="BM95" s="20"/>
    </row>
    <row r="96" ht="22.5" customHeight="1">
      <c r="A96" s="134"/>
      <c r="B96" s="135"/>
      <c r="C96" s="134"/>
      <c r="D96" s="136" t="s">
        <v>72</v>
      </c>
      <c r="E96" s="144" t="s">
        <v>519</v>
      </c>
      <c r="F96" s="144" t="s">
        <v>520</v>
      </c>
      <c r="G96" s="134"/>
      <c r="H96" s="134"/>
      <c r="I96" s="134"/>
      <c r="J96" s="145">
        <f>BK96</f>
        <v>0</v>
      </c>
      <c r="K96" s="134"/>
      <c r="L96" s="135"/>
      <c r="M96" s="139"/>
      <c r="N96" s="134"/>
      <c r="O96" s="134"/>
      <c r="P96" s="140">
        <f>SUM(P97:P100)</f>
        <v>0</v>
      </c>
      <c r="Q96" s="134"/>
      <c r="R96" s="140">
        <f>SUM(R97:R100)</f>
        <v>0</v>
      </c>
      <c r="S96" s="134"/>
      <c r="T96" s="141">
        <f>SUM(T97:T100)</f>
        <v>0</v>
      </c>
      <c r="U96" s="134"/>
      <c r="V96" s="134"/>
      <c r="W96" s="134"/>
      <c r="X96" s="134"/>
      <c r="Y96" s="134"/>
      <c r="Z96" s="134"/>
      <c r="AA96" s="134"/>
      <c r="AB96" s="134"/>
      <c r="AC96" s="134"/>
      <c r="AD96" s="134"/>
      <c r="AE96" s="134"/>
      <c r="AF96" s="134"/>
      <c r="AG96" s="134"/>
      <c r="AH96" s="134"/>
      <c r="AI96" s="134"/>
      <c r="AJ96" s="134"/>
      <c r="AK96" s="134"/>
      <c r="AL96" s="134"/>
      <c r="AM96" s="134"/>
      <c r="AN96" s="134"/>
      <c r="AO96" s="134"/>
      <c r="AP96" s="134"/>
      <c r="AQ96" s="134"/>
      <c r="AR96" s="136" t="s">
        <v>164</v>
      </c>
      <c r="AS96" s="134"/>
      <c r="AT96" s="142" t="s">
        <v>72</v>
      </c>
      <c r="AU96" s="142" t="s">
        <v>81</v>
      </c>
      <c r="AV96" s="134"/>
      <c r="AW96" s="134"/>
      <c r="AX96" s="134"/>
      <c r="AY96" s="136" t="s">
        <v>130</v>
      </c>
      <c r="AZ96" s="134"/>
      <c r="BA96" s="134"/>
      <c r="BB96" s="134"/>
      <c r="BC96" s="134"/>
      <c r="BD96" s="134"/>
      <c r="BE96" s="134"/>
      <c r="BF96" s="134"/>
      <c r="BG96" s="134"/>
      <c r="BH96" s="134"/>
      <c r="BI96" s="134"/>
      <c r="BJ96" s="134"/>
      <c r="BK96" s="143">
        <f>SUM(BK97:BK100)</f>
        <v>0</v>
      </c>
      <c r="BL96" s="134"/>
      <c r="BM96" s="134"/>
    </row>
    <row r="97" ht="16.5" customHeight="1">
      <c r="A97" s="20"/>
      <c r="B97" s="21"/>
      <c r="C97" s="146" t="s">
        <v>138</v>
      </c>
      <c r="D97" s="146" t="s">
        <v>133</v>
      </c>
      <c r="E97" s="147" t="s">
        <v>521</v>
      </c>
      <c r="F97" s="148" t="s">
        <v>520</v>
      </c>
      <c r="G97" s="149" t="s">
        <v>231</v>
      </c>
      <c r="H97" s="150">
        <v>1.0</v>
      </c>
      <c r="I97" s="151"/>
      <c r="J97" s="152">
        <f>ROUND(I97*H97,2)</f>
        <v>0</v>
      </c>
      <c r="K97" s="148" t="s">
        <v>137</v>
      </c>
      <c r="L97" s="21"/>
      <c r="M97" s="153" t="s">
        <v>19</v>
      </c>
      <c r="N97" s="154" t="s">
        <v>44</v>
      </c>
      <c r="O97" s="20"/>
      <c r="P97" s="155">
        <f>O97*H97</f>
        <v>0</v>
      </c>
      <c r="Q97" s="155">
        <v>0.0</v>
      </c>
      <c r="R97" s="155">
        <f>Q97*H97</f>
        <v>0</v>
      </c>
      <c r="S97" s="155">
        <v>0.0</v>
      </c>
      <c r="T97" s="156">
        <f>S97*H97</f>
        <v>0</v>
      </c>
      <c r="U97" s="20"/>
      <c r="V97" s="20"/>
      <c r="W97" s="20"/>
      <c r="X97" s="20"/>
      <c r="Y97" s="20"/>
      <c r="Z97" s="20"/>
      <c r="AA97" s="20"/>
      <c r="AB97" s="20"/>
      <c r="AC97" s="20"/>
      <c r="AD97" s="20"/>
      <c r="AE97" s="20"/>
      <c r="AF97" s="20"/>
      <c r="AG97" s="20"/>
      <c r="AH97" s="20"/>
      <c r="AI97" s="20"/>
      <c r="AJ97" s="20"/>
      <c r="AK97" s="20"/>
      <c r="AL97" s="20"/>
      <c r="AM97" s="20"/>
      <c r="AN97" s="20"/>
      <c r="AO97" s="20"/>
      <c r="AP97" s="20"/>
      <c r="AQ97" s="20"/>
      <c r="AR97" s="157" t="s">
        <v>506</v>
      </c>
      <c r="AS97" s="20"/>
      <c r="AT97" s="157" t="s">
        <v>133</v>
      </c>
      <c r="AU97" s="157" t="s">
        <v>83</v>
      </c>
      <c r="AV97" s="20"/>
      <c r="AW97" s="20"/>
      <c r="AX97" s="20"/>
      <c r="AY97" s="3" t="s">
        <v>130</v>
      </c>
      <c r="AZ97" s="20"/>
      <c r="BA97" s="20"/>
      <c r="BB97" s="20"/>
      <c r="BC97" s="20"/>
      <c r="BD97" s="20"/>
      <c r="BE97" s="158">
        <f>IF(N97="základní",J97,0)</f>
        <v>0</v>
      </c>
      <c r="BF97" s="158">
        <f>IF(N97="snížená",J97,0)</f>
        <v>0</v>
      </c>
      <c r="BG97" s="158">
        <f>IF(N97="zákl. přenesená",J97,0)</f>
        <v>0</v>
      </c>
      <c r="BH97" s="158">
        <f>IF(N97="sníž. přenesená",J97,0)</f>
        <v>0</v>
      </c>
      <c r="BI97" s="158">
        <f>IF(N97="nulová",J97,0)</f>
        <v>0</v>
      </c>
      <c r="BJ97" s="3" t="s">
        <v>81</v>
      </c>
      <c r="BK97" s="158">
        <f>ROUND(I97*H97,2)</f>
        <v>0</v>
      </c>
      <c r="BL97" s="3" t="s">
        <v>506</v>
      </c>
      <c r="BM97" s="157" t="s">
        <v>522</v>
      </c>
    </row>
    <row r="98" ht="15.75" customHeight="1">
      <c r="A98" s="20"/>
      <c r="B98" s="21"/>
      <c r="C98" s="20"/>
      <c r="D98" s="159" t="s">
        <v>140</v>
      </c>
      <c r="E98" s="20"/>
      <c r="F98" s="160" t="s">
        <v>523</v>
      </c>
      <c r="G98" s="20"/>
      <c r="H98" s="20"/>
      <c r="I98" s="20"/>
      <c r="J98" s="20"/>
      <c r="K98" s="20"/>
      <c r="L98" s="21"/>
      <c r="M98" s="161"/>
      <c r="N98" s="20"/>
      <c r="O98" s="20"/>
      <c r="P98" s="20"/>
      <c r="Q98" s="20"/>
      <c r="R98" s="20"/>
      <c r="S98" s="20"/>
      <c r="T98" s="57"/>
      <c r="U98" s="20"/>
      <c r="V98" s="20"/>
      <c r="W98" s="20"/>
      <c r="X98" s="20"/>
      <c r="Y98" s="20"/>
      <c r="Z98" s="20"/>
      <c r="AA98" s="20"/>
      <c r="AB98" s="20"/>
      <c r="AC98" s="20"/>
      <c r="AD98" s="20"/>
      <c r="AE98" s="20"/>
      <c r="AF98" s="20"/>
      <c r="AG98" s="20"/>
      <c r="AH98" s="20"/>
      <c r="AI98" s="20"/>
      <c r="AJ98" s="20"/>
      <c r="AK98" s="20"/>
      <c r="AL98" s="20"/>
      <c r="AM98" s="20"/>
      <c r="AN98" s="20"/>
      <c r="AO98" s="20"/>
      <c r="AP98" s="20"/>
      <c r="AQ98" s="20"/>
      <c r="AR98" s="20"/>
      <c r="AS98" s="20"/>
      <c r="AT98" s="3" t="s">
        <v>140</v>
      </c>
      <c r="AU98" s="3" t="s">
        <v>83</v>
      </c>
      <c r="AV98" s="20"/>
      <c r="AW98" s="20"/>
      <c r="AX98" s="20"/>
      <c r="AY98" s="20"/>
      <c r="AZ98" s="20"/>
      <c r="BA98" s="20"/>
      <c r="BB98" s="20"/>
      <c r="BC98" s="20"/>
      <c r="BD98" s="20"/>
      <c r="BE98" s="20"/>
      <c r="BF98" s="20"/>
      <c r="BG98" s="20"/>
      <c r="BH98" s="20"/>
      <c r="BI98" s="20"/>
      <c r="BJ98" s="20"/>
      <c r="BK98" s="20"/>
      <c r="BL98" s="20"/>
      <c r="BM98" s="20"/>
    </row>
    <row r="99" ht="16.5" customHeight="1">
      <c r="A99" s="20"/>
      <c r="B99" s="21"/>
      <c r="C99" s="146" t="s">
        <v>164</v>
      </c>
      <c r="D99" s="146" t="s">
        <v>133</v>
      </c>
      <c r="E99" s="147" t="s">
        <v>524</v>
      </c>
      <c r="F99" s="148" t="s">
        <v>525</v>
      </c>
      <c r="G99" s="149" t="s">
        <v>231</v>
      </c>
      <c r="H99" s="150">
        <v>1.0</v>
      </c>
      <c r="I99" s="151"/>
      <c r="J99" s="152">
        <f>ROUND(I99*H99,2)</f>
        <v>0</v>
      </c>
      <c r="K99" s="148" t="s">
        <v>137</v>
      </c>
      <c r="L99" s="21"/>
      <c r="M99" s="153" t="s">
        <v>19</v>
      </c>
      <c r="N99" s="154" t="s">
        <v>44</v>
      </c>
      <c r="O99" s="20"/>
      <c r="P99" s="155">
        <f>O99*H99</f>
        <v>0</v>
      </c>
      <c r="Q99" s="155">
        <v>0.0</v>
      </c>
      <c r="R99" s="155">
        <f>Q99*H99</f>
        <v>0</v>
      </c>
      <c r="S99" s="155">
        <v>0.0</v>
      </c>
      <c r="T99" s="156">
        <f>S99*H99</f>
        <v>0</v>
      </c>
      <c r="U99" s="20"/>
      <c r="V99" s="20"/>
      <c r="W99" s="20"/>
      <c r="X99" s="20"/>
      <c r="Y99" s="20"/>
      <c r="Z99" s="20"/>
      <c r="AA99" s="20"/>
      <c r="AB99" s="20"/>
      <c r="AC99" s="20"/>
      <c r="AD99" s="20"/>
      <c r="AE99" s="20"/>
      <c r="AF99" s="20"/>
      <c r="AG99" s="20"/>
      <c r="AH99" s="20"/>
      <c r="AI99" s="20"/>
      <c r="AJ99" s="20"/>
      <c r="AK99" s="20"/>
      <c r="AL99" s="20"/>
      <c r="AM99" s="20"/>
      <c r="AN99" s="20"/>
      <c r="AO99" s="20"/>
      <c r="AP99" s="20"/>
      <c r="AQ99" s="20"/>
      <c r="AR99" s="157" t="s">
        <v>506</v>
      </c>
      <c r="AS99" s="20"/>
      <c r="AT99" s="157" t="s">
        <v>133</v>
      </c>
      <c r="AU99" s="157" t="s">
        <v>83</v>
      </c>
      <c r="AV99" s="20"/>
      <c r="AW99" s="20"/>
      <c r="AX99" s="20"/>
      <c r="AY99" s="3" t="s">
        <v>130</v>
      </c>
      <c r="AZ99" s="20"/>
      <c r="BA99" s="20"/>
      <c r="BB99" s="20"/>
      <c r="BC99" s="20"/>
      <c r="BD99" s="20"/>
      <c r="BE99" s="158">
        <f>IF(N99="základní",J99,0)</f>
        <v>0</v>
      </c>
      <c r="BF99" s="158">
        <f>IF(N99="snížená",J99,0)</f>
        <v>0</v>
      </c>
      <c r="BG99" s="158">
        <f>IF(N99="zákl. přenesená",J99,0)</f>
        <v>0</v>
      </c>
      <c r="BH99" s="158">
        <f>IF(N99="sníž. přenesená",J99,0)</f>
        <v>0</v>
      </c>
      <c r="BI99" s="158">
        <f>IF(N99="nulová",J99,0)</f>
        <v>0</v>
      </c>
      <c r="BJ99" s="3" t="s">
        <v>81</v>
      </c>
      <c r="BK99" s="158">
        <f>ROUND(I99*H99,2)</f>
        <v>0</v>
      </c>
      <c r="BL99" s="3" t="s">
        <v>506</v>
      </c>
      <c r="BM99" s="157" t="s">
        <v>526</v>
      </c>
    </row>
    <row r="100" ht="15.75" customHeight="1">
      <c r="A100" s="20"/>
      <c r="B100" s="21"/>
      <c r="C100" s="20"/>
      <c r="D100" s="159" t="s">
        <v>140</v>
      </c>
      <c r="E100" s="20"/>
      <c r="F100" s="160" t="s">
        <v>527</v>
      </c>
      <c r="G100" s="20"/>
      <c r="H100" s="20"/>
      <c r="I100" s="20"/>
      <c r="J100" s="20"/>
      <c r="K100" s="20"/>
      <c r="L100" s="21"/>
      <c r="M100" s="161"/>
      <c r="N100" s="20"/>
      <c r="O100" s="20"/>
      <c r="P100" s="20"/>
      <c r="Q100" s="20"/>
      <c r="R100" s="20"/>
      <c r="S100" s="20"/>
      <c r="T100" s="57"/>
      <c r="U100" s="20"/>
      <c r="V100" s="20"/>
      <c r="W100" s="20"/>
      <c r="X100" s="20"/>
      <c r="Y100" s="20"/>
      <c r="Z100" s="20"/>
      <c r="AA100" s="20"/>
      <c r="AB100" s="20"/>
      <c r="AC100" s="20"/>
      <c r="AD100" s="20"/>
      <c r="AE100" s="20"/>
      <c r="AF100" s="20"/>
      <c r="AG100" s="20"/>
      <c r="AH100" s="20"/>
      <c r="AI100" s="20"/>
      <c r="AJ100" s="20"/>
      <c r="AK100" s="20"/>
      <c r="AL100" s="20"/>
      <c r="AM100" s="20"/>
      <c r="AN100" s="20"/>
      <c r="AO100" s="20"/>
      <c r="AP100" s="20"/>
      <c r="AQ100" s="20"/>
      <c r="AR100" s="20"/>
      <c r="AS100" s="20"/>
      <c r="AT100" s="3" t="s">
        <v>140</v>
      </c>
      <c r="AU100" s="3" t="s">
        <v>83</v>
      </c>
      <c r="AV100" s="20"/>
      <c r="AW100" s="20"/>
      <c r="AX100" s="20"/>
      <c r="AY100" s="20"/>
      <c r="AZ100" s="20"/>
      <c r="BA100" s="20"/>
      <c r="BB100" s="20"/>
      <c r="BC100" s="20"/>
      <c r="BD100" s="20"/>
      <c r="BE100" s="20"/>
      <c r="BF100" s="20"/>
      <c r="BG100" s="20"/>
      <c r="BH100" s="20"/>
      <c r="BI100" s="20"/>
      <c r="BJ100" s="20"/>
      <c r="BK100" s="20"/>
      <c r="BL100" s="20"/>
      <c r="BM100" s="20"/>
    </row>
    <row r="101" ht="22.5" customHeight="1">
      <c r="A101" s="134"/>
      <c r="B101" s="135"/>
      <c r="C101" s="134"/>
      <c r="D101" s="136" t="s">
        <v>72</v>
      </c>
      <c r="E101" s="144" t="s">
        <v>528</v>
      </c>
      <c r="F101" s="144" t="s">
        <v>529</v>
      </c>
      <c r="G101" s="134"/>
      <c r="H101" s="134"/>
      <c r="I101" s="134"/>
      <c r="J101" s="145">
        <f>BK101</f>
        <v>0</v>
      </c>
      <c r="K101" s="134"/>
      <c r="L101" s="135"/>
      <c r="M101" s="139"/>
      <c r="N101" s="134"/>
      <c r="O101" s="134"/>
      <c r="P101" s="140">
        <f>SUM(P102:P103)</f>
        <v>0</v>
      </c>
      <c r="Q101" s="134"/>
      <c r="R101" s="140">
        <f>SUM(R102:R103)</f>
        <v>0</v>
      </c>
      <c r="S101" s="134"/>
      <c r="T101" s="141">
        <f>SUM(T102:T103)</f>
        <v>0</v>
      </c>
      <c r="U101" s="134"/>
      <c r="V101" s="134"/>
      <c r="W101" s="134"/>
      <c r="X101" s="134"/>
      <c r="Y101" s="134"/>
      <c r="Z101" s="134"/>
      <c r="AA101" s="134"/>
      <c r="AB101" s="134"/>
      <c r="AC101" s="134"/>
      <c r="AD101" s="134"/>
      <c r="AE101" s="134"/>
      <c r="AF101" s="134"/>
      <c r="AG101" s="134"/>
      <c r="AH101" s="134"/>
      <c r="AI101" s="134"/>
      <c r="AJ101" s="134"/>
      <c r="AK101" s="134"/>
      <c r="AL101" s="134"/>
      <c r="AM101" s="134"/>
      <c r="AN101" s="134"/>
      <c r="AO101" s="134"/>
      <c r="AP101" s="134"/>
      <c r="AQ101" s="134"/>
      <c r="AR101" s="136" t="s">
        <v>164</v>
      </c>
      <c r="AS101" s="134"/>
      <c r="AT101" s="142" t="s">
        <v>72</v>
      </c>
      <c r="AU101" s="142" t="s">
        <v>81</v>
      </c>
      <c r="AV101" s="134"/>
      <c r="AW101" s="134"/>
      <c r="AX101" s="134"/>
      <c r="AY101" s="136" t="s">
        <v>130</v>
      </c>
      <c r="AZ101" s="134"/>
      <c r="BA101" s="134"/>
      <c r="BB101" s="134"/>
      <c r="BC101" s="134"/>
      <c r="BD101" s="134"/>
      <c r="BE101" s="134"/>
      <c r="BF101" s="134"/>
      <c r="BG101" s="134"/>
      <c r="BH101" s="134"/>
      <c r="BI101" s="134"/>
      <c r="BJ101" s="134"/>
      <c r="BK101" s="143">
        <f>SUM(BK102:BK103)</f>
        <v>0</v>
      </c>
      <c r="BL101" s="134"/>
      <c r="BM101" s="134"/>
    </row>
    <row r="102" ht="16.5" customHeight="1">
      <c r="A102" s="20"/>
      <c r="B102" s="21"/>
      <c r="C102" s="146" t="s">
        <v>169</v>
      </c>
      <c r="D102" s="146" t="s">
        <v>133</v>
      </c>
      <c r="E102" s="147" t="s">
        <v>530</v>
      </c>
      <c r="F102" s="148" t="s">
        <v>531</v>
      </c>
      <c r="G102" s="149" t="s">
        <v>231</v>
      </c>
      <c r="H102" s="150">
        <v>1.0</v>
      </c>
      <c r="I102" s="151"/>
      <c r="J102" s="152">
        <f>ROUND(I102*H102,2)</f>
        <v>0</v>
      </c>
      <c r="K102" s="148" t="s">
        <v>137</v>
      </c>
      <c r="L102" s="21"/>
      <c r="M102" s="153" t="s">
        <v>19</v>
      </c>
      <c r="N102" s="154" t="s">
        <v>44</v>
      </c>
      <c r="O102" s="20"/>
      <c r="P102" s="155">
        <f>O102*H102</f>
        <v>0</v>
      </c>
      <c r="Q102" s="155">
        <v>0.0</v>
      </c>
      <c r="R102" s="155">
        <f>Q102*H102</f>
        <v>0</v>
      </c>
      <c r="S102" s="155">
        <v>0.0</v>
      </c>
      <c r="T102" s="156">
        <f>S102*H102</f>
        <v>0</v>
      </c>
      <c r="U102" s="20"/>
      <c r="V102" s="20"/>
      <c r="W102" s="20"/>
      <c r="X102" s="20"/>
      <c r="Y102" s="20"/>
      <c r="Z102" s="20"/>
      <c r="AA102" s="20"/>
      <c r="AB102" s="20"/>
      <c r="AC102" s="20"/>
      <c r="AD102" s="20"/>
      <c r="AE102" s="20"/>
      <c r="AF102" s="20"/>
      <c r="AG102" s="20"/>
      <c r="AH102" s="20"/>
      <c r="AI102" s="20"/>
      <c r="AJ102" s="20"/>
      <c r="AK102" s="20"/>
      <c r="AL102" s="20"/>
      <c r="AM102" s="20"/>
      <c r="AN102" s="20"/>
      <c r="AO102" s="20"/>
      <c r="AP102" s="20"/>
      <c r="AQ102" s="20"/>
      <c r="AR102" s="157" t="s">
        <v>506</v>
      </c>
      <c r="AS102" s="20"/>
      <c r="AT102" s="157" t="s">
        <v>133</v>
      </c>
      <c r="AU102" s="157" t="s">
        <v>83</v>
      </c>
      <c r="AV102" s="20"/>
      <c r="AW102" s="20"/>
      <c r="AX102" s="20"/>
      <c r="AY102" s="3" t="s">
        <v>130</v>
      </c>
      <c r="AZ102" s="20"/>
      <c r="BA102" s="20"/>
      <c r="BB102" s="20"/>
      <c r="BC102" s="20"/>
      <c r="BD102" s="20"/>
      <c r="BE102" s="158">
        <f>IF(N102="základní",J102,0)</f>
        <v>0</v>
      </c>
      <c r="BF102" s="158">
        <f>IF(N102="snížená",J102,0)</f>
        <v>0</v>
      </c>
      <c r="BG102" s="158">
        <f>IF(N102="zákl. přenesená",J102,0)</f>
        <v>0</v>
      </c>
      <c r="BH102" s="158">
        <f>IF(N102="sníž. přenesená",J102,0)</f>
        <v>0</v>
      </c>
      <c r="BI102" s="158">
        <f>IF(N102="nulová",J102,0)</f>
        <v>0</v>
      </c>
      <c r="BJ102" s="3" t="s">
        <v>81</v>
      </c>
      <c r="BK102" s="158">
        <f>ROUND(I102*H102,2)</f>
        <v>0</v>
      </c>
      <c r="BL102" s="3" t="s">
        <v>506</v>
      </c>
      <c r="BM102" s="157" t="s">
        <v>532</v>
      </c>
    </row>
    <row r="103" ht="15.75" customHeight="1">
      <c r="A103" s="20"/>
      <c r="B103" s="21"/>
      <c r="C103" s="20"/>
      <c r="D103" s="159" t="s">
        <v>140</v>
      </c>
      <c r="E103" s="20"/>
      <c r="F103" s="160" t="s">
        <v>533</v>
      </c>
      <c r="G103" s="20"/>
      <c r="H103" s="20"/>
      <c r="I103" s="20"/>
      <c r="J103" s="20"/>
      <c r="K103" s="20"/>
      <c r="L103" s="21"/>
      <c r="M103" s="161"/>
      <c r="N103" s="20"/>
      <c r="O103" s="20"/>
      <c r="P103" s="20"/>
      <c r="Q103" s="20"/>
      <c r="R103" s="20"/>
      <c r="S103" s="20"/>
      <c r="T103" s="57"/>
      <c r="U103" s="20"/>
      <c r="V103" s="20"/>
      <c r="W103" s="20"/>
      <c r="X103" s="20"/>
      <c r="Y103" s="20"/>
      <c r="Z103" s="20"/>
      <c r="AA103" s="20"/>
      <c r="AB103" s="20"/>
      <c r="AC103" s="20"/>
      <c r="AD103" s="20"/>
      <c r="AE103" s="20"/>
      <c r="AF103" s="20"/>
      <c r="AG103" s="20"/>
      <c r="AH103" s="20"/>
      <c r="AI103" s="20"/>
      <c r="AJ103" s="20"/>
      <c r="AK103" s="20"/>
      <c r="AL103" s="20"/>
      <c r="AM103" s="20"/>
      <c r="AN103" s="20"/>
      <c r="AO103" s="20"/>
      <c r="AP103" s="20"/>
      <c r="AQ103" s="20"/>
      <c r="AR103" s="20"/>
      <c r="AS103" s="20"/>
      <c r="AT103" s="3" t="s">
        <v>140</v>
      </c>
      <c r="AU103" s="3" t="s">
        <v>83</v>
      </c>
      <c r="AV103" s="20"/>
      <c r="AW103" s="20"/>
      <c r="AX103" s="20"/>
      <c r="AY103" s="20"/>
      <c r="AZ103" s="20"/>
      <c r="BA103" s="20"/>
      <c r="BB103" s="20"/>
      <c r="BC103" s="20"/>
      <c r="BD103" s="20"/>
      <c r="BE103" s="20"/>
      <c r="BF103" s="20"/>
      <c r="BG103" s="20"/>
      <c r="BH103" s="20"/>
      <c r="BI103" s="20"/>
      <c r="BJ103" s="20"/>
      <c r="BK103" s="20"/>
      <c r="BL103" s="20"/>
      <c r="BM103" s="20"/>
    </row>
    <row r="104" ht="22.5" customHeight="1">
      <c r="A104" s="134"/>
      <c r="B104" s="135"/>
      <c r="C104" s="134"/>
      <c r="D104" s="136" t="s">
        <v>72</v>
      </c>
      <c r="E104" s="144" t="s">
        <v>534</v>
      </c>
      <c r="F104" s="144" t="s">
        <v>535</v>
      </c>
      <c r="G104" s="134"/>
      <c r="H104" s="134"/>
      <c r="I104" s="134"/>
      <c r="J104" s="145">
        <f>BK104</f>
        <v>0</v>
      </c>
      <c r="K104" s="134"/>
      <c r="L104" s="135"/>
      <c r="M104" s="139"/>
      <c r="N104" s="134"/>
      <c r="O104" s="134"/>
      <c r="P104" s="140">
        <f>SUM(P105:P106)</f>
        <v>0</v>
      </c>
      <c r="Q104" s="134"/>
      <c r="R104" s="140">
        <f>SUM(R105:R106)</f>
        <v>0</v>
      </c>
      <c r="S104" s="134"/>
      <c r="T104" s="141">
        <f>SUM(T105:T106)</f>
        <v>0</v>
      </c>
      <c r="U104" s="134"/>
      <c r="V104" s="134"/>
      <c r="W104" s="134"/>
      <c r="X104" s="134"/>
      <c r="Y104" s="134"/>
      <c r="Z104" s="134"/>
      <c r="AA104" s="134"/>
      <c r="AB104" s="134"/>
      <c r="AC104" s="134"/>
      <c r="AD104" s="134"/>
      <c r="AE104" s="134"/>
      <c r="AF104" s="134"/>
      <c r="AG104" s="134"/>
      <c r="AH104" s="134"/>
      <c r="AI104" s="134"/>
      <c r="AJ104" s="134"/>
      <c r="AK104" s="134"/>
      <c r="AL104" s="134"/>
      <c r="AM104" s="134"/>
      <c r="AN104" s="134"/>
      <c r="AO104" s="134"/>
      <c r="AP104" s="134"/>
      <c r="AQ104" s="134"/>
      <c r="AR104" s="136" t="s">
        <v>164</v>
      </c>
      <c r="AS104" s="134"/>
      <c r="AT104" s="142" t="s">
        <v>72</v>
      </c>
      <c r="AU104" s="142" t="s">
        <v>81</v>
      </c>
      <c r="AV104" s="134"/>
      <c r="AW104" s="134"/>
      <c r="AX104" s="134"/>
      <c r="AY104" s="136" t="s">
        <v>130</v>
      </c>
      <c r="AZ104" s="134"/>
      <c r="BA104" s="134"/>
      <c r="BB104" s="134"/>
      <c r="BC104" s="134"/>
      <c r="BD104" s="134"/>
      <c r="BE104" s="134"/>
      <c r="BF104" s="134"/>
      <c r="BG104" s="134"/>
      <c r="BH104" s="134"/>
      <c r="BI104" s="134"/>
      <c r="BJ104" s="134"/>
      <c r="BK104" s="143">
        <f>SUM(BK105:BK106)</f>
        <v>0</v>
      </c>
      <c r="BL104" s="134"/>
      <c r="BM104" s="134"/>
    </row>
    <row r="105" ht="16.5" customHeight="1">
      <c r="A105" s="20"/>
      <c r="B105" s="21"/>
      <c r="C105" s="146" t="s">
        <v>175</v>
      </c>
      <c r="D105" s="146" t="s">
        <v>133</v>
      </c>
      <c r="E105" s="147" t="s">
        <v>536</v>
      </c>
      <c r="F105" s="148" t="s">
        <v>535</v>
      </c>
      <c r="G105" s="149" t="s">
        <v>231</v>
      </c>
      <c r="H105" s="150">
        <v>1.0</v>
      </c>
      <c r="I105" s="151"/>
      <c r="J105" s="152">
        <f>ROUND(I105*H105,2)</f>
        <v>0</v>
      </c>
      <c r="K105" s="148" t="s">
        <v>137</v>
      </c>
      <c r="L105" s="21"/>
      <c r="M105" s="153" t="s">
        <v>19</v>
      </c>
      <c r="N105" s="154" t="s">
        <v>44</v>
      </c>
      <c r="O105" s="20"/>
      <c r="P105" s="155">
        <f>O105*H105</f>
        <v>0</v>
      </c>
      <c r="Q105" s="155">
        <v>0.0</v>
      </c>
      <c r="R105" s="155">
        <f>Q105*H105</f>
        <v>0</v>
      </c>
      <c r="S105" s="155">
        <v>0.0</v>
      </c>
      <c r="T105" s="156">
        <f>S105*H105</f>
        <v>0</v>
      </c>
      <c r="U105" s="20"/>
      <c r="V105" s="20"/>
      <c r="W105" s="20"/>
      <c r="X105" s="20"/>
      <c r="Y105" s="20"/>
      <c r="Z105" s="20"/>
      <c r="AA105" s="20"/>
      <c r="AB105" s="20"/>
      <c r="AC105" s="20"/>
      <c r="AD105" s="20"/>
      <c r="AE105" s="20"/>
      <c r="AF105" s="20"/>
      <c r="AG105" s="20"/>
      <c r="AH105" s="20"/>
      <c r="AI105" s="20"/>
      <c r="AJ105" s="20"/>
      <c r="AK105" s="20"/>
      <c r="AL105" s="20"/>
      <c r="AM105" s="20"/>
      <c r="AN105" s="20"/>
      <c r="AO105" s="20"/>
      <c r="AP105" s="20"/>
      <c r="AQ105" s="20"/>
      <c r="AR105" s="157" t="s">
        <v>506</v>
      </c>
      <c r="AS105" s="20"/>
      <c r="AT105" s="157" t="s">
        <v>133</v>
      </c>
      <c r="AU105" s="157" t="s">
        <v>83</v>
      </c>
      <c r="AV105" s="20"/>
      <c r="AW105" s="20"/>
      <c r="AX105" s="20"/>
      <c r="AY105" s="3" t="s">
        <v>130</v>
      </c>
      <c r="AZ105" s="20"/>
      <c r="BA105" s="20"/>
      <c r="BB105" s="20"/>
      <c r="BC105" s="20"/>
      <c r="BD105" s="20"/>
      <c r="BE105" s="158">
        <f>IF(N105="základní",J105,0)</f>
        <v>0</v>
      </c>
      <c r="BF105" s="158">
        <f>IF(N105="snížená",J105,0)</f>
        <v>0</v>
      </c>
      <c r="BG105" s="158">
        <f>IF(N105="zákl. přenesená",J105,0)</f>
        <v>0</v>
      </c>
      <c r="BH105" s="158">
        <f>IF(N105="sníž. přenesená",J105,0)</f>
        <v>0</v>
      </c>
      <c r="BI105" s="158">
        <f>IF(N105="nulová",J105,0)</f>
        <v>0</v>
      </c>
      <c r="BJ105" s="3" t="s">
        <v>81</v>
      </c>
      <c r="BK105" s="158">
        <f>ROUND(I105*H105,2)</f>
        <v>0</v>
      </c>
      <c r="BL105" s="3" t="s">
        <v>506</v>
      </c>
      <c r="BM105" s="157" t="s">
        <v>537</v>
      </c>
    </row>
    <row r="106" ht="15.75" customHeight="1">
      <c r="A106" s="20"/>
      <c r="B106" s="21"/>
      <c r="C106" s="20"/>
      <c r="D106" s="159" t="s">
        <v>140</v>
      </c>
      <c r="E106" s="20"/>
      <c r="F106" s="160" t="s">
        <v>538</v>
      </c>
      <c r="G106" s="20"/>
      <c r="H106" s="20"/>
      <c r="I106" s="20"/>
      <c r="J106" s="20"/>
      <c r="K106" s="20"/>
      <c r="L106" s="21"/>
      <c r="M106" s="197"/>
      <c r="N106" s="198"/>
      <c r="O106" s="198"/>
      <c r="P106" s="198"/>
      <c r="Q106" s="198"/>
      <c r="R106" s="198"/>
      <c r="S106" s="198"/>
      <c r="T106" s="199"/>
      <c r="U106" s="20"/>
      <c r="V106" s="20"/>
      <c r="W106" s="20"/>
      <c r="X106" s="20"/>
      <c r="Y106" s="20"/>
      <c r="Z106" s="20"/>
      <c r="AA106" s="20"/>
      <c r="AB106" s="20"/>
      <c r="AC106" s="20"/>
      <c r="AD106" s="20"/>
      <c r="AE106" s="20"/>
      <c r="AF106" s="20"/>
      <c r="AG106" s="20"/>
      <c r="AH106" s="20"/>
      <c r="AI106" s="20"/>
      <c r="AJ106" s="20"/>
      <c r="AK106" s="20"/>
      <c r="AL106" s="20"/>
      <c r="AM106" s="20"/>
      <c r="AN106" s="20"/>
      <c r="AO106" s="20"/>
      <c r="AP106" s="20"/>
      <c r="AQ106" s="20"/>
      <c r="AR106" s="20"/>
      <c r="AS106" s="20"/>
      <c r="AT106" s="3" t="s">
        <v>140</v>
      </c>
      <c r="AU106" s="3" t="s">
        <v>83</v>
      </c>
      <c r="AV106" s="20"/>
      <c r="AW106" s="20"/>
      <c r="AX106" s="20"/>
      <c r="AY106" s="20"/>
      <c r="AZ106" s="20"/>
      <c r="BA106" s="20"/>
      <c r="BB106" s="20"/>
      <c r="BC106" s="20"/>
      <c r="BD106" s="20"/>
      <c r="BE106" s="20"/>
      <c r="BF106" s="20"/>
      <c r="BG106" s="20"/>
      <c r="BH106" s="20"/>
      <c r="BI106" s="20"/>
      <c r="BJ106" s="20"/>
      <c r="BK106" s="20"/>
      <c r="BL106" s="20"/>
      <c r="BM106" s="20"/>
    </row>
    <row r="107" ht="6.75" customHeight="1">
      <c r="A107" s="20"/>
      <c r="B107" s="39"/>
      <c r="C107" s="40"/>
      <c r="D107" s="40"/>
      <c r="E107" s="40"/>
      <c r="F107" s="40"/>
      <c r="G107" s="40"/>
      <c r="H107" s="40"/>
      <c r="I107" s="40"/>
      <c r="J107" s="40"/>
      <c r="K107" s="40"/>
      <c r="L107" s="21"/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  <c r="Z107" s="20"/>
      <c r="AA107" s="20"/>
      <c r="AB107" s="20"/>
      <c r="AC107" s="20"/>
      <c r="AD107" s="20"/>
      <c r="AE107" s="20"/>
      <c r="AF107" s="20"/>
      <c r="AG107" s="20"/>
      <c r="AH107" s="20"/>
      <c r="AI107" s="20"/>
      <c r="AJ107" s="20"/>
      <c r="AK107" s="20"/>
      <c r="AL107" s="20"/>
      <c r="AM107" s="20"/>
      <c r="AN107" s="20"/>
      <c r="AO107" s="20"/>
      <c r="AP107" s="20"/>
      <c r="AQ107" s="20"/>
      <c r="AR107" s="20"/>
      <c r="AS107" s="20"/>
      <c r="AT107" s="20"/>
      <c r="AU107" s="20"/>
      <c r="AV107" s="20"/>
      <c r="AW107" s="20"/>
      <c r="AX107" s="20"/>
      <c r="AY107" s="20"/>
      <c r="AZ107" s="20"/>
      <c r="BA107" s="20"/>
      <c r="BB107" s="20"/>
      <c r="BC107" s="20"/>
      <c r="BD107" s="20"/>
      <c r="BE107" s="20"/>
      <c r="BF107" s="20"/>
      <c r="BG107" s="20"/>
      <c r="BH107" s="20"/>
      <c r="BI107" s="20"/>
      <c r="BJ107" s="20"/>
      <c r="BK107" s="20"/>
      <c r="BL107" s="20"/>
      <c r="BM107" s="20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</row>
  </sheetData>
  <autoFilter ref="$C$84:$K$106"/>
  <mergeCells count="9">
    <mergeCell ref="E75:H75"/>
    <mergeCell ref="E77:H77"/>
    <mergeCell ref="L2:V2"/>
    <mergeCell ref="E7:H7"/>
    <mergeCell ref="E9:H9"/>
    <mergeCell ref="E18:H18"/>
    <mergeCell ref="E27:H27"/>
    <mergeCell ref="E48:H48"/>
    <mergeCell ref="E50:H50"/>
  </mergeCells>
  <hyperlinks>
    <hyperlink r:id="rId1" ref="F89"/>
    <hyperlink r:id="rId2" ref="F91"/>
    <hyperlink r:id="rId3" ref="F94"/>
    <hyperlink r:id="rId4" ref="F98"/>
    <hyperlink r:id="rId5" ref="F100"/>
    <hyperlink r:id="rId6" ref="F103"/>
    <hyperlink r:id="rId7" ref="F106"/>
  </hyperlinks>
  <printOptions/>
  <pageMargins bottom="0.39375" footer="0.0" header="0.0" left="0.39375" right="0.39375" top="0.39375"/>
  <pageSetup paperSize="9" orientation="landscape"/>
  <headerFooter>
    <oddFooter>&amp;CStrana &amp;P z </oddFooter>
  </headerFooter>
  <drawing r:id="rId8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/>
  </sheetViews>
  <sheetFormatPr customHeight="1" defaultColWidth="16.83" defaultRowHeight="15.0"/>
  <cols>
    <col customWidth="1" min="1" max="1" width="8.33"/>
    <col customWidth="1" min="2" max="2" width="1.67"/>
    <col customWidth="1" min="3" max="4" width="5.0"/>
    <col customWidth="1" min="5" max="5" width="11.67"/>
    <col customWidth="1" min="6" max="6" width="9.17"/>
    <col customWidth="1" min="7" max="7" width="5.0"/>
    <col customWidth="1" min="8" max="8" width="77.83"/>
    <col customWidth="1" min="9" max="10" width="20.0"/>
    <col customWidth="1" min="11" max="11" width="1.67"/>
  </cols>
  <sheetData>
    <row r="1" ht="37.5" customHeight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7.5" customHeight="1">
      <c r="A2" s="2"/>
      <c r="B2" s="201"/>
      <c r="C2" s="202"/>
      <c r="D2" s="202"/>
      <c r="E2" s="202"/>
      <c r="F2" s="202"/>
      <c r="G2" s="202"/>
      <c r="H2" s="202"/>
      <c r="I2" s="202"/>
      <c r="J2" s="202"/>
      <c r="K2" s="203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45.0" customHeight="1">
      <c r="A3" s="204"/>
      <c r="B3" s="205"/>
      <c r="C3" s="206" t="s">
        <v>539</v>
      </c>
      <c r="K3" s="207"/>
      <c r="L3" s="204"/>
      <c r="M3" s="204"/>
      <c r="N3" s="204"/>
      <c r="O3" s="204"/>
      <c r="P3" s="204"/>
      <c r="Q3" s="204"/>
      <c r="R3" s="204"/>
      <c r="S3" s="204"/>
      <c r="T3" s="204"/>
      <c r="U3" s="204"/>
      <c r="V3" s="204"/>
      <c r="W3" s="204"/>
      <c r="X3" s="204"/>
      <c r="Y3" s="204"/>
      <c r="Z3" s="204"/>
    </row>
    <row r="4" ht="25.5" customHeight="1">
      <c r="A4" s="2"/>
      <c r="B4" s="208"/>
      <c r="C4" s="209" t="s">
        <v>540</v>
      </c>
      <c r="D4" s="210"/>
      <c r="E4" s="210"/>
      <c r="F4" s="210"/>
      <c r="G4" s="210"/>
      <c r="H4" s="210"/>
      <c r="I4" s="210"/>
      <c r="J4" s="210"/>
      <c r="K4" s="211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5.25" customHeight="1">
      <c r="A5" s="2"/>
      <c r="B5" s="208"/>
      <c r="C5" s="212"/>
      <c r="D5" s="212"/>
      <c r="E5" s="212"/>
      <c r="F5" s="212"/>
      <c r="G5" s="212"/>
      <c r="H5" s="212"/>
      <c r="I5" s="212"/>
      <c r="J5" s="212"/>
      <c r="K5" s="211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5.0" customHeight="1">
      <c r="A6" s="2"/>
      <c r="B6" s="208"/>
      <c r="C6" s="213" t="s">
        <v>541</v>
      </c>
      <c r="K6" s="211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5.0" customHeight="1">
      <c r="A7" s="2"/>
      <c r="B7" s="214"/>
      <c r="C7" s="213" t="s">
        <v>542</v>
      </c>
      <c r="K7" s="211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2.75" customHeight="1">
      <c r="A8" s="2"/>
      <c r="B8" s="214"/>
      <c r="C8" s="213"/>
      <c r="D8" s="213"/>
      <c r="E8" s="213"/>
      <c r="F8" s="213"/>
      <c r="G8" s="213"/>
      <c r="H8" s="213"/>
      <c r="I8" s="213"/>
      <c r="J8" s="213"/>
      <c r="K8" s="211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5.0" customHeight="1">
      <c r="A9" s="2"/>
      <c r="B9" s="214"/>
      <c r="C9" s="213" t="s">
        <v>543</v>
      </c>
      <c r="K9" s="211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5.0" customHeight="1">
      <c r="A10" s="2"/>
      <c r="B10" s="214"/>
      <c r="C10" s="213"/>
      <c r="D10" s="213" t="s">
        <v>544</v>
      </c>
      <c r="K10" s="211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5.0" customHeight="1">
      <c r="A11" s="2"/>
      <c r="B11" s="214"/>
      <c r="C11" s="99"/>
      <c r="D11" s="213" t="s">
        <v>545</v>
      </c>
      <c r="K11" s="211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5.0" customHeight="1">
      <c r="A12" s="2"/>
      <c r="B12" s="214"/>
      <c r="C12" s="99"/>
      <c r="D12" s="213"/>
      <c r="E12" s="213"/>
      <c r="F12" s="213"/>
      <c r="G12" s="213"/>
      <c r="H12" s="213"/>
      <c r="I12" s="213"/>
      <c r="J12" s="213"/>
      <c r="K12" s="211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5.0" customHeight="1">
      <c r="A13" s="2"/>
      <c r="B13" s="214"/>
      <c r="C13" s="99"/>
      <c r="D13" s="3" t="s">
        <v>546</v>
      </c>
      <c r="E13" s="213"/>
      <c r="F13" s="213"/>
      <c r="G13" s="213"/>
      <c r="H13" s="213"/>
      <c r="I13" s="213"/>
      <c r="J13" s="213"/>
      <c r="K13" s="211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2.75" customHeight="1">
      <c r="A14" s="2"/>
      <c r="B14" s="214"/>
      <c r="C14" s="99"/>
      <c r="D14" s="99"/>
      <c r="E14" s="99"/>
      <c r="F14" s="99"/>
      <c r="G14" s="99"/>
      <c r="H14" s="99"/>
      <c r="I14" s="99"/>
      <c r="J14" s="99"/>
      <c r="K14" s="211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5.0" customHeight="1">
      <c r="A15" s="2"/>
      <c r="B15" s="214"/>
      <c r="C15" s="99"/>
      <c r="D15" s="213" t="s">
        <v>547</v>
      </c>
      <c r="K15" s="211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5.0" customHeight="1">
      <c r="A16" s="2"/>
      <c r="B16" s="214"/>
      <c r="C16" s="99"/>
      <c r="D16" s="213" t="s">
        <v>548</v>
      </c>
      <c r="K16" s="211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5.0" customHeight="1">
      <c r="A17" s="2"/>
      <c r="B17" s="214"/>
      <c r="C17" s="99"/>
      <c r="D17" s="213" t="s">
        <v>549</v>
      </c>
      <c r="K17" s="211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5.0" customHeight="1">
      <c r="A18" s="2"/>
      <c r="B18" s="214"/>
      <c r="C18" s="99"/>
      <c r="D18" s="99"/>
      <c r="E18" s="20" t="s">
        <v>80</v>
      </c>
      <c r="F18" s="213" t="s">
        <v>550</v>
      </c>
      <c r="K18" s="211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5.0" customHeight="1">
      <c r="A19" s="2"/>
      <c r="B19" s="214"/>
      <c r="C19" s="99"/>
      <c r="D19" s="99"/>
      <c r="E19" s="20" t="s">
        <v>551</v>
      </c>
      <c r="F19" s="213" t="s">
        <v>552</v>
      </c>
      <c r="K19" s="211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5.0" customHeight="1">
      <c r="A20" s="2"/>
      <c r="B20" s="214"/>
      <c r="C20" s="99"/>
      <c r="D20" s="99"/>
      <c r="E20" s="20" t="s">
        <v>553</v>
      </c>
      <c r="F20" s="213" t="s">
        <v>554</v>
      </c>
      <c r="K20" s="211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0" customHeight="1">
      <c r="A21" s="2"/>
      <c r="B21" s="214"/>
      <c r="C21" s="99"/>
      <c r="D21" s="99"/>
      <c r="E21" s="20" t="s">
        <v>555</v>
      </c>
      <c r="F21" s="213" t="s">
        <v>556</v>
      </c>
      <c r="K21" s="211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0" customHeight="1">
      <c r="A22" s="2"/>
      <c r="B22" s="214"/>
      <c r="C22" s="99"/>
      <c r="D22" s="99"/>
      <c r="E22" s="20" t="s">
        <v>557</v>
      </c>
      <c r="F22" s="213" t="s">
        <v>558</v>
      </c>
      <c r="K22" s="211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0" customHeight="1">
      <c r="A23" s="2"/>
      <c r="B23" s="214"/>
      <c r="C23" s="99"/>
      <c r="D23" s="99"/>
      <c r="E23" s="20" t="s">
        <v>559</v>
      </c>
      <c r="F23" s="213" t="s">
        <v>560</v>
      </c>
      <c r="K23" s="211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2.75" customHeight="1">
      <c r="A24" s="2"/>
      <c r="B24" s="214"/>
      <c r="C24" s="99"/>
      <c r="D24" s="99"/>
      <c r="E24" s="99"/>
      <c r="F24" s="99"/>
      <c r="G24" s="99"/>
      <c r="H24" s="99"/>
      <c r="I24" s="99"/>
      <c r="J24" s="99"/>
      <c r="K24" s="211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0" customHeight="1">
      <c r="A25" s="2"/>
      <c r="B25" s="214"/>
      <c r="C25" s="213" t="s">
        <v>561</v>
      </c>
      <c r="K25" s="211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0" customHeight="1">
      <c r="A26" s="2"/>
      <c r="B26" s="214"/>
      <c r="C26" s="213" t="s">
        <v>562</v>
      </c>
      <c r="K26" s="211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0" customHeight="1">
      <c r="A27" s="2"/>
      <c r="B27" s="214"/>
      <c r="C27" s="213"/>
      <c r="D27" s="213" t="s">
        <v>563</v>
      </c>
      <c r="K27" s="211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0" customHeight="1">
      <c r="A28" s="2"/>
      <c r="B28" s="214"/>
      <c r="C28" s="99"/>
      <c r="D28" s="213" t="s">
        <v>564</v>
      </c>
      <c r="K28" s="211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2.75" customHeight="1">
      <c r="A29" s="2"/>
      <c r="B29" s="214"/>
      <c r="C29" s="99"/>
      <c r="D29" s="99"/>
      <c r="E29" s="99"/>
      <c r="F29" s="99"/>
      <c r="G29" s="99"/>
      <c r="H29" s="99"/>
      <c r="I29" s="99"/>
      <c r="J29" s="99"/>
      <c r="K29" s="211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0" customHeight="1">
      <c r="A30" s="2"/>
      <c r="B30" s="214"/>
      <c r="C30" s="99"/>
      <c r="D30" s="213" t="s">
        <v>565</v>
      </c>
      <c r="K30" s="211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0" customHeight="1">
      <c r="A31" s="2"/>
      <c r="B31" s="214"/>
      <c r="C31" s="99"/>
      <c r="D31" s="213" t="s">
        <v>566</v>
      </c>
      <c r="K31" s="211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2.75" customHeight="1">
      <c r="A32" s="2"/>
      <c r="B32" s="214"/>
      <c r="C32" s="99"/>
      <c r="D32" s="99"/>
      <c r="E32" s="99"/>
      <c r="F32" s="99"/>
      <c r="G32" s="99"/>
      <c r="H32" s="99"/>
      <c r="I32" s="99"/>
      <c r="J32" s="99"/>
      <c r="K32" s="211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0" customHeight="1">
      <c r="A33" s="2"/>
      <c r="B33" s="214"/>
      <c r="C33" s="99"/>
      <c r="D33" s="213" t="s">
        <v>567</v>
      </c>
      <c r="K33" s="211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0" customHeight="1">
      <c r="A34" s="2"/>
      <c r="B34" s="214"/>
      <c r="C34" s="99"/>
      <c r="D34" s="213" t="s">
        <v>568</v>
      </c>
      <c r="K34" s="211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0" customHeight="1">
      <c r="A35" s="2"/>
      <c r="B35" s="214"/>
      <c r="C35" s="99"/>
      <c r="D35" s="213" t="s">
        <v>569</v>
      </c>
      <c r="K35" s="211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0" customHeight="1">
      <c r="A36" s="2"/>
      <c r="B36" s="214"/>
      <c r="C36" s="99"/>
      <c r="D36" s="213"/>
      <c r="E36" s="3" t="s">
        <v>116</v>
      </c>
      <c r="F36" s="213"/>
      <c r="G36" s="213" t="s">
        <v>570</v>
      </c>
      <c r="K36" s="211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30.75" customHeight="1">
      <c r="A37" s="2"/>
      <c r="B37" s="214"/>
      <c r="C37" s="99"/>
      <c r="D37" s="213"/>
      <c r="E37" s="3" t="s">
        <v>571</v>
      </c>
      <c r="F37" s="213"/>
      <c r="G37" s="213" t="s">
        <v>572</v>
      </c>
      <c r="K37" s="211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0" customHeight="1">
      <c r="A38" s="2"/>
      <c r="B38" s="214"/>
      <c r="C38" s="99"/>
      <c r="D38" s="213"/>
      <c r="E38" s="3" t="s">
        <v>54</v>
      </c>
      <c r="F38" s="213"/>
      <c r="G38" s="213" t="s">
        <v>573</v>
      </c>
      <c r="K38" s="211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0" customHeight="1">
      <c r="A39" s="2"/>
      <c r="B39" s="214"/>
      <c r="C39" s="99"/>
      <c r="D39" s="213"/>
      <c r="E39" s="3" t="s">
        <v>55</v>
      </c>
      <c r="F39" s="213"/>
      <c r="G39" s="213" t="s">
        <v>574</v>
      </c>
      <c r="K39" s="211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0" customHeight="1">
      <c r="A40" s="2"/>
      <c r="B40" s="214"/>
      <c r="C40" s="99"/>
      <c r="D40" s="213"/>
      <c r="E40" s="3" t="s">
        <v>117</v>
      </c>
      <c r="F40" s="213"/>
      <c r="G40" s="213" t="s">
        <v>575</v>
      </c>
      <c r="K40" s="211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0" customHeight="1">
      <c r="A41" s="2"/>
      <c r="B41" s="214"/>
      <c r="C41" s="99"/>
      <c r="D41" s="213"/>
      <c r="E41" s="3" t="s">
        <v>118</v>
      </c>
      <c r="F41" s="213"/>
      <c r="G41" s="213" t="s">
        <v>576</v>
      </c>
      <c r="K41" s="211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0" customHeight="1">
      <c r="A42" s="2"/>
      <c r="B42" s="214"/>
      <c r="C42" s="99"/>
      <c r="D42" s="213"/>
      <c r="E42" s="3" t="s">
        <v>577</v>
      </c>
      <c r="F42" s="213"/>
      <c r="G42" s="213" t="s">
        <v>578</v>
      </c>
      <c r="K42" s="211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0" customHeight="1">
      <c r="A43" s="2"/>
      <c r="B43" s="214"/>
      <c r="C43" s="99"/>
      <c r="D43" s="213"/>
      <c r="E43" s="3"/>
      <c r="F43" s="213"/>
      <c r="G43" s="213" t="s">
        <v>579</v>
      </c>
      <c r="K43" s="211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0" customHeight="1">
      <c r="A44" s="2"/>
      <c r="B44" s="214"/>
      <c r="C44" s="99"/>
      <c r="D44" s="213"/>
      <c r="E44" s="3" t="s">
        <v>580</v>
      </c>
      <c r="F44" s="213"/>
      <c r="G44" s="213" t="s">
        <v>581</v>
      </c>
      <c r="K44" s="211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0" customHeight="1">
      <c r="A45" s="2"/>
      <c r="B45" s="214"/>
      <c r="C45" s="99"/>
      <c r="D45" s="213"/>
      <c r="E45" s="3" t="s">
        <v>120</v>
      </c>
      <c r="F45" s="213"/>
      <c r="G45" s="213" t="s">
        <v>582</v>
      </c>
      <c r="K45" s="211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2.75" customHeight="1">
      <c r="A46" s="2"/>
      <c r="B46" s="214"/>
      <c r="C46" s="99"/>
      <c r="D46" s="213"/>
      <c r="E46" s="213"/>
      <c r="F46" s="213"/>
      <c r="G46" s="213"/>
      <c r="H46" s="213"/>
      <c r="I46" s="213"/>
      <c r="J46" s="213"/>
      <c r="K46" s="211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0" customHeight="1">
      <c r="A47" s="2"/>
      <c r="B47" s="214"/>
      <c r="C47" s="99"/>
      <c r="D47" s="213" t="s">
        <v>583</v>
      </c>
      <c r="K47" s="211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0" customHeight="1">
      <c r="A48" s="2"/>
      <c r="B48" s="214"/>
      <c r="C48" s="99"/>
      <c r="D48" s="99"/>
      <c r="E48" s="213" t="s">
        <v>584</v>
      </c>
      <c r="K48" s="211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0" customHeight="1">
      <c r="A49" s="2"/>
      <c r="B49" s="214"/>
      <c r="C49" s="99"/>
      <c r="D49" s="99"/>
      <c r="E49" s="213" t="s">
        <v>585</v>
      </c>
      <c r="K49" s="211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0" customHeight="1">
      <c r="A50" s="2"/>
      <c r="B50" s="214"/>
      <c r="C50" s="99"/>
      <c r="D50" s="99"/>
      <c r="E50" s="213" t="s">
        <v>586</v>
      </c>
      <c r="K50" s="211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0" customHeight="1">
      <c r="A51" s="2"/>
      <c r="B51" s="214"/>
      <c r="C51" s="99"/>
      <c r="D51" s="213" t="s">
        <v>587</v>
      </c>
      <c r="K51" s="211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25.5" customHeight="1">
      <c r="A52" s="2"/>
      <c r="B52" s="208"/>
      <c r="C52" s="209" t="s">
        <v>588</v>
      </c>
      <c r="D52" s="210"/>
      <c r="E52" s="210"/>
      <c r="F52" s="210"/>
      <c r="G52" s="210"/>
      <c r="H52" s="210"/>
      <c r="I52" s="210"/>
      <c r="J52" s="210"/>
      <c r="K52" s="211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5.25" customHeight="1">
      <c r="A53" s="2"/>
      <c r="B53" s="208"/>
      <c r="C53" s="212"/>
      <c r="D53" s="212"/>
      <c r="E53" s="212"/>
      <c r="F53" s="212"/>
      <c r="G53" s="212"/>
      <c r="H53" s="212"/>
      <c r="I53" s="212"/>
      <c r="J53" s="212"/>
      <c r="K53" s="211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0" customHeight="1">
      <c r="A54" s="2"/>
      <c r="B54" s="208"/>
      <c r="C54" s="213" t="s">
        <v>589</v>
      </c>
      <c r="K54" s="211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0" customHeight="1">
      <c r="A55" s="2"/>
      <c r="B55" s="208"/>
      <c r="C55" s="213" t="s">
        <v>590</v>
      </c>
      <c r="K55" s="211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2.75" customHeight="1">
      <c r="A56" s="2"/>
      <c r="B56" s="208"/>
      <c r="C56" s="213"/>
      <c r="D56" s="213"/>
      <c r="E56" s="213"/>
      <c r="F56" s="213"/>
      <c r="G56" s="213"/>
      <c r="H56" s="213"/>
      <c r="I56" s="213"/>
      <c r="J56" s="213"/>
      <c r="K56" s="211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0" customHeight="1">
      <c r="A57" s="2"/>
      <c r="B57" s="208"/>
      <c r="C57" s="213" t="s">
        <v>591</v>
      </c>
      <c r="K57" s="211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0" customHeight="1">
      <c r="A58" s="2"/>
      <c r="B58" s="208"/>
      <c r="C58" s="99"/>
      <c r="D58" s="213" t="s">
        <v>592</v>
      </c>
      <c r="K58" s="211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0" customHeight="1">
      <c r="A59" s="2"/>
      <c r="B59" s="208"/>
      <c r="C59" s="99"/>
      <c r="D59" s="213" t="s">
        <v>593</v>
      </c>
      <c r="K59" s="211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0" customHeight="1">
      <c r="A60" s="2"/>
      <c r="B60" s="208"/>
      <c r="C60" s="99"/>
      <c r="D60" s="213" t="s">
        <v>594</v>
      </c>
      <c r="K60" s="211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0" customHeight="1">
      <c r="A61" s="2"/>
      <c r="B61" s="208"/>
      <c r="C61" s="99"/>
      <c r="D61" s="213" t="s">
        <v>595</v>
      </c>
      <c r="K61" s="211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0" customHeight="1">
      <c r="A62" s="2"/>
      <c r="B62" s="208"/>
      <c r="C62" s="99"/>
      <c r="D62" s="215" t="s">
        <v>596</v>
      </c>
      <c r="K62" s="211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0" customHeight="1">
      <c r="A63" s="2"/>
      <c r="B63" s="208"/>
      <c r="C63" s="99"/>
      <c r="D63" s="213" t="s">
        <v>597</v>
      </c>
      <c r="K63" s="211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2.75" customHeight="1">
      <c r="A64" s="2"/>
      <c r="B64" s="208"/>
      <c r="C64" s="99"/>
      <c r="D64" s="99"/>
      <c r="E64" s="216"/>
      <c r="F64" s="99"/>
      <c r="G64" s="99"/>
      <c r="H64" s="99"/>
      <c r="I64" s="99"/>
      <c r="J64" s="99"/>
      <c r="K64" s="211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0" customHeight="1">
      <c r="A65" s="2"/>
      <c r="B65" s="208"/>
      <c r="C65" s="99"/>
      <c r="D65" s="213" t="s">
        <v>598</v>
      </c>
      <c r="K65" s="211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0" customHeight="1">
      <c r="A66" s="2"/>
      <c r="B66" s="208"/>
      <c r="C66" s="99"/>
      <c r="D66" s="215" t="s">
        <v>599</v>
      </c>
      <c r="K66" s="211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0" customHeight="1">
      <c r="A67" s="2"/>
      <c r="B67" s="208"/>
      <c r="C67" s="99"/>
      <c r="D67" s="213" t="s">
        <v>600</v>
      </c>
      <c r="K67" s="211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0" customHeight="1">
      <c r="A68" s="2"/>
      <c r="B68" s="208"/>
      <c r="C68" s="99"/>
      <c r="D68" s="213" t="s">
        <v>601</v>
      </c>
      <c r="K68" s="211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0" customHeight="1">
      <c r="A69" s="2"/>
      <c r="B69" s="208"/>
      <c r="C69" s="99"/>
      <c r="D69" s="213" t="s">
        <v>602</v>
      </c>
      <c r="K69" s="211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0" customHeight="1">
      <c r="A70" s="2"/>
      <c r="B70" s="208"/>
      <c r="C70" s="99"/>
      <c r="D70" s="213" t="s">
        <v>603</v>
      </c>
      <c r="K70" s="211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2.75" customHeight="1">
      <c r="A71" s="2"/>
      <c r="B71" s="217"/>
      <c r="C71" s="218"/>
      <c r="D71" s="218"/>
      <c r="E71" s="218"/>
      <c r="F71" s="218"/>
      <c r="G71" s="218"/>
      <c r="H71" s="218"/>
      <c r="I71" s="218"/>
      <c r="J71" s="218"/>
      <c r="K71" s="219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8.75" customHeight="1">
      <c r="A72" s="2"/>
      <c r="B72" s="220"/>
      <c r="C72" s="220"/>
      <c r="D72" s="220"/>
      <c r="E72" s="220"/>
      <c r="F72" s="220"/>
      <c r="G72" s="220"/>
      <c r="H72" s="220"/>
      <c r="I72" s="220"/>
      <c r="J72" s="220"/>
      <c r="K72" s="220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8.75" customHeight="1">
      <c r="A73" s="2"/>
      <c r="B73" s="220"/>
      <c r="C73" s="220"/>
      <c r="D73" s="220"/>
      <c r="E73" s="220"/>
      <c r="F73" s="220"/>
      <c r="G73" s="220"/>
      <c r="H73" s="220"/>
      <c r="I73" s="220"/>
      <c r="J73" s="220"/>
      <c r="K73" s="220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7.5" customHeight="1">
      <c r="A74" s="2"/>
      <c r="B74" s="221"/>
      <c r="C74" s="222"/>
      <c r="D74" s="222"/>
      <c r="E74" s="222"/>
      <c r="F74" s="222"/>
      <c r="G74" s="222"/>
      <c r="H74" s="222"/>
      <c r="I74" s="222"/>
      <c r="J74" s="222"/>
      <c r="K74" s="223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45.0" customHeight="1">
      <c r="A75" s="2"/>
      <c r="B75" s="224"/>
      <c r="C75" s="225" t="s">
        <v>604</v>
      </c>
      <c r="K75" s="226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7.25" customHeight="1">
      <c r="A76" s="2"/>
      <c r="B76" s="224"/>
      <c r="C76" s="227" t="s">
        <v>605</v>
      </c>
      <c r="D76" s="227"/>
      <c r="E76" s="227"/>
      <c r="F76" s="227" t="s">
        <v>606</v>
      </c>
      <c r="G76" s="228"/>
      <c r="H76" s="227" t="s">
        <v>55</v>
      </c>
      <c r="I76" s="227" t="s">
        <v>58</v>
      </c>
      <c r="J76" s="227" t="s">
        <v>607</v>
      </c>
      <c r="K76" s="226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7.25" customHeight="1">
      <c r="A77" s="2"/>
      <c r="B77" s="224"/>
      <c r="C77" s="229" t="s">
        <v>608</v>
      </c>
      <c r="D77" s="229"/>
      <c r="E77" s="229"/>
      <c r="F77" s="230" t="s">
        <v>609</v>
      </c>
      <c r="G77" s="231"/>
      <c r="H77" s="229"/>
      <c r="I77" s="229"/>
      <c r="J77" s="229" t="s">
        <v>610</v>
      </c>
      <c r="K77" s="226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5.25" customHeight="1">
      <c r="A78" s="2"/>
      <c r="B78" s="224"/>
      <c r="C78" s="232"/>
      <c r="D78" s="232"/>
      <c r="E78" s="232"/>
      <c r="F78" s="232"/>
      <c r="G78" s="233"/>
      <c r="H78" s="232"/>
      <c r="I78" s="232"/>
      <c r="J78" s="232"/>
      <c r="K78" s="226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0" customHeight="1">
      <c r="A79" s="2"/>
      <c r="B79" s="224"/>
      <c r="C79" s="3" t="s">
        <v>54</v>
      </c>
      <c r="D79" s="234"/>
      <c r="E79" s="234"/>
      <c r="F79" s="204" t="s">
        <v>611</v>
      </c>
      <c r="G79" s="3"/>
      <c r="H79" s="3" t="s">
        <v>612</v>
      </c>
      <c r="I79" s="3" t="s">
        <v>613</v>
      </c>
      <c r="J79" s="3">
        <v>20.0</v>
      </c>
      <c r="K79" s="226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0" customHeight="1">
      <c r="A80" s="2"/>
      <c r="B80" s="224"/>
      <c r="C80" s="3" t="s">
        <v>614</v>
      </c>
      <c r="D80" s="3"/>
      <c r="E80" s="3"/>
      <c r="F80" s="204" t="s">
        <v>611</v>
      </c>
      <c r="G80" s="3"/>
      <c r="H80" s="3" t="s">
        <v>615</v>
      </c>
      <c r="I80" s="3" t="s">
        <v>613</v>
      </c>
      <c r="J80" s="3">
        <v>120.0</v>
      </c>
      <c r="K80" s="226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0" customHeight="1">
      <c r="A81" s="2"/>
      <c r="B81" s="235"/>
      <c r="C81" s="3" t="s">
        <v>616</v>
      </c>
      <c r="D81" s="3"/>
      <c r="E81" s="3"/>
      <c r="F81" s="204" t="s">
        <v>617</v>
      </c>
      <c r="G81" s="3"/>
      <c r="H81" s="3" t="s">
        <v>618</v>
      </c>
      <c r="I81" s="3" t="s">
        <v>613</v>
      </c>
      <c r="J81" s="3">
        <v>50.0</v>
      </c>
      <c r="K81" s="226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0" customHeight="1">
      <c r="A82" s="2"/>
      <c r="B82" s="235"/>
      <c r="C82" s="3" t="s">
        <v>619</v>
      </c>
      <c r="D82" s="3"/>
      <c r="E82" s="3"/>
      <c r="F82" s="204" t="s">
        <v>611</v>
      </c>
      <c r="G82" s="3"/>
      <c r="H82" s="3" t="s">
        <v>620</v>
      </c>
      <c r="I82" s="3" t="s">
        <v>621</v>
      </c>
      <c r="J82" s="3"/>
      <c r="K82" s="226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0" customHeight="1">
      <c r="A83" s="2"/>
      <c r="B83" s="235"/>
      <c r="C83" s="3" t="s">
        <v>622</v>
      </c>
      <c r="D83" s="3"/>
      <c r="E83" s="3"/>
      <c r="F83" s="204" t="s">
        <v>617</v>
      </c>
      <c r="G83" s="3"/>
      <c r="H83" s="3" t="s">
        <v>623</v>
      </c>
      <c r="I83" s="3" t="s">
        <v>613</v>
      </c>
      <c r="J83" s="3">
        <v>15.0</v>
      </c>
      <c r="K83" s="226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0" customHeight="1">
      <c r="A84" s="2"/>
      <c r="B84" s="235"/>
      <c r="C84" s="3" t="s">
        <v>624</v>
      </c>
      <c r="D84" s="3"/>
      <c r="E84" s="3"/>
      <c r="F84" s="204" t="s">
        <v>617</v>
      </c>
      <c r="G84" s="3"/>
      <c r="H84" s="3" t="s">
        <v>625</v>
      </c>
      <c r="I84" s="3" t="s">
        <v>613</v>
      </c>
      <c r="J84" s="3">
        <v>15.0</v>
      </c>
      <c r="K84" s="226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0" customHeight="1">
      <c r="A85" s="2"/>
      <c r="B85" s="235"/>
      <c r="C85" s="3" t="s">
        <v>626</v>
      </c>
      <c r="D85" s="3"/>
      <c r="E85" s="3"/>
      <c r="F85" s="204" t="s">
        <v>617</v>
      </c>
      <c r="G85" s="3"/>
      <c r="H85" s="3" t="s">
        <v>627</v>
      </c>
      <c r="I85" s="3" t="s">
        <v>613</v>
      </c>
      <c r="J85" s="3">
        <v>20.0</v>
      </c>
      <c r="K85" s="226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0" customHeight="1">
      <c r="A86" s="2"/>
      <c r="B86" s="235"/>
      <c r="C86" s="3" t="s">
        <v>628</v>
      </c>
      <c r="D86" s="3"/>
      <c r="E86" s="3"/>
      <c r="F86" s="204" t="s">
        <v>617</v>
      </c>
      <c r="G86" s="3"/>
      <c r="H86" s="3" t="s">
        <v>629</v>
      </c>
      <c r="I86" s="3" t="s">
        <v>613</v>
      </c>
      <c r="J86" s="3">
        <v>20.0</v>
      </c>
      <c r="K86" s="226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0" customHeight="1">
      <c r="A87" s="2"/>
      <c r="B87" s="235"/>
      <c r="C87" s="3" t="s">
        <v>630</v>
      </c>
      <c r="D87" s="3"/>
      <c r="E87" s="3"/>
      <c r="F87" s="204" t="s">
        <v>617</v>
      </c>
      <c r="G87" s="3"/>
      <c r="H87" s="3" t="s">
        <v>631</v>
      </c>
      <c r="I87" s="3" t="s">
        <v>613</v>
      </c>
      <c r="J87" s="3">
        <v>50.0</v>
      </c>
      <c r="K87" s="226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0" customHeight="1">
      <c r="A88" s="2"/>
      <c r="B88" s="235"/>
      <c r="C88" s="3" t="s">
        <v>632</v>
      </c>
      <c r="D88" s="3"/>
      <c r="E88" s="3"/>
      <c r="F88" s="204" t="s">
        <v>617</v>
      </c>
      <c r="G88" s="3"/>
      <c r="H88" s="3" t="s">
        <v>633</v>
      </c>
      <c r="I88" s="3" t="s">
        <v>613</v>
      </c>
      <c r="J88" s="3">
        <v>20.0</v>
      </c>
      <c r="K88" s="226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0" customHeight="1">
      <c r="A89" s="2"/>
      <c r="B89" s="235"/>
      <c r="C89" s="3" t="s">
        <v>634</v>
      </c>
      <c r="D89" s="3"/>
      <c r="E89" s="3"/>
      <c r="F89" s="204" t="s">
        <v>617</v>
      </c>
      <c r="G89" s="3"/>
      <c r="H89" s="3" t="s">
        <v>635</v>
      </c>
      <c r="I89" s="3" t="s">
        <v>613</v>
      </c>
      <c r="J89" s="3">
        <v>20.0</v>
      </c>
      <c r="K89" s="226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0" customHeight="1">
      <c r="A90" s="2"/>
      <c r="B90" s="235"/>
      <c r="C90" s="3" t="s">
        <v>636</v>
      </c>
      <c r="D90" s="3"/>
      <c r="E90" s="3"/>
      <c r="F90" s="204" t="s">
        <v>617</v>
      </c>
      <c r="G90" s="3"/>
      <c r="H90" s="3" t="s">
        <v>637</v>
      </c>
      <c r="I90" s="3" t="s">
        <v>613</v>
      </c>
      <c r="J90" s="3">
        <v>50.0</v>
      </c>
      <c r="K90" s="226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0" customHeight="1">
      <c r="A91" s="2"/>
      <c r="B91" s="235"/>
      <c r="C91" s="3" t="s">
        <v>638</v>
      </c>
      <c r="D91" s="3"/>
      <c r="E91" s="3"/>
      <c r="F91" s="204" t="s">
        <v>617</v>
      </c>
      <c r="G91" s="3"/>
      <c r="H91" s="3" t="s">
        <v>638</v>
      </c>
      <c r="I91" s="3" t="s">
        <v>613</v>
      </c>
      <c r="J91" s="3">
        <v>50.0</v>
      </c>
      <c r="K91" s="226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0" customHeight="1">
      <c r="A92" s="2"/>
      <c r="B92" s="235"/>
      <c r="C92" s="3" t="s">
        <v>639</v>
      </c>
      <c r="D92" s="3"/>
      <c r="E92" s="3"/>
      <c r="F92" s="204" t="s">
        <v>617</v>
      </c>
      <c r="G92" s="3"/>
      <c r="H92" s="3" t="s">
        <v>640</v>
      </c>
      <c r="I92" s="3" t="s">
        <v>613</v>
      </c>
      <c r="J92" s="3">
        <v>255.0</v>
      </c>
      <c r="K92" s="226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0" customHeight="1">
      <c r="A93" s="2"/>
      <c r="B93" s="235"/>
      <c r="C93" s="3" t="s">
        <v>641</v>
      </c>
      <c r="D93" s="3"/>
      <c r="E93" s="3"/>
      <c r="F93" s="204" t="s">
        <v>611</v>
      </c>
      <c r="G93" s="3"/>
      <c r="H93" s="3" t="s">
        <v>642</v>
      </c>
      <c r="I93" s="3" t="s">
        <v>643</v>
      </c>
      <c r="J93" s="3"/>
      <c r="K93" s="226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0" customHeight="1">
      <c r="A94" s="2"/>
      <c r="B94" s="235"/>
      <c r="C94" s="3" t="s">
        <v>644</v>
      </c>
      <c r="D94" s="3"/>
      <c r="E94" s="3"/>
      <c r="F94" s="204" t="s">
        <v>611</v>
      </c>
      <c r="G94" s="3"/>
      <c r="H94" s="3" t="s">
        <v>645</v>
      </c>
      <c r="I94" s="3" t="s">
        <v>646</v>
      </c>
      <c r="J94" s="3"/>
      <c r="K94" s="226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0" customHeight="1">
      <c r="A95" s="2"/>
      <c r="B95" s="235"/>
      <c r="C95" s="3" t="s">
        <v>647</v>
      </c>
      <c r="D95" s="3"/>
      <c r="E95" s="3"/>
      <c r="F95" s="204" t="s">
        <v>611</v>
      </c>
      <c r="G95" s="3"/>
      <c r="H95" s="3" t="s">
        <v>647</v>
      </c>
      <c r="I95" s="3" t="s">
        <v>646</v>
      </c>
      <c r="J95" s="3"/>
      <c r="K95" s="226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0" customHeight="1">
      <c r="A96" s="2"/>
      <c r="B96" s="235"/>
      <c r="C96" s="3" t="s">
        <v>39</v>
      </c>
      <c r="D96" s="3"/>
      <c r="E96" s="3"/>
      <c r="F96" s="204" t="s">
        <v>611</v>
      </c>
      <c r="G96" s="3"/>
      <c r="H96" s="3" t="s">
        <v>648</v>
      </c>
      <c r="I96" s="3" t="s">
        <v>646</v>
      </c>
      <c r="J96" s="3"/>
      <c r="K96" s="226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0" customHeight="1">
      <c r="A97" s="2"/>
      <c r="B97" s="235"/>
      <c r="C97" s="3" t="s">
        <v>49</v>
      </c>
      <c r="D97" s="3"/>
      <c r="E97" s="3"/>
      <c r="F97" s="204" t="s">
        <v>611</v>
      </c>
      <c r="G97" s="3"/>
      <c r="H97" s="3" t="s">
        <v>649</v>
      </c>
      <c r="I97" s="3" t="s">
        <v>646</v>
      </c>
      <c r="J97" s="3"/>
      <c r="K97" s="226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0" customHeight="1">
      <c r="A98" s="2"/>
      <c r="B98" s="236"/>
      <c r="C98" s="237"/>
      <c r="D98" s="237"/>
      <c r="E98" s="237"/>
      <c r="F98" s="237"/>
      <c r="G98" s="237"/>
      <c r="H98" s="237"/>
      <c r="I98" s="237"/>
      <c r="J98" s="237"/>
      <c r="K98" s="238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8.75" customHeight="1">
      <c r="A99" s="2"/>
      <c r="B99" s="239"/>
      <c r="C99" s="240"/>
      <c r="D99" s="240"/>
      <c r="E99" s="240"/>
      <c r="F99" s="240"/>
      <c r="G99" s="240"/>
      <c r="H99" s="240"/>
      <c r="I99" s="240"/>
      <c r="J99" s="240"/>
      <c r="K99" s="239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8.75" customHeight="1">
      <c r="A100" s="2"/>
      <c r="B100" s="220"/>
      <c r="C100" s="220"/>
      <c r="D100" s="220"/>
      <c r="E100" s="220"/>
      <c r="F100" s="220"/>
      <c r="G100" s="220"/>
      <c r="H100" s="220"/>
      <c r="I100" s="220"/>
      <c r="J100" s="220"/>
      <c r="K100" s="220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7.5" customHeight="1">
      <c r="A101" s="2"/>
      <c r="B101" s="221"/>
      <c r="C101" s="222"/>
      <c r="D101" s="222"/>
      <c r="E101" s="222"/>
      <c r="F101" s="222"/>
      <c r="G101" s="222"/>
      <c r="H101" s="222"/>
      <c r="I101" s="222"/>
      <c r="J101" s="222"/>
      <c r="K101" s="223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45.0" customHeight="1">
      <c r="A102" s="2"/>
      <c r="B102" s="224"/>
      <c r="C102" s="225" t="s">
        <v>650</v>
      </c>
      <c r="K102" s="226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7.25" customHeight="1">
      <c r="A103" s="2"/>
      <c r="B103" s="224"/>
      <c r="C103" s="227" t="s">
        <v>605</v>
      </c>
      <c r="D103" s="227"/>
      <c r="E103" s="227"/>
      <c r="F103" s="227" t="s">
        <v>606</v>
      </c>
      <c r="G103" s="228"/>
      <c r="H103" s="227" t="s">
        <v>55</v>
      </c>
      <c r="I103" s="227" t="s">
        <v>58</v>
      </c>
      <c r="J103" s="227" t="s">
        <v>607</v>
      </c>
      <c r="K103" s="226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7.25" customHeight="1">
      <c r="A104" s="2"/>
      <c r="B104" s="224"/>
      <c r="C104" s="229" t="s">
        <v>608</v>
      </c>
      <c r="D104" s="229"/>
      <c r="E104" s="229"/>
      <c r="F104" s="230" t="s">
        <v>609</v>
      </c>
      <c r="G104" s="231"/>
      <c r="H104" s="229"/>
      <c r="I104" s="229"/>
      <c r="J104" s="229" t="s">
        <v>610</v>
      </c>
      <c r="K104" s="226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5.25" customHeight="1">
      <c r="A105" s="2"/>
      <c r="B105" s="224"/>
      <c r="C105" s="227"/>
      <c r="D105" s="227"/>
      <c r="E105" s="227"/>
      <c r="F105" s="227"/>
      <c r="G105" s="228"/>
      <c r="H105" s="227"/>
      <c r="I105" s="227"/>
      <c r="J105" s="227"/>
      <c r="K105" s="226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0" customHeight="1">
      <c r="A106" s="2"/>
      <c r="B106" s="224"/>
      <c r="C106" s="3" t="s">
        <v>54</v>
      </c>
      <c r="D106" s="234"/>
      <c r="E106" s="234"/>
      <c r="F106" s="204" t="s">
        <v>611</v>
      </c>
      <c r="G106" s="3"/>
      <c r="H106" s="3" t="s">
        <v>651</v>
      </c>
      <c r="I106" s="3" t="s">
        <v>613</v>
      </c>
      <c r="J106" s="3">
        <v>20.0</v>
      </c>
      <c r="K106" s="226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0" customHeight="1">
      <c r="A107" s="2"/>
      <c r="B107" s="224"/>
      <c r="C107" s="3" t="s">
        <v>614</v>
      </c>
      <c r="D107" s="3"/>
      <c r="E107" s="3"/>
      <c r="F107" s="204" t="s">
        <v>611</v>
      </c>
      <c r="G107" s="3"/>
      <c r="H107" s="3" t="s">
        <v>651</v>
      </c>
      <c r="I107" s="3" t="s">
        <v>613</v>
      </c>
      <c r="J107" s="3">
        <v>120.0</v>
      </c>
      <c r="K107" s="226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0" customHeight="1">
      <c r="A108" s="2"/>
      <c r="B108" s="235"/>
      <c r="C108" s="3" t="s">
        <v>616</v>
      </c>
      <c r="D108" s="3"/>
      <c r="E108" s="3"/>
      <c r="F108" s="204" t="s">
        <v>617</v>
      </c>
      <c r="G108" s="3"/>
      <c r="H108" s="3" t="s">
        <v>651</v>
      </c>
      <c r="I108" s="3" t="s">
        <v>613</v>
      </c>
      <c r="J108" s="3">
        <v>50.0</v>
      </c>
      <c r="K108" s="226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0" customHeight="1">
      <c r="A109" s="2"/>
      <c r="B109" s="235"/>
      <c r="C109" s="3" t="s">
        <v>619</v>
      </c>
      <c r="D109" s="3"/>
      <c r="E109" s="3"/>
      <c r="F109" s="204" t="s">
        <v>611</v>
      </c>
      <c r="G109" s="3"/>
      <c r="H109" s="3" t="s">
        <v>651</v>
      </c>
      <c r="I109" s="3" t="s">
        <v>621</v>
      </c>
      <c r="J109" s="3"/>
      <c r="K109" s="226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0" customHeight="1">
      <c r="A110" s="2"/>
      <c r="B110" s="235"/>
      <c r="C110" s="3" t="s">
        <v>630</v>
      </c>
      <c r="D110" s="3"/>
      <c r="E110" s="3"/>
      <c r="F110" s="204" t="s">
        <v>617</v>
      </c>
      <c r="G110" s="3"/>
      <c r="H110" s="3" t="s">
        <v>651</v>
      </c>
      <c r="I110" s="3" t="s">
        <v>613</v>
      </c>
      <c r="J110" s="3">
        <v>50.0</v>
      </c>
      <c r="K110" s="226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0" customHeight="1">
      <c r="A111" s="2"/>
      <c r="B111" s="235"/>
      <c r="C111" s="3" t="s">
        <v>638</v>
      </c>
      <c r="D111" s="3"/>
      <c r="E111" s="3"/>
      <c r="F111" s="204" t="s">
        <v>617</v>
      </c>
      <c r="G111" s="3"/>
      <c r="H111" s="3" t="s">
        <v>651</v>
      </c>
      <c r="I111" s="3" t="s">
        <v>613</v>
      </c>
      <c r="J111" s="3">
        <v>50.0</v>
      </c>
      <c r="K111" s="226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0" customHeight="1">
      <c r="A112" s="2"/>
      <c r="B112" s="235"/>
      <c r="C112" s="3" t="s">
        <v>636</v>
      </c>
      <c r="D112" s="3"/>
      <c r="E112" s="3"/>
      <c r="F112" s="204" t="s">
        <v>617</v>
      </c>
      <c r="G112" s="3"/>
      <c r="H112" s="3" t="s">
        <v>651</v>
      </c>
      <c r="I112" s="3" t="s">
        <v>613</v>
      </c>
      <c r="J112" s="3">
        <v>50.0</v>
      </c>
      <c r="K112" s="226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0" customHeight="1">
      <c r="A113" s="2"/>
      <c r="B113" s="235"/>
      <c r="C113" s="3" t="s">
        <v>54</v>
      </c>
      <c r="D113" s="3"/>
      <c r="E113" s="3"/>
      <c r="F113" s="204" t="s">
        <v>611</v>
      </c>
      <c r="G113" s="3"/>
      <c r="H113" s="3" t="s">
        <v>652</v>
      </c>
      <c r="I113" s="3" t="s">
        <v>613</v>
      </c>
      <c r="J113" s="3">
        <v>20.0</v>
      </c>
      <c r="K113" s="226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0" customHeight="1">
      <c r="A114" s="2"/>
      <c r="B114" s="235"/>
      <c r="C114" s="3" t="s">
        <v>653</v>
      </c>
      <c r="D114" s="3"/>
      <c r="E114" s="3"/>
      <c r="F114" s="204" t="s">
        <v>611</v>
      </c>
      <c r="G114" s="3"/>
      <c r="H114" s="3" t="s">
        <v>654</v>
      </c>
      <c r="I114" s="3" t="s">
        <v>613</v>
      </c>
      <c r="J114" s="3">
        <v>120.0</v>
      </c>
      <c r="K114" s="226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0" customHeight="1">
      <c r="A115" s="2"/>
      <c r="B115" s="235"/>
      <c r="C115" s="3" t="s">
        <v>39</v>
      </c>
      <c r="D115" s="3"/>
      <c r="E115" s="3"/>
      <c r="F115" s="204" t="s">
        <v>611</v>
      </c>
      <c r="G115" s="3"/>
      <c r="H115" s="3" t="s">
        <v>655</v>
      </c>
      <c r="I115" s="3" t="s">
        <v>646</v>
      </c>
      <c r="J115" s="3"/>
      <c r="K115" s="226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0" customHeight="1">
      <c r="A116" s="2"/>
      <c r="B116" s="235"/>
      <c r="C116" s="3" t="s">
        <v>49</v>
      </c>
      <c r="D116" s="3"/>
      <c r="E116" s="3"/>
      <c r="F116" s="204" t="s">
        <v>611</v>
      </c>
      <c r="G116" s="3"/>
      <c r="H116" s="3" t="s">
        <v>656</v>
      </c>
      <c r="I116" s="3" t="s">
        <v>646</v>
      </c>
      <c r="J116" s="3"/>
      <c r="K116" s="226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0" customHeight="1">
      <c r="A117" s="2"/>
      <c r="B117" s="235"/>
      <c r="C117" s="3" t="s">
        <v>58</v>
      </c>
      <c r="D117" s="3"/>
      <c r="E117" s="3"/>
      <c r="F117" s="204" t="s">
        <v>611</v>
      </c>
      <c r="G117" s="3"/>
      <c r="H117" s="3" t="s">
        <v>657</v>
      </c>
      <c r="I117" s="3" t="s">
        <v>658</v>
      </c>
      <c r="J117" s="3"/>
      <c r="K117" s="226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0" customHeight="1">
      <c r="A118" s="2"/>
      <c r="B118" s="236"/>
      <c r="C118" s="241"/>
      <c r="D118" s="241"/>
      <c r="E118" s="241"/>
      <c r="F118" s="241"/>
      <c r="G118" s="241"/>
      <c r="H118" s="241"/>
      <c r="I118" s="241"/>
      <c r="J118" s="241"/>
      <c r="K118" s="238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8.75" customHeight="1">
      <c r="A119" s="2"/>
      <c r="B119" s="242"/>
      <c r="C119" s="243"/>
      <c r="D119" s="243"/>
      <c r="E119" s="243"/>
      <c r="F119" s="244"/>
      <c r="G119" s="243"/>
      <c r="H119" s="243"/>
      <c r="I119" s="243"/>
      <c r="J119" s="243"/>
      <c r="K119" s="24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8.75" customHeight="1">
      <c r="A120" s="2"/>
      <c r="B120" s="220"/>
      <c r="C120" s="220"/>
      <c r="D120" s="220"/>
      <c r="E120" s="220"/>
      <c r="F120" s="220"/>
      <c r="G120" s="220"/>
      <c r="H120" s="220"/>
      <c r="I120" s="220"/>
      <c r="J120" s="220"/>
      <c r="K120" s="220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7.5" customHeight="1">
      <c r="A121" s="2"/>
      <c r="B121" s="245"/>
      <c r="C121" s="246"/>
      <c r="D121" s="246"/>
      <c r="E121" s="246"/>
      <c r="F121" s="246"/>
      <c r="G121" s="246"/>
      <c r="H121" s="246"/>
      <c r="I121" s="246"/>
      <c r="J121" s="246"/>
      <c r="K121" s="247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45.0" customHeight="1">
      <c r="A122" s="2"/>
      <c r="B122" s="248"/>
      <c r="C122" s="206" t="s">
        <v>659</v>
      </c>
      <c r="K122" s="249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7.25" customHeight="1">
      <c r="A123" s="2"/>
      <c r="B123" s="250"/>
      <c r="C123" s="227" t="s">
        <v>605</v>
      </c>
      <c r="D123" s="227"/>
      <c r="E123" s="227"/>
      <c r="F123" s="227" t="s">
        <v>606</v>
      </c>
      <c r="G123" s="228"/>
      <c r="H123" s="227" t="s">
        <v>55</v>
      </c>
      <c r="I123" s="227" t="s">
        <v>58</v>
      </c>
      <c r="J123" s="227" t="s">
        <v>607</v>
      </c>
      <c r="K123" s="251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7.25" customHeight="1">
      <c r="A124" s="2"/>
      <c r="B124" s="250"/>
      <c r="C124" s="229" t="s">
        <v>608</v>
      </c>
      <c r="D124" s="229"/>
      <c r="E124" s="229"/>
      <c r="F124" s="230" t="s">
        <v>609</v>
      </c>
      <c r="G124" s="231"/>
      <c r="H124" s="229"/>
      <c r="I124" s="229"/>
      <c r="J124" s="229" t="s">
        <v>610</v>
      </c>
      <c r="K124" s="251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5.25" customHeight="1">
      <c r="A125" s="2"/>
      <c r="B125" s="252"/>
      <c r="C125" s="232"/>
      <c r="D125" s="232"/>
      <c r="E125" s="232"/>
      <c r="F125" s="232"/>
      <c r="G125" s="233"/>
      <c r="H125" s="232"/>
      <c r="I125" s="232"/>
      <c r="J125" s="232"/>
      <c r="K125" s="253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0" customHeight="1">
      <c r="A126" s="2"/>
      <c r="B126" s="252"/>
      <c r="C126" s="3" t="s">
        <v>614</v>
      </c>
      <c r="D126" s="234"/>
      <c r="E126" s="234"/>
      <c r="F126" s="204" t="s">
        <v>611</v>
      </c>
      <c r="G126" s="3"/>
      <c r="H126" s="3" t="s">
        <v>651</v>
      </c>
      <c r="I126" s="3" t="s">
        <v>613</v>
      </c>
      <c r="J126" s="3">
        <v>120.0</v>
      </c>
      <c r="K126" s="254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0" customHeight="1">
      <c r="A127" s="2"/>
      <c r="B127" s="252"/>
      <c r="C127" s="3" t="s">
        <v>660</v>
      </c>
      <c r="D127" s="3"/>
      <c r="E127" s="3"/>
      <c r="F127" s="204" t="s">
        <v>611</v>
      </c>
      <c r="G127" s="3"/>
      <c r="H127" s="3" t="s">
        <v>661</v>
      </c>
      <c r="I127" s="3" t="s">
        <v>613</v>
      </c>
      <c r="J127" s="3" t="s">
        <v>662</v>
      </c>
      <c r="K127" s="254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0" customHeight="1">
      <c r="A128" s="2"/>
      <c r="B128" s="252"/>
      <c r="C128" s="3" t="s">
        <v>559</v>
      </c>
      <c r="D128" s="3"/>
      <c r="E128" s="3"/>
      <c r="F128" s="204" t="s">
        <v>611</v>
      </c>
      <c r="G128" s="3"/>
      <c r="H128" s="3" t="s">
        <v>663</v>
      </c>
      <c r="I128" s="3" t="s">
        <v>613</v>
      </c>
      <c r="J128" s="3" t="s">
        <v>662</v>
      </c>
      <c r="K128" s="254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0" customHeight="1">
      <c r="A129" s="2"/>
      <c r="B129" s="252"/>
      <c r="C129" s="3" t="s">
        <v>622</v>
      </c>
      <c r="D129" s="3"/>
      <c r="E129" s="3"/>
      <c r="F129" s="204" t="s">
        <v>617</v>
      </c>
      <c r="G129" s="3"/>
      <c r="H129" s="3" t="s">
        <v>623</v>
      </c>
      <c r="I129" s="3" t="s">
        <v>613</v>
      </c>
      <c r="J129" s="3">
        <v>15.0</v>
      </c>
      <c r="K129" s="254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0" customHeight="1">
      <c r="A130" s="2"/>
      <c r="B130" s="252"/>
      <c r="C130" s="3" t="s">
        <v>624</v>
      </c>
      <c r="D130" s="3"/>
      <c r="E130" s="3"/>
      <c r="F130" s="204" t="s">
        <v>617</v>
      </c>
      <c r="G130" s="3"/>
      <c r="H130" s="3" t="s">
        <v>625</v>
      </c>
      <c r="I130" s="3" t="s">
        <v>613</v>
      </c>
      <c r="J130" s="3">
        <v>15.0</v>
      </c>
      <c r="K130" s="254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0" customHeight="1">
      <c r="A131" s="2"/>
      <c r="B131" s="252"/>
      <c r="C131" s="3" t="s">
        <v>626</v>
      </c>
      <c r="D131" s="3"/>
      <c r="E131" s="3"/>
      <c r="F131" s="204" t="s">
        <v>617</v>
      </c>
      <c r="G131" s="3"/>
      <c r="H131" s="3" t="s">
        <v>627</v>
      </c>
      <c r="I131" s="3" t="s">
        <v>613</v>
      </c>
      <c r="J131" s="3">
        <v>20.0</v>
      </c>
      <c r="K131" s="254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0" customHeight="1">
      <c r="A132" s="2"/>
      <c r="B132" s="252"/>
      <c r="C132" s="3" t="s">
        <v>628</v>
      </c>
      <c r="D132" s="3"/>
      <c r="E132" s="3"/>
      <c r="F132" s="204" t="s">
        <v>617</v>
      </c>
      <c r="G132" s="3"/>
      <c r="H132" s="3" t="s">
        <v>629</v>
      </c>
      <c r="I132" s="3" t="s">
        <v>613</v>
      </c>
      <c r="J132" s="3">
        <v>20.0</v>
      </c>
      <c r="K132" s="254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0" customHeight="1">
      <c r="A133" s="2"/>
      <c r="B133" s="252"/>
      <c r="C133" s="3" t="s">
        <v>616</v>
      </c>
      <c r="D133" s="3"/>
      <c r="E133" s="3"/>
      <c r="F133" s="204" t="s">
        <v>617</v>
      </c>
      <c r="G133" s="3"/>
      <c r="H133" s="3" t="s">
        <v>651</v>
      </c>
      <c r="I133" s="3" t="s">
        <v>613</v>
      </c>
      <c r="J133" s="3">
        <v>50.0</v>
      </c>
      <c r="K133" s="254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0" customHeight="1">
      <c r="A134" s="2"/>
      <c r="B134" s="252"/>
      <c r="C134" s="3" t="s">
        <v>630</v>
      </c>
      <c r="D134" s="3"/>
      <c r="E134" s="3"/>
      <c r="F134" s="204" t="s">
        <v>617</v>
      </c>
      <c r="G134" s="3"/>
      <c r="H134" s="3" t="s">
        <v>651</v>
      </c>
      <c r="I134" s="3" t="s">
        <v>613</v>
      </c>
      <c r="J134" s="3">
        <v>50.0</v>
      </c>
      <c r="K134" s="254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0" customHeight="1">
      <c r="A135" s="2"/>
      <c r="B135" s="252"/>
      <c r="C135" s="3" t="s">
        <v>636</v>
      </c>
      <c r="D135" s="3"/>
      <c r="E135" s="3"/>
      <c r="F135" s="204" t="s">
        <v>617</v>
      </c>
      <c r="G135" s="3"/>
      <c r="H135" s="3" t="s">
        <v>651</v>
      </c>
      <c r="I135" s="3" t="s">
        <v>613</v>
      </c>
      <c r="J135" s="3">
        <v>50.0</v>
      </c>
      <c r="K135" s="254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0" customHeight="1">
      <c r="A136" s="2"/>
      <c r="B136" s="252"/>
      <c r="C136" s="3" t="s">
        <v>638</v>
      </c>
      <c r="D136" s="3"/>
      <c r="E136" s="3"/>
      <c r="F136" s="204" t="s">
        <v>617</v>
      </c>
      <c r="G136" s="3"/>
      <c r="H136" s="3" t="s">
        <v>651</v>
      </c>
      <c r="I136" s="3" t="s">
        <v>613</v>
      </c>
      <c r="J136" s="3">
        <v>50.0</v>
      </c>
      <c r="K136" s="254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0" customHeight="1">
      <c r="A137" s="2"/>
      <c r="B137" s="252"/>
      <c r="C137" s="3" t="s">
        <v>639</v>
      </c>
      <c r="D137" s="3"/>
      <c r="E137" s="3"/>
      <c r="F137" s="204" t="s">
        <v>617</v>
      </c>
      <c r="G137" s="3"/>
      <c r="H137" s="3" t="s">
        <v>664</v>
      </c>
      <c r="I137" s="3" t="s">
        <v>613</v>
      </c>
      <c r="J137" s="3">
        <v>255.0</v>
      </c>
      <c r="K137" s="254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0" customHeight="1">
      <c r="A138" s="2"/>
      <c r="B138" s="252"/>
      <c r="C138" s="3" t="s">
        <v>641</v>
      </c>
      <c r="D138" s="3"/>
      <c r="E138" s="3"/>
      <c r="F138" s="204" t="s">
        <v>611</v>
      </c>
      <c r="G138" s="3"/>
      <c r="H138" s="3" t="s">
        <v>665</v>
      </c>
      <c r="I138" s="3" t="s">
        <v>643</v>
      </c>
      <c r="J138" s="3"/>
      <c r="K138" s="254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0" customHeight="1">
      <c r="A139" s="2"/>
      <c r="B139" s="252"/>
      <c r="C139" s="3" t="s">
        <v>644</v>
      </c>
      <c r="D139" s="3"/>
      <c r="E139" s="3"/>
      <c r="F139" s="204" t="s">
        <v>611</v>
      </c>
      <c r="G139" s="3"/>
      <c r="H139" s="3" t="s">
        <v>666</v>
      </c>
      <c r="I139" s="3" t="s">
        <v>646</v>
      </c>
      <c r="J139" s="3"/>
      <c r="K139" s="254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0" customHeight="1">
      <c r="A140" s="2"/>
      <c r="B140" s="252"/>
      <c r="C140" s="3" t="s">
        <v>647</v>
      </c>
      <c r="D140" s="3"/>
      <c r="E140" s="3"/>
      <c r="F140" s="204" t="s">
        <v>611</v>
      </c>
      <c r="G140" s="3"/>
      <c r="H140" s="3" t="s">
        <v>647</v>
      </c>
      <c r="I140" s="3" t="s">
        <v>646</v>
      </c>
      <c r="J140" s="3"/>
      <c r="K140" s="254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0" customHeight="1">
      <c r="A141" s="2"/>
      <c r="B141" s="252"/>
      <c r="C141" s="3" t="s">
        <v>39</v>
      </c>
      <c r="D141" s="3"/>
      <c r="E141" s="3"/>
      <c r="F141" s="204" t="s">
        <v>611</v>
      </c>
      <c r="G141" s="3"/>
      <c r="H141" s="3" t="s">
        <v>667</v>
      </c>
      <c r="I141" s="3" t="s">
        <v>646</v>
      </c>
      <c r="J141" s="3"/>
      <c r="K141" s="254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0" customHeight="1">
      <c r="A142" s="2"/>
      <c r="B142" s="252"/>
      <c r="C142" s="3" t="s">
        <v>668</v>
      </c>
      <c r="D142" s="3"/>
      <c r="E142" s="3"/>
      <c r="F142" s="204" t="s">
        <v>611</v>
      </c>
      <c r="G142" s="3"/>
      <c r="H142" s="3" t="s">
        <v>669</v>
      </c>
      <c r="I142" s="3" t="s">
        <v>646</v>
      </c>
      <c r="J142" s="3"/>
      <c r="K142" s="254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0" customHeight="1">
      <c r="A143" s="2"/>
      <c r="B143" s="255"/>
      <c r="C143" s="256"/>
      <c r="D143" s="256"/>
      <c r="E143" s="256"/>
      <c r="F143" s="256"/>
      <c r="G143" s="256"/>
      <c r="H143" s="256"/>
      <c r="I143" s="256"/>
      <c r="J143" s="256"/>
      <c r="K143" s="257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8.75" customHeight="1">
      <c r="A144" s="2"/>
      <c r="B144" s="243"/>
      <c r="C144" s="243"/>
      <c r="D144" s="243"/>
      <c r="E144" s="243"/>
      <c r="F144" s="244"/>
      <c r="G144" s="243"/>
      <c r="H144" s="243"/>
      <c r="I144" s="243"/>
      <c r="J144" s="243"/>
      <c r="K144" s="243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8.75" customHeight="1">
      <c r="A145" s="2"/>
      <c r="B145" s="220"/>
      <c r="C145" s="220"/>
      <c r="D145" s="220"/>
      <c r="E145" s="220"/>
      <c r="F145" s="220"/>
      <c r="G145" s="220"/>
      <c r="H145" s="220"/>
      <c r="I145" s="220"/>
      <c r="J145" s="220"/>
      <c r="K145" s="220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7.5" customHeight="1">
      <c r="A146" s="2"/>
      <c r="B146" s="221"/>
      <c r="C146" s="222"/>
      <c r="D146" s="222"/>
      <c r="E146" s="222"/>
      <c r="F146" s="222"/>
      <c r="G146" s="222"/>
      <c r="H146" s="222"/>
      <c r="I146" s="222"/>
      <c r="J146" s="222"/>
      <c r="K146" s="223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45.0" customHeight="1">
      <c r="A147" s="2"/>
      <c r="B147" s="224"/>
      <c r="C147" s="225" t="s">
        <v>670</v>
      </c>
      <c r="K147" s="226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7.25" customHeight="1">
      <c r="A148" s="2"/>
      <c r="B148" s="224"/>
      <c r="C148" s="227" t="s">
        <v>605</v>
      </c>
      <c r="D148" s="227"/>
      <c r="E148" s="227"/>
      <c r="F148" s="227" t="s">
        <v>606</v>
      </c>
      <c r="G148" s="228"/>
      <c r="H148" s="227" t="s">
        <v>55</v>
      </c>
      <c r="I148" s="227" t="s">
        <v>58</v>
      </c>
      <c r="J148" s="227" t="s">
        <v>607</v>
      </c>
      <c r="K148" s="226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7.25" customHeight="1">
      <c r="A149" s="2"/>
      <c r="B149" s="224"/>
      <c r="C149" s="229" t="s">
        <v>608</v>
      </c>
      <c r="D149" s="229"/>
      <c r="E149" s="229"/>
      <c r="F149" s="230" t="s">
        <v>609</v>
      </c>
      <c r="G149" s="231"/>
      <c r="H149" s="229"/>
      <c r="I149" s="229"/>
      <c r="J149" s="229" t="s">
        <v>610</v>
      </c>
      <c r="K149" s="226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5.25" customHeight="1">
      <c r="A150" s="2"/>
      <c r="B150" s="235"/>
      <c r="C150" s="232"/>
      <c r="D150" s="232"/>
      <c r="E150" s="232"/>
      <c r="F150" s="232"/>
      <c r="G150" s="233"/>
      <c r="H150" s="232"/>
      <c r="I150" s="232"/>
      <c r="J150" s="232"/>
      <c r="K150" s="254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0" customHeight="1">
      <c r="A151" s="2"/>
      <c r="B151" s="235"/>
      <c r="C151" s="258" t="s">
        <v>614</v>
      </c>
      <c r="D151" s="3"/>
      <c r="E151" s="3"/>
      <c r="F151" s="259" t="s">
        <v>611</v>
      </c>
      <c r="G151" s="3"/>
      <c r="H151" s="258" t="s">
        <v>651</v>
      </c>
      <c r="I151" s="258" t="s">
        <v>613</v>
      </c>
      <c r="J151" s="258">
        <v>120.0</v>
      </c>
      <c r="K151" s="254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0" customHeight="1">
      <c r="A152" s="2"/>
      <c r="B152" s="235"/>
      <c r="C152" s="258" t="s">
        <v>660</v>
      </c>
      <c r="D152" s="3"/>
      <c r="E152" s="3"/>
      <c r="F152" s="259" t="s">
        <v>611</v>
      </c>
      <c r="G152" s="3"/>
      <c r="H152" s="258" t="s">
        <v>671</v>
      </c>
      <c r="I152" s="258" t="s">
        <v>613</v>
      </c>
      <c r="J152" s="258" t="s">
        <v>662</v>
      </c>
      <c r="K152" s="254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0" customHeight="1">
      <c r="A153" s="2"/>
      <c r="B153" s="235"/>
      <c r="C153" s="258" t="s">
        <v>559</v>
      </c>
      <c r="D153" s="3"/>
      <c r="E153" s="3"/>
      <c r="F153" s="259" t="s">
        <v>611</v>
      </c>
      <c r="G153" s="3"/>
      <c r="H153" s="258" t="s">
        <v>672</v>
      </c>
      <c r="I153" s="258" t="s">
        <v>613</v>
      </c>
      <c r="J153" s="258" t="s">
        <v>662</v>
      </c>
      <c r="K153" s="254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0" customHeight="1">
      <c r="A154" s="2"/>
      <c r="B154" s="235"/>
      <c r="C154" s="258" t="s">
        <v>616</v>
      </c>
      <c r="D154" s="3"/>
      <c r="E154" s="3"/>
      <c r="F154" s="259" t="s">
        <v>617</v>
      </c>
      <c r="G154" s="3"/>
      <c r="H154" s="258" t="s">
        <v>651</v>
      </c>
      <c r="I154" s="258" t="s">
        <v>613</v>
      </c>
      <c r="J154" s="258">
        <v>50.0</v>
      </c>
      <c r="K154" s="254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0" customHeight="1">
      <c r="A155" s="2"/>
      <c r="B155" s="235"/>
      <c r="C155" s="258" t="s">
        <v>619</v>
      </c>
      <c r="D155" s="3"/>
      <c r="E155" s="3"/>
      <c r="F155" s="259" t="s">
        <v>611</v>
      </c>
      <c r="G155" s="3"/>
      <c r="H155" s="258" t="s">
        <v>651</v>
      </c>
      <c r="I155" s="258" t="s">
        <v>621</v>
      </c>
      <c r="J155" s="258"/>
      <c r="K155" s="254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0" customHeight="1">
      <c r="A156" s="2"/>
      <c r="B156" s="235"/>
      <c r="C156" s="258" t="s">
        <v>630</v>
      </c>
      <c r="D156" s="3"/>
      <c r="E156" s="3"/>
      <c r="F156" s="259" t="s">
        <v>617</v>
      </c>
      <c r="G156" s="3"/>
      <c r="H156" s="258" t="s">
        <v>651</v>
      </c>
      <c r="I156" s="258" t="s">
        <v>613</v>
      </c>
      <c r="J156" s="258">
        <v>50.0</v>
      </c>
      <c r="K156" s="254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0" customHeight="1">
      <c r="A157" s="2"/>
      <c r="B157" s="235"/>
      <c r="C157" s="258" t="s">
        <v>638</v>
      </c>
      <c r="D157" s="3"/>
      <c r="E157" s="3"/>
      <c r="F157" s="259" t="s">
        <v>617</v>
      </c>
      <c r="G157" s="3"/>
      <c r="H157" s="258" t="s">
        <v>651</v>
      </c>
      <c r="I157" s="258" t="s">
        <v>613</v>
      </c>
      <c r="J157" s="258">
        <v>50.0</v>
      </c>
      <c r="K157" s="254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0" customHeight="1">
      <c r="A158" s="2"/>
      <c r="B158" s="235"/>
      <c r="C158" s="258" t="s">
        <v>636</v>
      </c>
      <c r="D158" s="3"/>
      <c r="E158" s="3"/>
      <c r="F158" s="259" t="s">
        <v>617</v>
      </c>
      <c r="G158" s="3"/>
      <c r="H158" s="258" t="s">
        <v>651</v>
      </c>
      <c r="I158" s="258" t="s">
        <v>613</v>
      </c>
      <c r="J158" s="258">
        <v>50.0</v>
      </c>
      <c r="K158" s="254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0" customHeight="1">
      <c r="A159" s="2"/>
      <c r="B159" s="235"/>
      <c r="C159" s="258" t="s">
        <v>98</v>
      </c>
      <c r="D159" s="3"/>
      <c r="E159" s="3"/>
      <c r="F159" s="259" t="s">
        <v>611</v>
      </c>
      <c r="G159" s="3"/>
      <c r="H159" s="258" t="s">
        <v>673</v>
      </c>
      <c r="I159" s="258" t="s">
        <v>613</v>
      </c>
      <c r="J159" s="258" t="s">
        <v>674</v>
      </c>
      <c r="K159" s="254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0" customHeight="1">
      <c r="A160" s="2"/>
      <c r="B160" s="235"/>
      <c r="C160" s="258" t="s">
        <v>675</v>
      </c>
      <c r="D160" s="3"/>
      <c r="E160" s="3"/>
      <c r="F160" s="259" t="s">
        <v>611</v>
      </c>
      <c r="G160" s="3"/>
      <c r="H160" s="258" t="s">
        <v>676</v>
      </c>
      <c r="I160" s="258" t="s">
        <v>646</v>
      </c>
      <c r="J160" s="258"/>
      <c r="K160" s="254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0" customHeight="1">
      <c r="A161" s="2"/>
      <c r="B161" s="260"/>
      <c r="C161" s="241"/>
      <c r="D161" s="241"/>
      <c r="E161" s="241"/>
      <c r="F161" s="241"/>
      <c r="G161" s="241"/>
      <c r="H161" s="241"/>
      <c r="I161" s="241"/>
      <c r="J161" s="241"/>
      <c r="K161" s="261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8.75" customHeight="1">
      <c r="A162" s="2"/>
      <c r="B162" s="243"/>
      <c r="C162" s="233"/>
      <c r="D162" s="233"/>
      <c r="E162" s="233"/>
      <c r="F162" s="262"/>
      <c r="G162" s="233"/>
      <c r="H162" s="233"/>
      <c r="I162" s="233"/>
      <c r="J162" s="233"/>
      <c r="K162" s="243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8.75" customHeight="1">
      <c r="A163" s="2"/>
      <c r="B163" s="220"/>
      <c r="C163" s="220"/>
      <c r="D163" s="220"/>
      <c r="E163" s="220"/>
      <c r="F163" s="220"/>
      <c r="G163" s="220"/>
      <c r="H163" s="220"/>
      <c r="I163" s="220"/>
      <c r="J163" s="220"/>
      <c r="K163" s="220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7.5" customHeight="1">
      <c r="A164" s="2"/>
      <c r="B164" s="201"/>
      <c r="C164" s="202"/>
      <c r="D164" s="202"/>
      <c r="E164" s="202"/>
      <c r="F164" s="202"/>
      <c r="G164" s="202"/>
      <c r="H164" s="202"/>
      <c r="I164" s="202"/>
      <c r="J164" s="202"/>
      <c r="K164" s="203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45.0" customHeight="1">
      <c r="A165" s="2"/>
      <c r="B165" s="205"/>
      <c r="C165" s="206" t="s">
        <v>677</v>
      </c>
      <c r="K165" s="207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7.25" customHeight="1">
      <c r="A166" s="2"/>
      <c r="B166" s="205"/>
      <c r="C166" s="227" t="s">
        <v>605</v>
      </c>
      <c r="D166" s="227"/>
      <c r="E166" s="227"/>
      <c r="F166" s="227" t="s">
        <v>606</v>
      </c>
      <c r="G166" s="263"/>
      <c r="H166" s="264" t="s">
        <v>55</v>
      </c>
      <c r="I166" s="264" t="s">
        <v>58</v>
      </c>
      <c r="J166" s="227" t="s">
        <v>607</v>
      </c>
      <c r="K166" s="207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7.25" customHeight="1">
      <c r="A167" s="2"/>
      <c r="B167" s="208"/>
      <c r="C167" s="229" t="s">
        <v>608</v>
      </c>
      <c r="D167" s="229"/>
      <c r="E167" s="229"/>
      <c r="F167" s="230" t="s">
        <v>609</v>
      </c>
      <c r="G167" s="265"/>
      <c r="H167" s="266"/>
      <c r="I167" s="266"/>
      <c r="J167" s="229" t="s">
        <v>610</v>
      </c>
      <c r="K167" s="211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5.25" customHeight="1">
      <c r="A168" s="2"/>
      <c r="B168" s="235"/>
      <c r="C168" s="232"/>
      <c r="D168" s="232"/>
      <c r="E168" s="232"/>
      <c r="F168" s="232"/>
      <c r="G168" s="233"/>
      <c r="H168" s="232"/>
      <c r="I168" s="232"/>
      <c r="J168" s="232"/>
      <c r="K168" s="254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0" customHeight="1">
      <c r="A169" s="2"/>
      <c r="B169" s="235"/>
      <c r="C169" s="3" t="s">
        <v>614</v>
      </c>
      <c r="D169" s="3"/>
      <c r="E169" s="3"/>
      <c r="F169" s="204" t="s">
        <v>611</v>
      </c>
      <c r="G169" s="3"/>
      <c r="H169" s="3" t="s">
        <v>651</v>
      </c>
      <c r="I169" s="3" t="s">
        <v>613</v>
      </c>
      <c r="J169" s="3">
        <v>120.0</v>
      </c>
      <c r="K169" s="254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0" customHeight="1">
      <c r="A170" s="2"/>
      <c r="B170" s="235"/>
      <c r="C170" s="3" t="s">
        <v>660</v>
      </c>
      <c r="D170" s="3"/>
      <c r="E170" s="3"/>
      <c r="F170" s="204" t="s">
        <v>611</v>
      </c>
      <c r="G170" s="3"/>
      <c r="H170" s="3" t="s">
        <v>661</v>
      </c>
      <c r="I170" s="3" t="s">
        <v>613</v>
      </c>
      <c r="J170" s="3" t="s">
        <v>662</v>
      </c>
      <c r="K170" s="254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0" customHeight="1">
      <c r="A171" s="2"/>
      <c r="B171" s="235"/>
      <c r="C171" s="3" t="s">
        <v>559</v>
      </c>
      <c r="D171" s="3"/>
      <c r="E171" s="3"/>
      <c r="F171" s="204" t="s">
        <v>611</v>
      </c>
      <c r="G171" s="3"/>
      <c r="H171" s="3" t="s">
        <v>678</v>
      </c>
      <c r="I171" s="3" t="s">
        <v>613</v>
      </c>
      <c r="J171" s="3" t="s">
        <v>662</v>
      </c>
      <c r="K171" s="254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0" customHeight="1">
      <c r="A172" s="2"/>
      <c r="B172" s="235"/>
      <c r="C172" s="3" t="s">
        <v>616</v>
      </c>
      <c r="D172" s="3"/>
      <c r="E172" s="3"/>
      <c r="F172" s="204" t="s">
        <v>617</v>
      </c>
      <c r="G172" s="3"/>
      <c r="H172" s="3" t="s">
        <v>678</v>
      </c>
      <c r="I172" s="3" t="s">
        <v>613</v>
      </c>
      <c r="J172" s="3">
        <v>50.0</v>
      </c>
      <c r="K172" s="254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0" customHeight="1">
      <c r="A173" s="2"/>
      <c r="B173" s="235"/>
      <c r="C173" s="3" t="s">
        <v>619</v>
      </c>
      <c r="D173" s="3"/>
      <c r="E173" s="3"/>
      <c r="F173" s="204" t="s">
        <v>611</v>
      </c>
      <c r="G173" s="3"/>
      <c r="H173" s="3" t="s">
        <v>678</v>
      </c>
      <c r="I173" s="3" t="s">
        <v>621</v>
      </c>
      <c r="J173" s="3"/>
      <c r="K173" s="254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0" customHeight="1">
      <c r="A174" s="2"/>
      <c r="B174" s="235"/>
      <c r="C174" s="3" t="s">
        <v>630</v>
      </c>
      <c r="D174" s="3"/>
      <c r="E174" s="3"/>
      <c r="F174" s="204" t="s">
        <v>617</v>
      </c>
      <c r="G174" s="3"/>
      <c r="H174" s="3" t="s">
        <v>678</v>
      </c>
      <c r="I174" s="3" t="s">
        <v>613</v>
      </c>
      <c r="J174" s="3">
        <v>50.0</v>
      </c>
      <c r="K174" s="254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0" customHeight="1">
      <c r="A175" s="2"/>
      <c r="B175" s="235"/>
      <c r="C175" s="3" t="s">
        <v>638</v>
      </c>
      <c r="D175" s="3"/>
      <c r="E175" s="3"/>
      <c r="F175" s="204" t="s">
        <v>617</v>
      </c>
      <c r="G175" s="3"/>
      <c r="H175" s="3" t="s">
        <v>678</v>
      </c>
      <c r="I175" s="3" t="s">
        <v>613</v>
      </c>
      <c r="J175" s="3">
        <v>50.0</v>
      </c>
      <c r="K175" s="254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0" customHeight="1">
      <c r="A176" s="2"/>
      <c r="B176" s="235"/>
      <c r="C176" s="3" t="s">
        <v>636</v>
      </c>
      <c r="D176" s="3"/>
      <c r="E176" s="3"/>
      <c r="F176" s="204" t="s">
        <v>617</v>
      </c>
      <c r="G176" s="3"/>
      <c r="H176" s="3" t="s">
        <v>678</v>
      </c>
      <c r="I176" s="3" t="s">
        <v>613</v>
      </c>
      <c r="J176" s="3">
        <v>50.0</v>
      </c>
      <c r="K176" s="254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0" customHeight="1">
      <c r="A177" s="2"/>
      <c r="B177" s="235"/>
      <c r="C177" s="3" t="s">
        <v>116</v>
      </c>
      <c r="D177" s="3"/>
      <c r="E177" s="3"/>
      <c r="F177" s="204" t="s">
        <v>611</v>
      </c>
      <c r="G177" s="3"/>
      <c r="H177" s="3" t="s">
        <v>679</v>
      </c>
      <c r="I177" s="3" t="s">
        <v>680</v>
      </c>
      <c r="J177" s="3"/>
      <c r="K177" s="254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0" customHeight="1">
      <c r="A178" s="2"/>
      <c r="B178" s="235"/>
      <c r="C178" s="3" t="s">
        <v>58</v>
      </c>
      <c r="D178" s="3"/>
      <c r="E178" s="3"/>
      <c r="F178" s="204" t="s">
        <v>611</v>
      </c>
      <c r="G178" s="3"/>
      <c r="H178" s="3" t="s">
        <v>681</v>
      </c>
      <c r="I178" s="3" t="s">
        <v>682</v>
      </c>
      <c r="J178" s="3">
        <v>1.0</v>
      </c>
      <c r="K178" s="254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0" customHeight="1">
      <c r="A179" s="2"/>
      <c r="B179" s="235"/>
      <c r="C179" s="3" t="s">
        <v>54</v>
      </c>
      <c r="D179" s="3"/>
      <c r="E179" s="3"/>
      <c r="F179" s="204" t="s">
        <v>611</v>
      </c>
      <c r="G179" s="3"/>
      <c r="H179" s="3" t="s">
        <v>683</v>
      </c>
      <c r="I179" s="3" t="s">
        <v>613</v>
      </c>
      <c r="J179" s="3">
        <v>20.0</v>
      </c>
      <c r="K179" s="254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0" customHeight="1">
      <c r="A180" s="2"/>
      <c r="B180" s="235"/>
      <c r="C180" s="3" t="s">
        <v>55</v>
      </c>
      <c r="D180" s="3"/>
      <c r="E180" s="3"/>
      <c r="F180" s="204" t="s">
        <v>611</v>
      </c>
      <c r="G180" s="3"/>
      <c r="H180" s="3" t="s">
        <v>684</v>
      </c>
      <c r="I180" s="3" t="s">
        <v>613</v>
      </c>
      <c r="J180" s="3">
        <v>255.0</v>
      </c>
      <c r="K180" s="254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0" customHeight="1">
      <c r="A181" s="2"/>
      <c r="B181" s="235"/>
      <c r="C181" s="3" t="s">
        <v>117</v>
      </c>
      <c r="D181" s="3"/>
      <c r="E181" s="3"/>
      <c r="F181" s="204" t="s">
        <v>611</v>
      </c>
      <c r="G181" s="3"/>
      <c r="H181" s="3" t="s">
        <v>575</v>
      </c>
      <c r="I181" s="3" t="s">
        <v>613</v>
      </c>
      <c r="J181" s="3">
        <v>10.0</v>
      </c>
      <c r="K181" s="254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0" customHeight="1">
      <c r="A182" s="2"/>
      <c r="B182" s="235"/>
      <c r="C182" s="3" t="s">
        <v>118</v>
      </c>
      <c r="D182" s="3"/>
      <c r="E182" s="3"/>
      <c r="F182" s="204" t="s">
        <v>611</v>
      </c>
      <c r="G182" s="3"/>
      <c r="H182" s="3" t="s">
        <v>685</v>
      </c>
      <c r="I182" s="3" t="s">
        <v>646</v>
      </c>
      <c r="J182" s="3"/>
      <c r="K182" s="254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0" customHeight="1">
      <c r="A183" s="2"/>
      <c r="B183" s="235"/>
      <c r="C183" s="3" t="s">
        <v>686</v>
      </c>
      <c r="D183" s="3"/>
      <c r="E183" s="3"/>
      <c r="F183" s="204" t="s">
        <v>611</v>
      </c>
      <c r="G183" s="3"/>
      <c r="H183" s="3" t="s">
        <v>687</v>
      </c>
      <c r="I183" s="3" t="s">
        <v>646</v>
      </c>
      <c r="J183" s="3"/>
      <c r="K183" s="254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0" customHeight="1">
      <c r="A184" s="2"/>
      <c r="B184" s="235"/>
      <c r="C184" s="3" t="s">
        <v>675</v>
      </c>
      <c r="D184" s="3"/>
      <c r="E184" s="3"/>
      <c r="F184" s="204" t="s">
        <v>611</v>
      </c>
      <c r="G184" s="3"/>
      <c r="H184" s="3" t="s">
        <v>688</v>
      </c>
      <c r="I184" s="3" t="s">
        <v>646</v>
      </c>
      <c r="J184" s="3"/>
      <c r="K184" s="254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0" customHeight="1">
      <c r="A185" s="2"/>
      <c r="B185" s="235"/>
      <c r="C185" s="3" t="s">
        <v>120</v>
      </c>
      <c r="D185" s="3"/>
      <c r="E185" s="3"/>
      <c r="F185" s="204" t="s">
        <v>617</v>
      </c>
      <c r="G185" s="3"/>
      <c r="H185" s="3" t="s">
        <v>689</v>
      </c>
      <c r="I185" s="3" t="s">
        <v>613</v>
      </c>
      <c r="J185" s="3">
        <v>50.0</v>
      </c>
      <c r="K185" s="254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0" customHeight="1">
      <c r="A186" s="2"/>
      <c r="B186" s="235"/>
      <c r="C186" s="3" t="s">
        <v>690</v>
      </c>
      <c r="D186" s="3"/>
      <c r="E186" s="3"/>
      <c r="F186" s="204" t="s">
        <v>617</v>
      </c>
      <c r="G186" s="3"/>
      <c r="H186" s="3" t="s">
        <v>691</v>
      </c>
      <c r="I186" s="3" t="s">
        <v>692</v>
      </c>
      <c r="J186" s="3"/>
      <c r="K186" s="254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0" customHeight="1">
      <c r="A187" s="2"/>
      <c r="B187" s="235"/>
      <c r="C187" s="3" t="s">
        <v>693</v>
      </c>
      <c r="D187" s="3"/>
      <c r="E187" s="3"/>
      <c r="F187" s="204" t="s">
        <v>617</v>
      </c>
      <c r="G187" s="3"/>
      <c r="H187" s="3" t="s">
        <v>694</v>
      </c>
      <c r="I187" s="3" t="s">
        <v>692</v>
      </c>
      <c r="J187" s="3"/>
      <c r="K187" s="254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0" customHeight="1">
      <c r="A188" s="2"/>
      <c r="B188" s="235"/>
      <c r="C188" s="3" t="s">
        <v>695</v>
      </c>
      <c r="D188" s="3"/>
      <c r="E188" s="3"/>
      <c r="F188" s="204" t="s">
        <v>617</v>
      </c>
      <c r="G188" s="3"/>
      <c r="H188" s="3" t="s">
        <v>696</v>
      </c>
      <c r="I188" s="3" t="s">
        <v>692</v>
      </c>
      <c r="J188" s="3"/>
      <c r="K188" s="254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0" customHeight="1">
      <c r="A189" s="2"/>
      <c r="B189" s="235"/>
      <c r="C189" s="267" t="s">
        <v>697</v>
      </c>
      <c r="D189" s="3"/>
      <c r="E189" s="3"/>
      <c r="F189" s="204" t="s">
        <v>617</v>
      </c>
      <c r="G189" s="3"/>
      <c r="H189" s="3" t="s">
        <v>698</v>
      </c>
      <c r="I189" s="3" t="s">
        <v>699</v>
      </c>
      <c r="J189" s="268" t="s">
        <v>700</v>
      </c>
      <c r="K189" s="254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0" customHeight="1">
      <c r="A190" s="2"/>
      <c r="B190" s="235"/>
      <c r="C190" s="267" t="s">
        <v>701</v>
      </c>
      <c r="D190" s="3"/>
      <c r="E190" s="3"/>
      <c r="F190" s="204" t="s">
        <v>617</v>
      </c>
      <c r="G190" s="3"/>
      <c r="H190" s="3" t="s">
        <v>702</v>
      </c>
      <c r="I190" s="3" t="s">
        <v>699</v>
      </c>
      <c r="J190" s="268" t="s">
        <v>700</v>
      </c>
      <c r="K190" s="254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0" customHeight="1">
      <c r="A191" s="2"/>
      <c r="B191" s="235"/>
      <c r="C191" s="267" t="s">
        <v>43</v>
      </c>
      <c r="D191" s="3"/>
      <c r="E191" s="3"/>
      <c r="F191" s="204" t="s">
        <v>611</v>
      </c>
      <c r="G191" s="3"/>
      <c r="H191" s="213" t="s">
        <v>703</v>
      </c>
      <c r="I191" s="3" t="s">
        <v>704</v>
      </c>
      <c r="J191" s="3"/>
      <c r="K191" s="254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0" customHeight="1">
      <c r="A192" s="2"/>
      <c r="B192" s="235"/>
      <c r="C192" s="267" t="s">
        <v>705</v>
      </c>
      <c r="D192" s="3"/>
      <c r="E192" s="3"/>
      <c r="F192" s="204" t="s">
        <v>611</v>
      </c>
      <c r="G192" s="3"/>
      <c r="H192" s="3" t="s">
        <v>706</v>
      </c>
      <c r="I192" s="3" t="s">
        <v>646</v>
      </c>
      <c r="J192" s="3"/>
      <c r="K192" s="254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0" customHeight="1">
      <c r="A193" s="2"/>
      <c r="B193" s="235"/>
      <c r="C193" s="267" t="s">
        <v>707</v>
      </c>
      <c r="D193" s="3"/>
      <c r="E193" s="3"/>
      <c r="F193" s="204" t="s">
        <v>611</v>
      </c>
      <c r="G193" s="3"/>
      <c r="H193" s="3" t="s">
        <v>708</v>
      </c>
      <c r="I193" s="3" t="s">
        <v>646</v>
      </c>
      <c r="J193" s="3"/>
      <c r="K193" s="254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0" customHeight="1">
      <c r="A194" s="2"/>
      <c r="B194" s="235"/>
      <c r="C194" s="267" t="s">
        <v>709</v>
      </c>
      <c r="D194" s="3"/>
      <c r="E194" s="3"/>
      <c r="F194" s="204" t="s">
        <v>617</v>
      </c>
      <c r="G194" s="3"/>
      <c r="H194" s="3" t="s">
        <v>710</v>
      </c>
      <c r="I194" s="3" t="s">
        <v>646</v>
      </c>
      <c r="J194" s="3"/>
      <c r="K194" s="254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0" customHeight="1">
      <c r="A195" s="2"/>
      <c r="B195" s="260"/>
      <c r="C195" s="269"/>
      <c r="D195" s="241"/>
      <c r="E195" s="241"/>
      <c r="F195" s="241"/>
      <c r="G195" s="241"/>
      <c r="H195" s="241"/>
      <c r="I195" s="241"/>
      <c r="J195" s="241"/>
      <c r="K195" s="261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8.75" customHeight="1">
      <c r="A196" s="2"/>
      <c r="B196" s="243"/>
      <c r="C196" s="233"/>
      <c r="D196" s="233"/>
      <c r="E196" s="233"/>
      <c r="F196" s="262"/>
      <c r="G196" s="233"/>
      <c r="H196" s="233"/>
      <c r="I196" s="233"/>
      <c r="J196" s="233"/>
      <c r="K196" s="243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8.75" customHeight="1">
      <c r="A197" s="2"/>
      <c r="B197" s="243"/>
      <c r="C197" s="233"/>
      <c r="D197" s="233"/>
      <c r="E197" s="233"/>
      <c r="F197" s="262"/>
      <c r="G197" s="233"/>
      <c r="H197" s="233"/>
      <c r="I197" s="233"/>
      <c r="J197" s="233"/>
      <c r="K197" s="243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8.75" customHeight="1">
      <c r="A198" s="2"/>
      <c r="B198" s="220"/>
      <c r="C198" s="220"/>
      <c r="D198" s="220"/>
      <c r="E198" s="220"/>
      <c r="F198" s="220"/>
      <c r="G198" s="220"/>
      <c r="H198" s="220"/>
      <c r="I198" s="220"/>
      <c r="J198" s="220"/>
      <c r="K198" s="220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01"/>
      <c r="C199" s="202"/>
      <c r="D199" s="202"/>
      <c r="E199" s="202"/>
      <c r="F199" s="202"/>
      <c r="G199" s="202"/>
      <c r="H199" s="202"/>
      <c r="I199" s="202"/>
      <c r="J199" s="202"/>
      <c r="K199" s="203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05"/>
      <c r="C200" s="206" t="s">
        <v>711</v>
      </c>
      <c r="K200" s="207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25.5" customHeight="1">
      <c r="A201" s="2"/>
      <c r="B201" s="205"/>
      <c r="C201" s="270" t="s">
        <v>712</v>
      </c>
      <c r="D201" s="270"/>
      <c r="E201" s="270"/>
      <c r="F201" s="270" t="s">
        <v>713</v>
      </c>
      <c r="G201" s="271"/>
      <c r="H201" s="270" t="s">
        <v>714</v>
      </c>
      <c r="I201" s="210"/>
      <c r="J201" s="210"/>
      <c r="K201" s="207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5.25" customHeight="1">
      <c r="A202" s="2"/>
      <c r="B202" s="235"/>
      <c r="C202" s="232"/>
      <c r="D202" s="232"/>
      <c r="E202" s="232"/>
      <c r="F202" s="232"/>
      <c r="G202" s="233"/>
      <c r="H202" s="232"/>
      <c r="I202" s="232"/>
      <c r="J202" s="232"/>
      <c r="K202" s="254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0" customHeight="1">
      <c r="A203" s="2"/>
      <c r="B203" s="235"/>
      <c r="C203" s="3" t="s">
        <v>704</v>
      </c>
      <c r="D203" s="3"/>
      <c r="E203" s="3"/>
      <c r="F203" s="204" t="s">
        <v>44</v>
      </c>
      <c r="G203" s="3"/>
      <c r="H203" s="3" t="s">
        <v>715</v>
      </c>
      <c r="K203" s="254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0" customHeight="1">
      <c r="A204" s="2"/>
      <c r="B204" s="235"/>
      <c r="C204" s="3"/>
      <c r="D204" s="3"/>
      <c r="E204" s="3"/>
      <c r="F204" s="204" t="s">
        <v>45</v>
      </c>
      <c r="G204" s="3"/>
      <c r="H204" s="3" t="s">
        <v>716</v>
      </c>
      <c r="K204" s="254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0" customHeight="1">
      <c r="A205" s="2"/>
      <c r="B205" s="235"/>
      <c r="C205" s="3"/>
      <c r="D205" s="3"/>
      <c r="E205" s="3"/>
      <c r="F205" s="204" t="s">
        <v>48</v>
      </c>
      <c r="G205" s="3"/>
      <c r="H205" s="3" t="s">
        <v>717</v>
      </c>
      <c r="K205" s="254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0" customHeight="1">
      <c r="A206" s="2"/>
      <c r="B206" s="235"/>
      <c r="C206" s="3"/>
      <c r="D206" s="3"/>
      <c r="E206" s="3"/>
      <c r="F206" s="204" t="s">
        <v>46</v>
      </c>
      <c r="G206" s="3"/>
      <c r="H206" s="3" t="s">
        <v>718</v>
      </c>
      <c r="K206" s="254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0" customHeight="1">
      <c r="A207" s="2"/>
      <c r="B207" s="235"/>
      <c r="C207" s="3"/>
      <c r="D207" s="3"/>
      <c r="E207" s="3"/>
      <c r="F207" s="204" t="s">
        <v>47</v>
      </c>
      <c r="G207" s="3"/>
      <c r="H207" s="3" t="s">
        <v>719</v>
      </c>
      <c r="K207" s="254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0" customHeight="1">
      <c r="A208" s="2"/>
      <c r="B208" s="235"/>
      <c r="C208" s="3"/>
      <c r="D208" s="3"/>
      <c r="E208" s="3"/>
      <c r="F208" s="204"/>
      <c r="G208" s="3"/>
      <c r="H208" s="3"/>
      <c r="I208" s="3"/>
      <c r="J208" s="3"/>
      <c r="K208" s="254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0" customHeight="1">
      <c r="A209" s="2"/>
      <c r="B209" s="235"/>
      <c r="C209" s="3" t="s">
        <v>658</v>
      </c>
      <c r="D209" s="3"/>
      <c r="E209" s="3"/>
      <c r="F209" s="204" t="s">
        <v>80</v>
      </c>
      <c r="G209" s="3"/>
      <c r="H209" s="3" t="s">
        <v>720</v>
      </c>
      <c r="K209" s="254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0" customHeight="1">
      <c r="A210" s="2"/>
      <c r="B210" s="235"/>
      <c r="C210" s="3"/>
      <c r="D210" s="3"/>
      <c r="E210" s="3"/>
      <c r="F210" s="204" t="s">
        <v>553</v>
      </c>
      <c r="G210" s="3"/>
      <c r="H210" s="3" t="s">
        <v>554</v>
      </c>
      <c r="K210" s="254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0" customHeight="1">
      <c r="A211" s="2"/>
      <c r="B211" s="235"/>
      <c r="C211" s="3"/>
      <c r="D211" s="3"/>
      <c r="E211" s="3"/>
      <c r="F211" s="204" t="s">
        <v>551</v>
      </c>
      <c r="G211" s="3"/>
      <c r="H211" s="3" t="s">
        <v>721</v>
      </c>
      <c r="K211" s="254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0" customHeight="1">
      <c r="A212" s="2"/>
      <c r="B212" s="272"/>
      <c r="C212" s="3"/>
      <c r="D212" s="3"/>
      <c r="E212" s="3"/>
      <c r="F212" s="204" t="s">
        <v>555</v>
      </c>
      <c r="G212" s="267"/>
      <c r="H212" s="258" t="s">
        <v>556</v>
      </c>
      <c r="K212" s="273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0" customHeight="1">
      <c r="A213" s="2"/>
      <c r="B213" s="272"/>
      <c r="C213" s="3"/>
      <c r="D213" s="3"/>
      <c r="E213" s="3"/>
      <c r="F213" s="204" t="s">
        <v>557</v>
      </c>
      <c r="G213" s="267"/>
      <c r="H213" s="258" t="s">
        <v>722</v>
      </c>
      <c r="K213" s="273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0" customHeight="1">
      <c r="A214" s="2"/>
      <c r="B214" s="272"/>
      <c r="C214" s="3"/>
      <c r="D214" s="3"/>
      <c r="E214" s="3"/>
      <c r="F214" s="204"/>
      <c r="G214" s="267"/>
      <c r="H214" s="258"/>
      <c r="I214" s="258"/>
      <c r="J214" s="258"/>
      <c r="K214" s="273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0" customHeight="1">
      <c r="A215" s="2"/>
      <c r="B215" s="272"/>
      <c r="C215" s="3" t="s">
        <v>682</v>
      </c>
      <c r="D215" s="3"/>
      <c r="E215" s="3"/>
      <c r="F215" s="204">
        <v>1.0</v>
      </c>
      <c r="G215" s="267"/>
      <c r="H215" s="258" t="s">
        <v>723</v>
      </c>
      <c r="K215" s="273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0" customHeight="1">
      <c r="A216" s="2"/>
      <c r="B216" s="272"/>
      <c r="C216" s="3"/>
      <c r="D216" s="3"/>
      <c r="E216" s="3"/>
      <c r="F216" s="204">
        <v>2.0</v>
      </c>
      <c r="G216" s="267"/>
      <c r="H216" s="258" t="s">
        <v>724</v>
      </c>
      <c r="K216" s="273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0" customHeight="1">
      <c r="A217" s="2"/>
      <c r="B217" s="272"/>
      <c r="C217" s="3"/>
      <c r="D217" s="3"/>
      <c r="E217" s="3"/>
      <c r="F217" s="204">
        <v>3.0</v>
      </c>
      <c r="G217" s="267"/>
      <c r="H217" s="258" t="s">
        <v>725</v>
      </c>
      <c r="K217" s="273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0" customHeight="1">
      <c r="A218" s="2"/>
      <c r="B218" s="272"/>
      <c r="C218" s="3"/>
      <c r="D218" s="3"/>
      <c r="E218" s="3"/>
      <c r="F218" s="204">
        <v>4.0</v>
      </c>
      <c r="G218" s="267"/>
      <c r="H218" s="258" t="s">
        <v>726</v>
      </c>
      <c r="K218" s="273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2.75" customHeight="1">
      <c r="A219" s="2"/>
      <c r="B219" s="274"/>
      <c r="C219" s="275"/>
      <c r="D219" s="275"/>
      <c r="E219" s="275"/>
      <c r="F219" s="275"/>
      <c r="G219" s="275"/>
      <c r="H219" s="275"/>
      <c r="I219" s="275"/>
      <c r="J219" s="275"/>
      <c r="K219" s="276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67"/>
      <c r="B220" s="267"/>
      <c r="C220" s="267"/>
      <c r="D220" s="267"/>
      <c r="E220" s="267"/>
      <c r="F220" s="267"/>
      <c r="G220" s="267"/>
      <c r="H220" s="267"/>
      <c r="I220" s="267"/>
      <c r="J220" s="267"/>
      <c r="K220" s="267"/>
    </row>
    <row r="221" ht="15.75" customHeight="1">
      <c r="A221" s="267"/>
      <c r="B221" s="267"/>
      <c r="C221" s="267"/>
      <c r="D221" s="267"/>
      <c r="E221" s="267"/>
      <c r="F221" s="267"/>
      <c r="G221" s="267"/>
      <c r="H221" s="267"/>
      <c r="I221" s="267"/>
      <c r="J221" s="267"/>
      <c r="K221" s="267"/>
    </row>
    <row r="222" ht="15.75" customHeight="1">
      <c r="A222" s="267"/>
      <c r="B222" s="267"/>
      <c r="C222" s="267"/>
      <c r="D222" s="267"/>
      <c r="E222" s="267"/>
      <c r="F222" s="267"/>
      <c r="G222" s="267"/>
      <c r="H222" s="267"/>
      <c r="I222" s="267"/>
      <c r="J222" s="267"/>
      <c r="K222" s="267"/>
    </row>
    <row r="223" ht="15.75" customHeight="1">
      <c r="A223" s="267"/>
      <c r="B223" s="267"/>
      <c r="C223" s="267"/>
      <c r="D223" s="267"/>
      <c r="E223" s="267"/>
      <c r="F223" s="267"/>
      <c r="G223" s="267"/>
      <c r="H223" s="267"/>
      <c r="I223" s="267"/>
      <c r="J223" s="267"/>
      <c r="K223" s="267"/>
    </row>
    <row r="224" ht="15.75" customHeight="1">
      <c r="A224" s="267"/>
      <c r="B224" s="267"/>
      <c r="C224" s="267"/>
      <c r="D224" s="267"/>
      <c r="E224" s="267"/>
      <c r="F224" s="267"/>
      <c r="G224" s="267"/>
      <c r="H224" s="267"/>
      <c r="I224" s="267"/>
      <c r="J224" s="267"/>
      <c r="K224" s="267"/>
    </row>
    <row r="225" ht="15.75" customHeight="1">
      <c r="A225" s="267"/>
      <c r="B225" s="267"/>
      <c r="C225" s="267"/>
      <c r="D225" s="267"/>
      <c r="E225" s="267"/>
      <c r="F225" s="267"/>
      <c r="G225" s="267"/>
      <c r="H225" s="267"/>
      <c r="I225" s="267"/>
      <c r="J225" s="267"/>
      <c r="K225" s="267"/>
    </row>
    <row r="226" ht="15.75" customHeight="1">
      <c r="A226" s="267"/>
      <c r="B226" s="267"/>
      <c r="C226" s="267"/>
      <c r="D226" s="267"/>
      <c r="E226" s="267"/>
      <c r="F226" s="267"/>
      <c r="G226" s="267"/>
      <c r="H226" s="267"/>
      <c r="I226" s="267"/>
      <c r="J226" s="267"/>
      <c r="K226" s="267"/>
    </row>
    <row r="227" ht="15.75" customHeight="1">
      <c r="A227" s="267"/>
      <c r="B227" s="267"/>
      <c r="C227" s="267"/>
      <c r="D227" s="267"/>
      <c r="E227" s="267"/>
      <c r="F227" s="267"/>
      <c r="G227" s="267"/>
      <c r="H227" s="267"/>
      <c r="I227" s="267"/>
      <c r="J227" s="267"/>
      <c r="K227" s="267"/>
    </row>
    <row r="228" ht="15.75" customHeight="1">
      <c r="A228" s="267"/>
      <c r="B228" s="267"/>
      <c r="C228" s="267"/>
      <c r="D228" s="267"/>
      <c r="E228" s="267"/>
      <c r="F228" s="267"/>
      <c r="G228" s="267"/>
      <c r="H228" s="267"/>
      <c r="I228" s="267"/>
      <c r="J228" s="267"/>
      <c r="K228" s="267"/>
    </row>
    <row r="229" ht="15.75" customHeight="1">
      <c r="A229" s="267"/>
      <c r="B229" s="267"/>
      <c r="C229" s="267"/>
      <c r="D229" s="267"/>
      <c r="E229" s="267"/>
      <c r="F229" s="267"/>
      <c r="G229" s="267"/>
      <c r="H229" s="267"/>
      <c r="I229" s="267"/>
      <c r="J229" s="267"/>
      <c r="K229" s="267"/>
    </row>
    <row r="230" ht="15.75" customHeight="1">
      <c r="A230" s="267"/>
      <c r="B230" s="267"/>
      <c r="C230" s="267"/>
      <c r="D230" s="267"/>
      <c r="E230" s="267"/>
      <c r="F230" s="267"/>
      <c r="G230" s="267"/>
      <c r="H230" s="267"/>
      <c r="I230" s="267"/>
      <c r="J230" s="267"/>
      <c r="K230" s="267"/>
    </row>
    <row r="231" ht="15.75" customHeight="1">
      <c r="A231" s="267"/>
      <c r="B231" s="267"/>
      <c r="C231" s="267"/>
      <c r="D231" s="267"/>
      <c r="E231" s="267"/>
      <c r="F231" s="267"/>
      <c r="G231" s="267"/>
      <c r="H231" s="267"/>
      <c r="I231" s="267"/>
      <c r="J231" s="267"/>
      <c r="K231" s="267"/>
    </row>
    <row r="232" ht="15.75" customHeight="1">
      <c r="A232" s="267"/>
      <c r="B232" s="267"/>
      <c r="C232" s="267"/>
      <c r="D232" s="267"/>
      <c r="E232" s="267"/>
      <c r="F232" s="267"/>
      <c r="G232" s="267"/>
      <c r="H232" s="267"/>
      <c r="I232" s="267"/>
      <c r="J232" s="267"/>
      <c r="K232" s="267"/>
    </row>
    <row r="233" ht="15.75" customHeight="1">
      <c r="A233" s="267"/>
      <c r="B233" s="267"/>
      <c r="C233" s="267"/>
      <c r="D233" s="267"/>
      <c r="E233" s="267"/>
      <c r="F233" s="267"/>
      <c r="G233" s="267"/>
      <c r="H233" s="267"/>
      <c r="I233" s="267"/>
      <c r="J233" s="267"/>
      <c r="K233" s="267"/>
    </row>
    <row r="234" ht="15.75" customHeight="1">
      <c r="A234" s="267"/>
      <c r="B234" s="267"/>
      <c r="C234" s="267"/>
      <c r="D234" s="267"/>
      <c r="E234" s="267"/>
      <c r="F234" s="267"/>
      <c r="G234" s="267"/>
      <c r="H234" s="267"/>
      <c r="I234" s="267"/>
      <c r="J234" s="267"/>
      <c r="K234" s="267"/>
    </row>
    <row r="235" ht="15.75" customHeight="1">
      <c r="A235" s="267"/>
      <c r="B235" s="267"/>
      <c r="C235" s="267"/>
      <c r="D235" s="267"/>
      <c r="E235" s="267"/>
      <c r="F235" s="267"/>
      <c r="G235" s="267"/>
      <c r="H235" s="267"/>
      <c r="I235" s="267"/>
      <c r="J235" s="267"/>
      <c r="K235" s="267"/>
    </row>
    <row r="236" ht="15.75" customHeight="1">
      <c r="A236" s="267"/>
      <c r="B236" s="267"/>
      <c r="C236" s="267"/>
      <c r="D236" s="267"/>
      <c r="E236" s="267"/>
      <c r="F236" s="267"/>
      <c r="G236" s="267"/>
      <c r="H236" s="267"/>
      <c r="I236" s="267"/>
      <c r="J236" s="267"/>
      <c r="K236" s="267"/>
    </row>
    <row r="237" ht="15.75" customHeight="1">
      <c r="A237" s="267"/>
      <c r="B237" s="267"/>
      <c r="C237" s="267"/>
      <c r="D237" s="267"/>
      <c r="E237" s="267"/>
      <c r="F237" s="267"/>
      <c r="G237" s="267"/>
      <c r="H237" s="267"/>
      <c r="I237" s="267"/>
      <c r="J237" s="267"/>
      <c r="K237" s="267"/>
    </row>
    <row r="238" ht="15.75" customHeight="1">
      <c r="A238" s="267"/>
      <c r="B238" s="267"/>
      <c r="C238" s="267"/>
      <c r="D238" s="267"/>
      <c r="E238" s="267"/>
      <c r="F238" s="267"/>
      <c r="G238" s="267"/>
      <c r="H238" s="267"/>
      <c r="I238" s="267"/>
      <c r="J238" s="267"/>
      <c r="K238" s="267"/>
    </row>
    <row r="239" ht="15.75" customHeight="1">
      <c r="A239" s="267"/>
      <c r="B239" s="267"/>
      <c r="C239" s="267"/>
      <c r="D239" s="267"/>
      <c r="E239" s="267"/>
      <c r="F239" s="267"/>
      <c r="G239" s="267"/>
      <c r="H239" s="267"/>
      <c r="I239" s="267"/>
      <c r="J239" s="267"/>
      <c r="K239" s="267"/>
    </row>
    <row r="240" ht="15.75" customHeight="1">
      <c r="A240" s="267"/>
      <c r="B240" s="267"/>
      <c r="C240" s="267"/>
      <c r="D240" s="267"/>
      <c r="E240" s="267"/>
      <c r="F240" s="267"/>
      <c r="G240" s="267"/>
      <c r="H240" s="267"/>
      <c r="I240" s="267"/>
      <c r="J240" s="267"/>
      <c r="K240" s="267"/>
    </row>
    <row r="241" ht="15.75" customHeight="1">
      <c r="A241" s="267"/>
      <c r="B241" s="267"/>
      <c r="C241" s="267"/>
      <c r="D241" s="267"/>
      <c r="E241" s="267"/>
      <c r="F241" s="267"/>
      <c r="G241" s="267"/>
      <c r="H241" s="267"/>
      <c r="I241" s="267"/>
      <c r="J241" s="267"/>
      <c r="K241" s="267"/>
    </row>
    <row r="242" ht="15.75" customHeight="1">
      <c r="A242" s="267"/>
      <c r="B242" s="267"/>
      <c r="C242" s="267"/>
      <c r="D242" s="267"/>
      <c r="E242" s="267"/>
      <c r="F242" s="267"/>
      <c r="G242" s="267"/>
      <c r="H242" s="267"/>
      <c r="I242" s="267"/>
      <c r="J242" s="267"/>
      <c r="K242" s="267"/>
    </row>
    <row r="243" ht="15.75" customHeight="1">
      <c r="A243" s="267"/>
      <c r="B243" s="267"/>
      <c r="C243" s="267"/>
      <c r="D243" s="267"/>
      <c r="E243" s="267"/>
      <c r="F243" s="267"/>
      <c r="G243" s="267"/>
      <c r="H243" s="267"/>
      <c r="I243" s="267"/>
      <c r="J243" s="267"/>
      <c r="K243" s="267"/>
    </row>
    <row r="244" ht="15.75" customHeight="1">
      <c r="A244" s="267"/>
      <c r="B244" s="267"/>
      <c r="C244" s="267"/>
      <c r="D244" s="267"/>
      <c r="E244" s="267"/>
      <c r="F244" s="267"/>
      <c r="G244" s="267"/>
      <c r="H244" s="267"/>
      <c r="I244" s="267"/>
      <c r="J244" s="267"/>
      <c r="K244" s="267"/>
    </row>
    <row r="245" ht="15.75" customHeight="1">
      <c r="A245" s="267"/>
      <c r="B245" s="267"/>
      <c r="C245" s="267"/>
      <c r="D245" s="267"/>
      <c r="E245" s="267"/>
      <c r="F245" s="267"/>
      <c r="G245" s="267"/>
      <c r="H245" s="267"/>
      <c r="I245" s="267"/>
      <c r="J245" s="267"/>
      <c r="K245" s="267"/>
    </row>
    <row r="246" ht="15.75" customHeight="1">
      <c r="A246" s="267"/>
      <c r="B246" s="267"/>
      <c r="C246" s="267"/>
      <c r="D246" s="267"/>
      <c r="E246" s="267"/>
      <c r="F246" s="267"/>
      <c r="G246" s="267"/>
      <c r="H246" s="267"/>
      <c r="I246" s="267"/>
      <c r="J246" s="267"/>
      <c r="K246" s="267"/>
    </row>
    <row r="247" ht="15.75" customHeight="1">
      <c r="A247" s="267"/>
      <c r="B247" s="267"/>
      <c r="C247" s="267"/>
      <c r="D247" s="267"/>
      <c r="E247" s="267"/>
      <c r="F247" s="267"/>
      <c r="G247" s="267"/>
      <c r="H247" s="267"/>
      <c r="I247" s="267"/>
      <c r="J247" s="267"/>
      <c r="K247" s="267"/>
    </row>
    <row r="248" ht="15.75" customHeight="1">
      <c r="A248" s="267"/>
      <c r="B248" s="267"/>
      <c r="C248" s="267"/>
      <c r="D248" s="267"/>
      <c r="E248" s="267"/>
      <c r="F248" s="267"/>
      <c r="G248" s="267"/>
      <c r="H248" s="267"/>
      <c r="I248" s="267"/>
      <c r="J248" s="267"/>
      <c r="K248" s="267"/>
    </row>
    <row r="249" ht="15.75" customHeight="1">
      <c r="A249" s="267"/>
      <c r="B249" s="267"/>
      <c r="C249" s="267"/>
      <c r="D249" s="267"/>
      <c r="E249" s="267"/>
      <c r="F249" s="267"/>
      <c r="G249" s="267"/>
      <c r="H249" s="267"/>
      <c r="I249" s="267"/>
      <c r="J249" s="267"/>
      <c r="K249" s="267"/>
    </row>
    <row r="250" ht="15.75" customHeight="1">
      <c r="A250" s="267"/>
      <c r="B250" s="267"/>
      <c r="C250" s="267"/>
      <c r="D250" s="267"/>
      <c r="E250" s="267"/>
      <c r="F250" s="267"/>
      <c r="G250" s="267"/>
      <c r="H250" s="267"/>
      <c r="I250" s="267"/>
      <c r="J250" s="267"/>
      <c r="K250" s="267"/>
    </row>
    <row r="251" ht="15.75" customHeight="1">
      <c r="A251" s="267"/>
      <c r="B251" s="267"/>
      <c r="C251" s="267"/>
      <c r="D251" s="267"/>
      <c r="E251" s="267"/>
      <c r="F251" s="267"/>
      <c r="G251" s="267"/>
      <c r="H251" s="267"/>
      <c r="I251" s="267"/>
      <c r="J251" s="267"/>
      <c r="K251" s="267"/>
    </row>
    <row r="252" ht="15.75" customHeight="1">
      <c r="A252" s="267"/>
      <c r="B252" s="267"/>
      <c r="C252" s="267"/>
      <c r="D252" s="267"/>
      <c r="E252" s="267"/>
      <c r="F252" s="267"/>
      <c r="G252" s="267"/>
      <c r="H252" s="267"/>
      <c r="I252" s="267"/>
      <c r="J252" s="267"/>
      <c r="K252" s="267"/>
    </row>
    <row r="253" ht="15.75" customHeight="1">
      <c r="A253" s="267"/>
      <c r="B253" s="267"/>
      <c r="C253" s="267"/>
      <c r="D253" s="267"/>
      <c r="E253" s="267"/>
      <c r="F253" s="267"/>
      <c r="G253" s="267"/>
      <c r="H253" s="267"/>
      <c r="I253" s="267"/>
      <c r="J253" s="267"/>
      <c r="K253" s="267"/>
    </row>
    <row r="254" ht="15.75" customHeight="1">
      <c r="A254" s="267"/>
      <c r="B254" s="267"/>
      <c r="C254" s="267"/>
      <c r="D254" s="267"/>
      <c r="E254" s="267"/>
      <c r="F254" s="267"/>
      <c r="G254" s="267"/>
      <c r="H254" s="267"/>
      <c r="I254" s="267"/>
      <c r="J254" s="267"/>
      <c r="K254" s="267"/>
    </row>
    <row r="255" ht="15.75" customHeight="1">
      <c r="A255" s="267"/>
      <c r="B255" s="267"/>
      <c r="C255" s="267"/>
      <c r="D255" s="267"/>
      <c r="E255" s="267"/>
      <c r="F255" s="267"/>
      <c r="G255" s="267"/>
      <c r="H255" s="267"/>
      <c r="I255" s="267"/>
      <c r="J255" s="267"/>
      <c r="K255" s="267"/>
    </row>
    <row r="256" ht="15.75" customHeight="1">
      <c r="A256" s="267"/>
      <c r="B256" s="267"/>
      <c r="C256" s="267"/>
      <c r="D256" s="267"/>
      <c r="E256" s="267"/>
      <c r="F256" s="267"/>
      <c r="G256" s="267"/>
      <c r="H256" s="267"/>
      <c r="I256" s="267"/>
      <c r="J256" s="267"/>
      <c r="K256" s="267"/>
    </row>
    <row r="257" ht="15.75" customHeight="1">
      <c r="A257" s="267"/>
      <c r="B257" s="267"/>
      <c r="C257" s="267"/>
      <c r="D257" s="267"/>
      <c r="E257" s="267"/>
      <c r="F257" s="267"/>
      <c r="G257" s="267"/>
      <c r="H257" s="267"/>
      <c r="I257" s="267"/>
      <c r="J257" s="267"/>
      <c r="K257" s="267"/>
    </row>
    <row r="258" ht="15.75" customHeight="1">
      <c r="A258" s="267"/>
      <c r="B258" s="267"/>
      <c r="C258" s="267"/>
      <c r="D258" s="267"/>
      <c r="E258" s="267"/>
      <c r="F258" s="267"/>
      <c r="G258" s="267"/>
      <c r="H258" s="267"/>
      <c r="I258" s="267"/>
      <c r="J258" s="267"/>
      <c r="K258" s="267"/>
    </row>
    <row r="259" ht="15.75" customHeight="1">
      <c r="A259" s="267"/>
      <c r="B259" s="267"/>
      <c r="C259" s="267"/>
      <c r="D259" s="267"/>
      <c r="E259" s="267"/>
      <c r="F259" s="267"/>
      <c r="G259" s="267"/>
      <c r="H259" s="267"/>
      <c r="I259" s="267"/>
      <c r="J259" s="267"/>
      <c r="K259" s="267"/>
    </row>
    <row r="260" ht="15.75" customHeight="1">
      <c r="A260" s="267"/>
      <c r="B260" s="267"/>
      <c r="C260" s="267"/>
      <c r="D260" s="267"/>
      <c r="E260" s="267"/>
      <c r="F260" s="267"/>
      <c r="G260" s="267"/>
      <c r="H260" s="267"/>
      <c r="I260" s="267"/>
      <c r="J260" s="267"/>
      <c r="K260" s="267"/>
    </row>
    <row r="261" ht="15.75" customHeight="1">
      <c r="A261" s="267"/>
      <c r="B261" s="267"/>
      <c r="C261" s="267"/>
      <c r="D261" s="267"/>
      <c r="E261" s="267"/>
      <c r="F261" s="267"/>
      <c r="G261" s="267"/>
      <c r="H261" s="267"/>
      <c r="I261" s="267"/>
      <c r="J261" s="267"/>
      <c r="K261" s="267"/>
    </row>
    <row r="262" ht="15.75" customHeight="1">
      <c r="A262" s="267"/>
      <c r="B262" s="267"/>
      <c r="C262" s="267"/>
      <c r="D262" s="267"/>
      <c r="E262" s="267"/>
      <c r="F262" s="267"/>
      <c r="G262" s="267"/>
      <c r="H262" s="267"/>
      <c r="I262" s="267"/>
      <c r="J262" s="267"/>
      <c r="K262" s="267"/>
    </row>
    <row r="263" ht="15.75" customHeight="1">
      <c r="A263" s="267"/>
      <c r="B263" s="267"/>
      <c r="C263" s="267"/>
      <c r="D263" s="267"/>
      <c r="E263" s="267"/>
      <c r="F263" s="267"/>
      <c r="G263" s="267"/>
      <c r="H263" s="267"/>
      <c r="I263" s="267"/>
      <c r="J263" s="267"/>
      <c r="K263" s="267"/>
    </row>
    <row r="264" ht="15.75" customHeight="1">
      <c r="A264" s="267"/>
      <c r="B264" s="267"/>
      <c r="C264" s="267"/>
      <c r="D264" s="267"/>
      <c r="E264" s="267"/>
      <c r="F264" s="267"/>
      <c r="G264" s="267"/>
      <c r="H264" s="267"/>
      <c r="I264" s="267"/>
      <c r="J264" s="267"/>
      <c r="K264" s="267"/>
    </row>
    <row r="265" ht="15.75" customHeight="1">
      <c r="A265" s="267"/>
      <c r="B265" s="267"/>
      <c r="C265" s="267"/>
      <c r="D265" s="267"/>
      <c r="E265" s="267"/>
      <c r="F265" s="267"/>
      <c r="G265" s="267"/>
      <c r="H265" s="267"/>
      <c r="I265" s="267"/>
      <c r="J265" s="267"/>
      <c r="K265" s="267"/>
    </row>
    <row r="266" ht="15.75" customHeight="1">
      <c r="A266" s="267"/>
      <c r="B266" s="267"/>
      <c r="C266" s="267"/>
      <c r="D266" s="267"/>
      <c r="E266" s="267"/>
      <c r="F266" s="267"/>
      <c r="G266" s="267"/>
      <c r="H266" s="267"/>
      <c r="I266" s="267"/>
      <c r="J266" s="267"/>
      <c r="K266" s="267"/>
    </row>
    <row r="267" ht="15.75" customHeight="1">
      <c r="A267" s="267"/>
      <c r="B267" s="267"/>
      <c r="C267" s="267"/>
      <c r="D267" s="267"/>
      <c r="E267" s="267"/>
      <c r="F267" s="267"/>
      <c r="G267" s="267"/>
      <c r="H267" s="267"/>
      <c r="I267" s="267"/>
      <c r="J267" s="267"/>
      <c r="K267" s="267"/>
    </row>
    <row r="268" ht="15.75" customHeight="1">
      <c r="A268" s="267"/>
      <c r="B268" s="267"/>
      <c r="C268" s="267"/>
      <c r="D268" s="267"/>
      <c r="E268" s="267"/>
      <c r="F268" s="267"/>
      <c r="G268" s="267"/>
      <c r="H268" s="267"/>
      <c r="I268" s="267"/>
      <c r="J268" s="267"/>
      <c r="K268" s="267"/>
    </row>
    <row r="269" ht="15.75" customHeight="1">
      <c r="A269" s="267"/>
      <c r="B269" s="267"/>
      <c r="C269" s="267"/>
      <c r="D269" s="267"/>
      <c r="E269" s="267"/>
      <c r="F269" s="267"/>
      <c r="G269" s="267"/>
      <c r="H269" s="267"/>
      <c r="I269" s="267"/>
      <c r="J269" s="267"/>
      <c r="K269" s="267"/>
    </row>
    <row r="270" ht="15.75" customHeight="1">
      <c r="A270" s="267"/>
      <c r="B270" s="267"/>
      <c r="C270" s="267"/>
      <c r="D270" s="267"/>
      <c r="E270" s="267"/>
      <c r="F270" s="267"/>
      <c r="G270" s="267"/>
      <c r="H270" s="267"/>
      <c r="I270" s="267"/>
      <c r="J270" s="267"/>
      <c r="K270" s="267"/>
    </row>
    <row r="271" ht="15.75" customHeight="1">
      <c r="A271" s="267"/>
      <c r="B271" s="267"/>
      <c r="C271" s="267"/>
      <c r="D271" s="267"/>
      <c r="E271" s="267"/>
      <c r="F271" s="267"/>
      <c r="G271" s="267"/>
      <c r="H271" s="267"/>
      <c r="I271" s="267"/>
      <c r="J271" s="267"/>
      <c r="K271" s="267"/>
    </row>
    <row r="272" ht="15.75" customHeight="1">
      <c r="A272" s="267"/>
      <c r="B272" s="267"/>
      <c r="C272" s="267"/>
      <c r="D272" s="267"/>
      <c r="E272" s="267"/>
      <c r="F272" s="267"/>
      <c r="G272" s="267"/>
      <c r="H272" s="267"/>
      <c r="I272" s="267"/>
      <c r="J272" s="267"/>
      <c r="K272" s="267"/>
    </row>
    <row r="273" ht="15.75" customHeight="1">
      <c r="A273" s="267"/>
      <c r="B273" s="267"/>
      <c r="C273" s="267"/>
      <c r="D273" s="267"/>
      <c r="E273" s="267"/>
      <c r="F273" s="267"/>
      <c r="G273" s="267"/>
      <c r="H273" s="267"/>
      <c r="I273" s="267"/>
      <c r="J273" s="267"/>
      <c r="K273" s="267"/>
    </row>
    <row r="274" ht="15.75" customHeight="1">
      <c r="A274" s="267"/>
      <c r="B274" s="267"/>
      <c r="C274" s="267"/>
      <c r="D274" s="267"/>
      <c r="E274" s="267"/>
      <c r="F274" s="267"/>
      <c r="G274" s="267"/>
      <c r="H274" s="267"/>
      <c r="I274" s="267"/>
      <c r="J274" s="267"/>
      <c r="K274" s="267"/>
    </row>
    <row r="275" ht="15.75" customHeight="1">
      <c r="A275" s="267"/>
      <c r="B275" s="267"/>
      <c r="C275" s="267"/>
      <c r="D275" s="267"/>
      <c r="E275" s="267"/>
      <c r="F275" s="267"/>
      <c r="G275" s="267"/>
      <c r="H275" s="267"/>
      <c r="I275" s="267"/>
      <c r="J275" s="267"/>
      <c r="K275" s="267"/>
    </row>
    <row r="276" ht="15.75" customHeight="1">
      <c r="A276" s="267"/>
      <c r="B276" s="267"/>
      <c r="C276" s="267"/>
      <c r="D276" s="267"/>
      <c r="E276" s="267"/>
      <c r="F276" s="267"/>
      <c r="G276" s="267"/>
      <c r="H276" s="267"/>
      <c r="I276" s="267"/>
      <c r="J276" s="267"/>
      <c r="K276" s="267"/>
    </row>
    <row r="277" ht="15.75" customHeight="1">
      <c r="A277" s="267"/>
      <c r="B277" s="267"/>
      <c r="C277" s="267"/>
      <c r="D277" s="267"/>
      <c r="E277" s="267"/>
      <c r="F277" s="267"/>
      <c r="G277" s="267"/>
      <c r="H277" s="267"/>
      <c r="I277" s="267"/>
      <c r="J277" s="267"/>
      <c r="K277" s="267"/>
    </row>
    <row r="278" ht="15.75" customHeight="1">
      <c r="A278" s="267"/>
      <c r="B278" s="267"/>
      <c r="C278" s="267"/>
      <c r="D278" s="267"/>
      <c r="E278" s="267"/>
      <c r="F278" s="267"/>
      <c r="G278" s="267"/>
      <c r="H278" s="267"/>
      <c r="I278" s="267"/>
      <c r="J278" s="267"/>
      <c r="K278" s="267"/>
    </row>
    <row r="279" ht="15.75" customHeight="1">
      <c r="A279" s="267"/>
      <c r="B279" s="267"/>
      <c r="C279" s="267"/>
      <c r="D279" s="267"/>
      <c r="E279" s="267"/>
      <c r="F279" s="267"/>
      <c r="G279" s="267"/>
      <c r="H279" s="267"/>
      <c r="I279" s="267"/>
      <c r="J279" s="267"/>
      <c r="K279" s="267"/>
    </row>
    <row r="280" ht="15.75" customHeight="1">
      <c r="A280" s="267"/>
      <c r="B280" s="267"/>
      <c r="C280" s="267"/>
      <c r="D280" s="267"/>
      <c r="E280" s="267"/>
      <c r="F280" s="267"/>
      <c r="G280" s="267"/>
      <c r="H280" s="267"/>
      <c r="I280" s="267"/>
      <c r="J280" s="267"/>
      <c r="K280" s="267"/>
    </row>
    <row r="281" ht="15.75" customHeight="1">
      <c r="A281" s="267"/>
      <c r="B281" s="267"/>
      <c r="C281" s="267"/>
      <c r="D281" s="267"/>
      <c r="E281" s="267"/>
      <c r="F281" s="267"/>
      <c r="G281" s="267"/>
      <c r="H281" s="267"/>
      <c r="I281" s="267"/>
      <c r="J281" s="267"/>
      <c r="K281" s="267"/>
    </row>
    <row r="282" ht="15.75" customHeight="1">
      <c r="A282" s="267"/>
      <c r="B282" s="267"/>
      <c r="C282" s="267"/>
      <c r="D282" s="267"/>
      <c r="E282" s="267"/>
      <c r="F282" s="267"/>
      <c r="G282" s="267"/>
      <c r="H282" s="267"/>
      <c r="I282" s="267"/>
      <c r="J282" s="267"/>
      <c r="K282" s="267"/>
    </row>
    <row r="283" ht="15.75" customHeight="1">
      <c r="A283" s="267"/>
      <c r="B283" s="267"/>
      <c r="C283" s="267"/>
      <c r="D283" s="267"/>
      <c r="E283" s="267"/>
      <c r="F283" s="267"/>
      <c r="G283" s="267"/>
      <c r="H283" s="267"/>
      <c r="I283" s="267"/>
      <c r="J283" s="267"/>
      <c r="K283" s="267"/>
    </row>
    <row r="284" ht="15.75" customHeight="1">
      <c r="A284" s="267"/>
      <c r="B284" s="267"/>
      <c r="C284" s="267"/>
      <c r="D284" s="267"/>
      <c r="E284" s="267"/>
      <c r="F284" s="267"/>
      <c r="G284" s="267"/>
      <c r="H284" s="267"/>
      <c r="I284" s="267"/>
      <c r="J284" s="267"/>
      <c r="K284" s="267"/>
    </row>
    <row r="285" ht="15.75" customHeight="1">
      <c r="A285" s="267"/>
      <c r="B285" s="267"/>
      <c r="C285" s="267"/>
      <c r="D285" s="267"/>
      <c r="E285" s="267"/>
      <c r="F285" s="267"/>
      <c r="G285" s="267"/>
      <c r="H285" s="267"/>
      <c r="I285" s="267"/>
      <c r="J285" s="267"/>
      <c r="K285" s="267"/>
    </row>
    <row r="286" ht="15.75" customHeight="1">
      <c r="A286" s="267"/>
      <c r="B286" s="267"/>
      <c r="C286" s="267"/>
      <c r="D286" s="267"/>
      <c r="E286" s="267"/>
      <c r="F286" s="267"/>
      <c r="G286" s="267"/>
      <c r="H286" s="267"/>
      <c r="I286" s="267"/>
      <c r="J286" s="267"/>
      <c r="K286" s="267"/>
    </row>
    <row r="287" ht="15.75" customHeight="1">
      <c r="A287" s="267"/>
      <c r="B287" s="267"/>
      <c r="C287" s="267"/>
      <c r="D287" s="267"/>
      <c r="E287" s="267"/>
      <c r="F287" s="267"/>
      <c r="G287" s="267"/>
      <c r="H287" s="267"/>
      <c r="I287" s="267"/>
      <c r="J287" s="267"/>
      <c r="K287" s="267"/>
    </row>
    <row r="288" ht="15.75" customHeight="1">
      <c r="A288" s="267"/>
      <c r="B288" s="267"/>
      <c r="C288" s="267"/>
      <c r="D288" s="267"/>
      <c r="E288" s="267"/>
      <c r="F288" s="267"/>
      <c r="G288" s="267"/>
      <c r="H288" s="267"/>
      <c r="I288" s="267"/>
      <c r="J288" s="267"/>
      <c r="K288" s="267"/>
    </row>
    <row r="289" ht="15.75" customHeight="1">
      <c r="A289" s="267"/>
      <c r="B289" s="267"/>
      <c r="C289" s="267"/>
      <c r="D289" s="267"/>
      <c r="E289" s="267"/>
      <c r="F289" s="267"/>
      <c r="G289" s="267"/>
      <c r="H289" s="267"/>
      <c r="I289" s="267"/>
      <c r="J289" s="267"/>
      <c r="K289" s="267"/>
    </row>
    <row r="290" ht="15.75" customHeight="1">
      <c r="A290" s="267"/>
      <c r="B290" s="267"/>
      <c r="C290" s="267"/>
      <c r="D290" s="267"/>
      <c r="E290" s="267"/>
      <c r="F290" s="267"/>
      <c r="G290" s="267"/>
      <c r="H290" s="267"/>
      <c r="I290" s="267"/>
      <c r="J290" s="267"/>
      <c r="K290" s="267"/>
    </row>
    <row r="291" ht="15.75" customHeight="1">
      <c r="A291" s="267"/>
      <c r="B291" s="267"/>
      <c r="C291" s="267"/>
      <c r="D291" s="267"/>
      <c r="E291" s="267"/>
      <c r="F291" s="267"/>
      <c r="G291" s="267"/>
      <c r="H291" s="267"/>
      <c r="I291" s="267"/>
      <c r="J291" s="267"/>
      <c r="K291" s="267"/>
    </row>
    <row r="292" ht="15.75" customHeight="1">
      <c r="A292" s="267"/>
      <c r="B292" s="267"/>
      <c r="C292" s="267"/>
      <c r="D292" s="267"/>
      <c r="E292" s="267"/>
      <c r="F292" s="267"/>
      <c r="G292" s="267"/>
      <c r="H292" s="267"/>
      <c r="I292" s="267"/>
      <c r="J292" s="267"/>
      <c r="K292" s="267"/>
    </row>
    <row r="293" ht="15.75" customHeight="1">
      <c r="A293" s="267"/>
      <c r="B293" s="267"/>
      <c r="C293" s="267"/>
      <c r="D293" s="267"/>
      <c r="E293" s="267"/>
      <c r="F293" s="267"/>
      <c r="G293" s="267"/>
      <c r="H293" s="267"/>
      <c r="I293" s="267"/>
      <c r="J293" s="267"/>
      <c r="K293" s="267"/>
    </row>
    <row r="294" ht="15.75" customHeight="1">
      <c r="A294" s="267"/>
      <c r="B294" s="267"/>
      <c r="C294" s="267"/>
      <c r="D294" s="267"/>
      <c r="E294" s="267"/>
      <c r="F294" s="267"/>
      <c r="G294" s="267"/>
      <c r="H294" s="267"/>
      <c r="I294" s="267"/>
      <c r="J294" s="267"/>
      <c r="K294" s="267"/>
    </row>
    <row r="295" ht="15.75" customHeight="1">
      <c r="A295" s="267"/>
      <c r="B295" s="267"/>
      <c r="C295" s="267"/>
      <c r="D295" s="267"/>
      <c r="E295" s="267"/>
      <c r="F295" s="267"/>
      <c r="G295" s="267"/>
      <c r="H295" s="267"/>
      <c r="I295" s="267"/>
      <c r="J295" s="267"/>
      <c r="K295" s="267"/>
    </row>
    <row r="296" ht="15.75" customHeight="1">
      <c r="A296" s="267"/>
      <c r="B296" s="267"/>
      <c r="C296" s="267"/>
      <c r="D296" s="267"/>
      <c r="E296" s="267"/>
      <c r="F296" s="267"/>
      <c r="G296" s="267"/>
      <c r="H296" s="267"/>
      <c r="I296" s="267"/>
      <c r="J296" s="267"/>
      <c r="K296" s="267"/>
    </row>
    <row r="297" ht="15.75" customHeight="1">
      <c r="A297" s="267"/>
      <c r="B297" s="267"/>
      <c r="C297" s="267"/>
      <c r="D297" s="267"/>
      <c r="E297" s="267"/>
      <c r="F297" s="267"/>
      <c r="G297" s="267"/>
      <c r="H297" s="267"/>
      <c r="I297" s="267"/>
      <c r="J297" s="267"/>
      <c r="K297" s="267"/>
    </row>
    <row r="298" ht="15.75" customHeight="1">
      <c r="A298" s="267"/>
      <c r="B298" s="267"/>
      <c r="C298" s="267"/>
      <c r="D298" s="267"/>
      <c r="E298" s="267"/>
      <c r="F298" s="267"/>
      <c r="G298" s="267"/>
      <c r="H298" s="267"/>
      <c r="I298" s="267"/>
      <c r="J298" s="267"/>
      <c r="K298" s="267"/>
    </row>
    <row r="299" ht="15.75" customHeight="1">
      <c r="A299" s="267"/>
      <c r="B299" s="267"/>
      <c r="C299" s="267"/>
      <c r="D299" s="267"/>
      <c r="E299" s="267"/>
      <c r="F299" s="267"/>
      <c r="G299" s="267"/>
      <c r="H299" s="267"/>
      <c r="I299" s="267"/>
      <c r="J299" s="267"/>
      <c r="K299" s="267"/>
    </row>
    <row r="300" ht="15.75" customHeight="1">
      <c r="A300" s="267"/>
      <c r="B300" s="267"/>
      <c r="C300" s="267"/>
      <c r="D300" s="267"/>
      <c r="E300" s="267"/>
      <c r="F300" s="267"/>
      <c r="G300" s="267"/>
      <c r="H300" s="267"/>
      <c r="I300" s="267"/>
      <c r="J300" s="267"/>
      <c r="K300" s="267"/>
    </row>
    <row r="301" ht="15.75" customHeight="1">
      <c r="A301" s="267"/>
      <c r="B301" s="267"/>
      <c r="C301" s="267"/>
      <c r="D301" s="267"/>
      <c r="E301" s="267"/>
      <c r="F301" s="267"/>
      <c r="G301" s="267"/>
      <c r="H301" s="267"/>
      <c r="I301" s="267"/>
      <c r="J301" s="267"/>
      <c r="K301" s="267"/>
    </row>
    <row r="302" ht="15.75" customHeight="1">
      <c r="A302" s="267"/>
      <c r="B302" s="267"/>
      <c r="C302" s="267"/>
      <c r="D302" s="267"/>
      <c r="E302" s="267"/>
      <c r="F302" s="267"/>
      <c r="G302" s="267"/>
      <c r="H302" s="267"/>
      <c r="I302" s="267"/>
      <c r="J302" s="267"/>
      <c r="K302" s="267"/>
    </row>
    <row r="303" ht="15.75" customHeight="1">
      <c r="A303" s="267"/>
      <c r="B303" s="267"/>
      <c r="C303" s="267"/>
      <c r="D303" s="267"/>
      <c r="E303" s="267"/>
      <c r="F303" s="267"/>
      <c r="G303" s="267"/>
      <c r="H303" s="267"/>
      <c r="I303" s="267"/>
      <c r="J303" s="267"/>
      <c r="K303" s="267"/>
    </row>
    <row r="304" ht="15.75" customHeight="1">
      <c r="A304" s="267"/>
      <c r="B304" s="267"/>
      <c r="C304" s="267"/>
      <c r="D304" s="267"/>
      <c r="E304" s="267"/>
      <c r="F304" s="267"/>
      <c r="G304" s="267"/>
      <c r="H304" s="267"/>
      <c r="I304" s="267"/>
      <c r="J304" s="267"/>
      <c r="K304" s="267"/>
    </row>
    <row r="305" ht="15.75" customHeight="1">
      <c r="A305" s="267"/>
      <c r="B305" s="267"/>
      <c r="C305" s="267"/>
      <c r="D305" s="267"/>
      <c r="E305" s="267"/>
      <c r="F305" s="267"/>
      <c r="G305" s="267"/>
      <c r="H305" s="267"/>
      <c r="I305" s="267"/>
      <c r="J305" s="267"/>
      <c r="K305" s="267"/>
    </row>
    <row r="306" ht="15.75" customHeight="1">
      <c r="A306" s="267"/>
      <c r="B306" s="267"/>
      <c r="C306" s="267"/>
      <c r="D306" s="267"/>
      <c r="E306" s="267"/>
      <c r="F306" s="267"/>
      <c r="G306" s="267"/>
      <c r="H306" s="267"/>
      <c r="I306" s="267"/>
      <c r="J306" s="267"/>
      <c r="K306" s="267"/>
    </row>
    <row r="307" ht="15.75" customHeight="1">
      <c r="A307" s="267"/>
      <c r="B307" s="267"/>
      <c r="C307" s="267"/>
      <c r="D307" s="267"/>
      <c r="E307" s="267"/>
      <c r="F307" s="267"/>
      <c r="G307" s="267"/>
      <c r="H307" s="267"/>
      <c r="I307" s="267"/>
      <c r="J307" s="267"/>
      <c r="K307" s="267"/>
    </row>
    <row r="308" ht="15.75" customHeight="1">
      <c r="A308" s="267"/>
      <c r="B308" s="267"/>
      <c r="C308" s="267"/>
      <c r="D308" s="267"/>
      <c r="E308" s="267"/>
      <c r="F308" s="267"/>
      <c r="G308" s="267"/>
      <c r="H308" s="267"/>
      <c r="I308" s="267"/>
      <c r="J308" s="267"/>
      <c r="K308" s="267"/>
    </row>
    <row r="309" ht="15.75" customHeight="1">
      <c r="A309" s="267"/>
      <c r="B309" s="267"/>
      <c r="C309" s="267"/>
      <c r="D309" s="267"/>
      <c r="E309" s="267"/>
      <c r="F309" s="267"/>
      <c r="G309" s="267"/>
      <c r="H309" s="267"/>
      <c r="I309" s="267"/>
      <c r="J309" s="267"/>
      <c r="K309" s="267"/>
    </row>
    <row r="310" ht="15.75" customHeight="1">
      <c r="A310" s="267"/>
      <c r="B310" s="267"/>
      <c r="C310" s="267"/>
      <c r="D310" s="267"/>
      <c r="E310" s="267"/>
      <c r="F310" s="267"/>
      <c r="G310" s="267"/>
      <c r="H310" s="267"/>
      <c r="I310" s="267"/>
      <c r="J310" s="267"/>
      <c r="K310" s="267"/>
    </row>
    <row r="311" ht="15.75" customHeight="1">
      <c r="A311" s="267"/>
      <c r="B311" s="267"/>
      <c r="C311" s="267"/>
      <c r="D311" s="267"/>
      <c r="E311" s="267"/>
      <c r="F311" s="267"/>
      <c r="G311" s="267"/>
      <c r="H311" s="267"/>
      <c r="I311" s="267"/>
      <c r="J311" s="267"/>
      <c r="K311" s="267"/>
    </row>
    <row r="312" ht="15.75" customHeight="1">
      <c r="A312" s="267"/>
      <c r="B312" s="267"/>
      <c r="C312" s="267"/>
      <c r="D312" s="267"/>
      <c r="E312" s="267"/>
      <c r="F312" s="267"/>
      <c r="G312" s="267"/>
      <c r="H312" s="267"/>
      <c r="I312" s="267"/>
      <c r="J312" s="267"/>
      <c r="K312" s="267"/>
    </row>
    <row r="313" ht="15.75" customHeight="1">
      <c r="A313" s="267"/>
      <c r="B313" s="267"/>
      <c r="C313" s="267"/>
      <c r="D313" s="267"/>
      <c r="E313" s="267"/>
      <c r="F313" s="267"/>
      <c r="G313" s="267"/>
      <c r="H313" s="267"/>
      <c r="I313" s="267"/>
      <c r="J313" s="267"/>
      <c r="K313" s="267"/>
    </row>
    <row r="314" ht="15.75" customHeight="1">
      <c r="A314" s="267"/>
      <c r="B314" s="267"/>
      <c r="C314" s="267"/>
      <c r="D314" s="267"/>
      <c r="E314" s="267"/>
      <c r="F314" s="267"/>
      <c r="G314" s="267"/>
      <c r="H314" s="267"/>
      <c r="I314" s="267"/>
      <c r="J314" s="267"/>
      <c r="K314" s="267"/>
    </row>
    <row r="315" ht="15.75" customHeight="1">
      <c r="A315" s="267"/>
      <c r="B315" s="267"/>
      <c r="C315" s="267"/>
      <c r="D315" s="267"/>
      <c r="E315" s="267"/>
      <c r="F315" s="267"/>
      <c r="G315" s="267"/>
      <c r="H315" s="267"/>
      <c r="I315" s="267"/>
      <c r="J315" s="267"/>
      <c r="K315" s="267"/>
    </row>
    <row r="316" ht="15.75" customHeight="1">
      <c r="A316" s="267"/>
      <c r="B316" s="267"/>
      <c r="C316" s="267"/>
      <c r="D316" s="267"/>
      <c r="E316" s="267"/>
      <c r="F316" s="267"/>
      <c r="G316" s="267"/>
      <c r="H316" s="267"/>
      <c r="I316" s="267"/>
      <c r="J316" s="267"/>
      <c r="K316" s="267"/>
    </row>
    <row r="317" ht="15.75" customHeight="1">
      <c r="A317" s="267"/>
      <c r="B317" s="267"/>
      <c r="C317" s="267"/>
      <c r="D317" s="267"/>
      <c r="E317" s="267"/>
      <c r="F317" s="267"/>
      <c r="G317" s="267"/>
      <c r="H317" s="267"/>
      <c r="I317" s="267"/>
      <c r="J317" s="267"/>
      <c r="K317" s="267"/>
    </row>
    <row r="318" ht="15.75" customHeight="1">
      <c r="A318" s="267"/>
      <c r="B318" s="267"/>
      <c r="C318" s="267"/>
      <c r="D318" s="267"/>
      <c r="E318" s="267"/>
      <c r="F318" s="267"/>
      <c r="G318" s="267"/>
      <c r="H318" s="267"/>
      <c r="I318" s="267"/>
      <c r="J318" s="267"/>
      <c r="K318" s="267"/>
    </row>
    <row r="319" ht="15.75" customHeight="1">
      <c r="A319" s="267"/>
      <c r="B319" s="267"/>
      <c r="C319" s="267"/>
      <c r="D319" s="267"/>
      <c r="E319" s="267"/>
      <c r="F319" s="267"/>
      <c r="G319" s="267"/>
      <c r="H319" s="267"/>
      <c r="I319" s="267"/>
      <c r="J319" s="267"/>
      <c r="K319" s="267"/>
    </row>
    <row r="320" ht="15.75" customHeight="1">
      <c r="A320" s="267"/>
      <c r="B320" s="267"/>
      <c r="C320" s="267"/>
      <c r="D320" s="267"/>
      <c r="E320" s="267"/>
      <c r="F320" s="267"/>
      <c r="G320" s="267"/>
      <c r="H320" s="267"/>
      <c r="I320" s="267"/>
      <c r="J320" s="267"/>
      <c r="K320" s="267"/>
    </row>
    <row r="321" ht="15.75" customHeight="1">
      <c r="A321" s="267"/>
      <c r="B321" s="267"/>
      <c r="C321" s="267"/>
      <c r="D321" s="267"/>
      <c r="E321" s="267"/>
      <c r="F321" s="267"/>
      <c r="G321" s="267"/>
      <c r="H321" s="267"/>
      <c r="I321" s="267"/>
      <c r="J321" s="267"/>
      <c r="K321" s="267"/>
    </row>
    <row r="322" ht="15.75" customHeight="1">
      <c r="A322" s="267"/>
      <c r="B322" s="267"/>
      <c r="C322" s="267"/>
      <c r="D322" s="267"/>
      <c r="E322" s="267"/>
      <c r="F322" s="267"/>
      <c r="G322" s="267"/>
      <c r="H322" s="267"/>
      <c r="I322" s="267"/>
      <c r="J322" s="267"/>
      <c r="K322" s="267"/>
    </row>
    <row r="323" ht="15.75" customHeight="1">
      <c r="A323" s="267"/>
      <c r="B323" s="267"/>
      <c r="C323" s="267"/>
      <c r="D323" s="267"/>
      <c r="E323" s="267"/>
      <c r="F323" s="267"/>
      <c r="G323" s="267"/>
      <c r="H323" s="267"/>
      <c r="I323" s="267"/>
      <c r="J323" s="267"/>
      <c r="K323" s="267"/>
    </row>
    <row r="324" ht="15.75" customHeight="1">
      <c r="A324" s="267"/>
      <c r="B324" s="267"/>
      <c r="C324" s="267"/>
      <c r="D324" s="267"/>
      <c r="E324" s="267"/>
      <c r="F324" s="267"/>
      <c r="G324" s="267"/>
      <c r="H324" s="267"/>
      <c r="I324" s="267"/>
      <c r="J324" s="267"/>
      <c r="K324" s="267"/>
    </row>
    <row r="325" ht="15.75" customHeight="1">
      <c r="A325" s="267"/>
      <c r="B325" s="267"/>
      <c r="C325" s="267"/>
      <c r="D325" s="267"/>
      <c r="E325" s="267"/>
      <c r="F325" s="267"/>
      <c r="G325" s="267"/>
      <c r="H325" s="267"/>
      <c r="I325" s="267"/>
      <c r="J325" s="267"/>
      <c r="K325" s="267"/>
    </row>
    <row r="326" ht="15.75" customHeight="1">
      <c r="A326" s="267"/>
      <c r="B326" s="267"/>
      <c r="C326" s="267"/>
      <c r="D326" s="267"/>
      <c r="E326" s="267"/>
      <c r="F326" s="267"/>
      <c r="G326" s="267"/>
      <c r="H326" s="267"/>
      <c r="I326" s="267"/>
      <c r="J326" s="267"/>
      <c r="K326" s="267"/>
    </row>
    <row r="327" ht="15.75" customHeight="1">
      <c r="A327" s="267"/>
      <c r="B327" s="267"/>
      <c r="C327" s="267"/>
      <c r="D327" s="267"/>
      <c r="E327" s="267"/>
      <c r="F327" s="267"/>
      <c r="G327" s="267"/>
      <c r="H327" s="267"/>
      <c r="I327" s="267"/>
      <c r="J327" s="267"/>
      <c r="K327" s="267"/>
    </row>
    <row r="328" ht="15.75" customHeight="1">
      <c r="A328" s="267"/>
      <c r="B328" s="267"/>
      <c r="C328" s="267"/>
      <c r="D328" s="267"/>
      <c r="E328" s="267"/>
      <c r="F328" s="267"/>
      <c r="G328" s="267"/>
      <c r="H328" s="267"/>
      <c r="I328" s="267"/>
      <c r="J328" s="267"/>
      <c r="K328" s="267"/>
    </row>
    <row r="329" ht="15.75" customHeight="1">
      <c r="A329" s="267"/>
      <c r="B329" s="267"/>
      <c r="C329" s="267"/>
      <c r="D329" s="267"/>
      <c r="E329" s="267"/>
      <c r="F329" s="267"/>
      <c r="G329" s="267"/>
      <c r="H329" s="267"/>
      <c r="I329" s="267"/>
      <c r="J329" s="267"/>
      <c r="K329" s="267"/>
    </row>
    <row r="330" ht="15.75" customHeight="1">
      <c r="A330" s="267"/>
      <c r="B330" s="267"/>
      <c r="C330" s="267"/>
      <c r="D330" s="267"/>
      <c r="E330" s="267"/>
      <c r="F330" s="267"/>
      <c r="G330" s="267"/>
      <c r="H330" s="267"/>
      <c r="I330" s="267"/>
      <c r="J330" s="267"/>
      <c r="K330" s="267"/>
    </row>
    <row r="331" ht="15.75" customHeight="1">
      <c r="A331" s="267"/>
      <c r="B331" s="267"/>
      <c r="C331" s="267"/>
      <c r="D331" s="267"/>
      <c r="E331" s="267"/>
      <c r="F331" s="267"/>
      <c r="G331" s="267"/>
      <c r="H331" s="267"/>
      <c r="I331" s="267"/>
      <c r="J331" s="267"/>
      <c r="K331" s="267"/>
    </row>
    <row r="332" ht="15.75" customHeight="1">
      <c r="A332" s="267"/>
      <c r="B332" s="267"/>
      <c r="C332" s="267"/>
      <c r="D332" s="267"/>
      <c r="E332" s="267"/>
      <c r="F332" s="267"/>
      <c r="G332" s="267"/>
      <c r="H332" s="267"/>
      <c r="I332" s="267"/>
      <c r="J332" s="267"/>
      <c r="K332" s="267"/>
    </row>
    <row r="333" ht="15.75" customHeight="1">
      <c r="A333" s="267"/>
      <c r="B333" s="267"/>
      <c r="C333" s="267"/>
      <c r="D333" s="267"/>
      <c r="E333" s="267"/>
      <c r="F333" s="267"/>
      <c r="G333" s="267"/>
      <c r="H333" s="267"/>
      <c r="I333" s="267"/>
      <c r="J333" s="267"/>
      <c r="K333" s="267"/>
    </row>
    <row r="334" ht="15.75" customHeight="1">
      <c r="A334" s="267"/>
      <c r="B334" s="267"/>
      <c r="C334" s="267"/>
      <c r="D334" s="267"/>
      <c r="E334" s="267"/>
      <c r="F334" s="267"/>
      <c r="G334" s="267"/>
      <c r="H334" s="267"/>
      <c r="I334" s="267"/>
      <c r="J334" s="267"/>
      <c r="K334" s="267"/>
    </row>
    <row r="335" ht="15.75" customHeight="1">
      <c r="A335" s="267"/>
      <c r="B335" s="267"/>
      <c r="C335" s="267"/>
      <c r="D335" s="267"/>
      <c r="E335" s="267"/>
      <c r="F335" s="267"/>
      <c r="G335" s="267"/>
      <c r="H335" s="267"/>
      <c r="I335" s="267"/>
      <c r="J335" s="267"/>
      <c r="K335" s="267"/>
    </row>
    <row r="336" ht="15.75" customHeight="1">
      <c r="A336" s="267"/>
      <c r="B336" s="267"/>
      <c r="C336" s="267"/>
      <c r="D336" s="267"/>
      <c r="E336" s="267"/>
      <c r="F336" s="267"/>
      <c r="G336" s="267"/>
      <c r="H336" s="267"/>
      <c r="I336" s="267"/>
      <c r="J336" s="267"/>
      <c r="K336" s="267"/>
    </row>
    <row r="337" ht="15.75" customHeight="1">
      <c r="A337" s="267"/>
      <c r="B337" s="267"/>
      <c r="C337" s="267"/>
      <c r="D337" s="267"/>
      <c r="E337" s="267"/>
      <c r="F337" s="267"/>
      <c r="G337" s="267"/>
      <c r="H337" s="267"/>
      <c r="I337" s="267"/>
      <c r="J337" s="267"/>
      <c r="K337" s="267"/>
    </row>
    <row r="338" ht="15.75" customHeight="1">
      <c r="A338" s="267"/>
      <c r="B338" s="267"/>
      <c r="C338" s="267"/>
      <c r="D338" s="267"/>
      <c r="E338" s="267"/>
      <c r="F338" s="267"/>
      <c r="G338" s="267"/>
      <c r="H338" s="267"/>
      <c r="I338" s="267"/>
      <c r="J338" s="267"/>
      <c r="K338" s="267"/>
    </row>
    <row r="339" ht="15.75" customHeight="1">
      <c r="A339" s="267"/>
      <c r="B339" s="267"/>
      <c r="C339" s="267"/>
      <c r="D339" s="267"/>
      <c r="E339" s="267"/>
      <c r="F339" s="267"/>
      <c r="G339" s="267"/>
      <c r="H339" s="267"/>
      <c r="I339" s="267"/>
      <c r="J339" s="267"/>
      <c r="K339" s="267"/>
    </row>
    <row r="340" ht="15.75" customHeight="1">
      <c r="A340" s="267"/>
      <c r="B340" s="267"/>
      <c r="C340" s="267"/>
      <c r="D340" s="267"/>
      <c r="E340" s="267"/>
      <c r="F340" s="267"/>
      <c r="G340" s="267"/>
      <c r="H340" s="267"/>
      <c r="I340" s="267"/>
      <c r="J340" s="267"/>
      <c r="K340" s="267"/>
    </row>
    <row r="341" ht="15.75" customHeight="1">
      <c r="A341" s="267"/>
      <c r="B341" s="267"/>
      <c r="C341" s="267"/>
      <c r="D341" s="267"/>
      <c r="E341" s="267"/>
      <c r="F341" s="267"/>
      <c r="G341" s="267"/>
      <c r="H341" s="267"/>
      <c r="I341" s="267"/>
      <c r="J341" s="267"/>
      <c r="K341" s="267"/>
    </row>
    <row r="342" ht="15.75" customHeight="1">
      <c r="A342" s="267"/>
      <c r="B342" s="267"/>
      <c r="C342" s="267"/>
      <c r="D342" s="267"/>
      <c r="E342" s="267"/>
      <c r="F342" s="267"/>
      <c r="G342" s="267"/>
      <c r="H342" s="267"/>
      <c r="I342" s="267"/>
      <c r="J342" s="267"/>
      <c r="K342" s="267"/>
    </row>
    <row r="343" ht="15.75" customHeight="1">
      <c r="A343" s="267"/>
      <c r="B343" s="267"/>
      <c r="C343" s="267"/>
      <c r="D343" s="267"/>
      <c r="E343" s="267"/>
      <c r="F343" s="267"/>
      <c r="G343" s="267"/>
      <c r="H343" s="267"/>
      <c r="I343" s="267"/>
      <c r="J343" s="267"/>
      <c r="K343" s="267"/>
    </row>
    <row r="344" ht="15.75" customHeight="1">
      <c r="A344" s="267"/>
      <c r="B344" s="267"/>
      <c r="C344" s="267"/>
      <c r="D344" s="267"/>
      <c r="E344" s="267"/>
      <c r="F344" s="267"/>
      <c r="G344" s="267"/>
      <c r="H344" s="267"/>
      <c r="I344" s="267"/>
      <c r="J344" s="267"/>
      <c r="K344" s="267"/>
    </row>
    <row r="345" ht="15.75" customHeight="1">
      <c r="A345" s="267"/>
      <c r="B345" s="267"/>
      <c r="C345" s="267"/>
      <c r="D345" s="267"/>
      <c r="E345" s="267"/>
      <c r="F345" s="267"/>
      <c r="G345" s="267"/>
      <c r="H345" s="267"/>
      <c r="I345" s="267"/>
      <c r="J345" s="267"/>
      <c r="K345" s="267"/>
    </row>
    <row r="346" ht="15.75" customHeight="1">
      <c r="A346" s="267"/>
      <c r="B346" s="267"/>
      <c r="C346" s="267"/>
      <c r="D346" s="267"/>
      <c r="E346" s="267"/>
      <c r="F346" s="267"/>
      <c r="G346" s="267"/>
      <c r="H346" s="267"/>
      <c r="I346" s="267"/>
      <c r="J346" s="267"/>
      <c r="K346" s="267"/>
    </row>
    <row r="347" ht="15.75" customHeight="1">
      <c r="A347" s="267"/>
      <c r="B347" s="267"/>
      <c r="C347" s="267"/>
      <c r="D347" s="267"/>
      <c r="E347" s="267"/>
      <c r="F347" s="267"/>
      <c r="G347" s="267"/>
      <c r="H347" s="267"/>
      <c r="I347" s="267"/>
      <c r="J347" s="267"/>
      <c r="K347" s="267"/>
    </row>
    <row r="348" ht="15.75" customHeight="1">
      <c r="A348" s="267"/>
      <c r="B348" s="267"/>
      <c r="C348" s="267"/>
      <c r="D348" s="267"/>
      <c r="E348" s="267"/>
      <c r="F348" s="267"/>
      <c r="G348" s="267"/>
      <c r="H348" s="267"/>
      <c r="I348" s="267"/>
      <c r="J348" s="267"/>
      <c r="K348" s="267"/>
    </row>
    <row r="349" ht="15.75" customHeight="1">
      <c r="A349" s="267"/>
      <c r="B349" s="267"/>
      <c r="C349" s="267"/>
      <c r="D349" s="267"/>
      <c r="E349" s="267"/>
      <c r="F349" s="267"/>
      <c r="G349" s="267"/>
      <c r="H349" s="267"/>
      <c r="I349" s="267"/>
      <c r="J349" s="267"/>
      <c r="K349" s="267"/>
    </row>
    <row r="350" ht="15.75" customHeight="1">
      <c r="A350" s="267"/>
      <c r="B350" s="267"/>
      <c r="C350" s="267"/>
      <c r="D350" s="267"/>
      <c r="E350" s="267"/>
      <c r="F350" s="267"/>
      <c r="G350" s="267"/>
      <c r="H350" s="267"/>
      <c r="I350" s="267"/>
      <c r="J350" s="267"/>
      <c r="K350" s="267"/>
    </row>
    <row r="351" ht="15.75" customHeight="1">
      <c r="A351" s="267"/>
      <c r="B351" s="267"/>
      <c r="C351" s="267"/>
      <c r="D351" s="267"/>
      <c r="E351" s="267"/>
      <c r="F351" s="267"/>
      <c r="G351" s="267"/>
      <c r="H351" s="267"/>
      <c r="I351" s="267"/>
      <c r="J351" s="267"/>
      <c r="K351" s="267"/>
    </row>
    <row r="352" ht="15.75" customHeight="1">
      <c r="A352" s="267"/>
      <c r="B352" s="267"/>
      <c r="C352" s="267"/>
      <c r="D352" s="267"/>
      <c r="E352" s="267"/>
      <c r="F352" s="267"/>
      <c r="G352" s="267"/>
      <c r="H352" s="267"/>
      <c r="I352" s="267"/>
      <c r="J352" s="267"/>
      <c r="K352" s="267"/>
    </row>
    <row r="353" ht="15.75" customHeight="1">
      <c r="A353" s="267"/>
      <c r="B353" s="267"/>
      <c r="C353" s="267"/>
      <c r="D353" s="267"/>
      <c r="E353" s="267"/>
      <c r="F353" s="267"/>
      <c r="G353" s="267"/>
      <c r="H353" s="267"/>
      <c r="I353" s="267"/>
      <c r="J353" s="267"/>
      <c r="K353" s="267"/>
    </row>
    <row r="354" ht="15.75" customHeight="1">
      <c r="A354" s="267"/>
      <c r="B354" s="267"/>
      <c r="C354" s="267"/>
      <c r="D354" s="267"/>
      <c r="E354" s="267"/>
      <c r="F354" s="267"/>
      <c r="G354" s="267"/>
      <c r="H354" s="267"/>
      <c r="I354" s="267"/>
      <c r="J354" s="267"/>
      <c r="K354" s="267"/>
    </row>
    <row r="355" ht="15.75" customHeight="1">
      <c r="A355" s="267"/>
      <c r="B355" s="267"/>
      <c r="C355" s="267"/>
      <c r="D355" s="267"/>
      <c r="E355" s="267"/>
      <c r="F355" s="267"/>
      <c r="G355" s="267"/>
      <c r="H355" s="267"/>
      <c r="I355" s="267"/>
      <c r="J355" s="267"/>
      <c r="K355" s="267"/>
    </row>
    <row r="356" ht="15.75" customHeight="1">
      <c r="A356" s="267"/>
      <c r="B356" s="267"/>
      <c r="C356" s="267"/>
      <c r="D356" s="267"/>
      <c r="E356" s="267"/>
      <c r="F356" s="267"/>
      <c r="G356" s="267"/>
      <c r="H356" s="267"/>
      <c r="I356" s="267"/>
      <c r="J356" s="267"/>
      <c r="K356" s="267"/>
    </row>
    <row r="357" ht="15.75" customHeight="1">
      <c r="A357" s="267"/>
      <c r="B357" s="267"/>
      <c r="C357" s="267"/>
      <c r="D357" s="267"/>
      <c r="E357" s="267"/>
      <c r="F357" s="267"/>
      <c r="G357" s="267"/>
      <c r="H357" s="267"/>
      <c r="I357" s="267"/>
      <c r="J357" s="267"/>
      <c r="K357" s="267"/>
    </row>
    <row r="358" ht="15.75" customHeight="1">
      <c r="A358" s="267"/>
      <c r="B358" s="267"/>
      <c r="C358" s="267"/>
      <c r="D358" s="267"/>
      <c r="E358" s="267"/>
      <c r="F358" s="267"/>
      <c r="G358" s="267"/>
      <c r="H358" s="267"/>
      <c r="I358" s="267"/>
      <c r="J358" s="267"/>
      <c r="K358" s="267"/>
    </row>
    <row r="359" ht="15.75" customHeight="1">
      <c r="A359" s="267"/>
      <c r="B359" s="267"/>
      <c r="C359" s="267"/>
      <c r="D359" s="267"/>
      <c r="E359" s="267"/>
      <c r="F359" s="267"/>
      <c r="G359" s="267"/>
      <c r="H359" s="267"/>
      <c r="I359" s="267"/>
      <c r="J359" s="267"/>
      <c r="K359" s="267"/>
    </row>
    <row r="360" ht="15.75" customHeight="1">
      <c r="A360" s="267"/>
      <c r="B360" s="267"/>
      <c r="C360" s="267"/>
      <c r="D360" s="267"/>
      <c r="E360" s="267"/>
      <c r="F360" s="267"/>
      <c r="G360" s="267"/>
      <c r="H360" s="267"/>
      <c r="I360" s="267"/>
      <c r="J360" s="267"/>
      <c r="K360" s="267"/>
    </row>
    <row r="361" ht="15.75" customHeight="1">
      <c r="A361" s="267"/>
      <c r="B361" s="267"/>
      <c r="C361" s="267"/>
      <c r="D361" s="267"/>
      <c r="E361" s="267"/>
      <c r="F361" s="267"/>
      <c r="G361" s="267"/>
      <c r="H361" s="267"/>
      <c r="I361" s="267"/>
      <c r="J361" s="267"/>
      <c r="K361" s="267"/>
    </row>
    <row r="362" ht="15.75" customHeight="1">
      <c r="A362" s="267"/>
      <c r="B362" s="267"/>
      <c r="C362" s="267"/>
      <c r="D362" s="267"/>
      <c r="E362" s="267"/>
      <c r="F362" s="267"/>
      <c r="G362" s="267"/>
      <c r="H362" s="267"/>
      <c r="I362" s="267"/>
      <c r="J362" s="267"/>
      <c r="K362" s="267"/>
    </row>
    <row r="363" ht="15.75" customHeight="1">
      <c r="A363" s="267"/>
      <c r="B363" s="267"/>
      <c r="C363" s="267"/>
      <c r="D363" s="267"/>
      <c r="E363" s="267"/>
      <c r="F363" s="267"/>
      <c r="G363" s="267"/>
      <c r="H363" s="267"/>
      <c r="I363" s="267"/>
      <c r="J363" s="267"/>
      <c r="K363" s="267"/>
    </row>
    <row r="364" ht="15.75" customHeight="1">
      <c r="A364" s="267"/>
      <c r="B364" s="267"/>
      <c r="C364" s="267"/>
      <c r="D364" s="267"/>
      <c r="E364" s="267"/>
      <c r="F364" s="267"/>
      <c r="G364" s="267"/>
      <c r="H364" s="267"/>
      <c r="I364" s="267"/>
      <c r="J364" s="267"/>
      <c r="K364" s="267"/>
    </row>
    <row r="365" ht="15.75" customHeight="1">
      <c r="A365" s="267"/>
      <c r="B365" s="267"/>
      <c r="C365" s="267"/>
      <c r="D365" s="267"/>
      <c r="E365" s="267"/>
      <c r="F365" s="267"/>
      <c r="G365" s="267"/>
      <c r="H365" s="267"/>
      <c r="I365" s="267"/>
      <c r="J365" s="267"/>
      <c r="K365" s="267"/>
    </row>
    <row r="366" ht="15.75" customHeight="1">
      <c r="A366" s="267"/>
      <c r="B366" s="267"/>
      <c r="C366" s="267"/>
      <c r="D366" s="267"/>
      <c r="E366" s="267"/>
      <c r="F366" s="267"/>
      <c r="G366" s="267"/>
      <c r="H366" s="267"/>
      <c r="I366" s="267"/>
      <c r="J366" s="267"/>
      <c r="K366" s="267"/>
    </row>
    <row r="367" ht="15.75" customHeight="1">
      <c r="A367" s="267"/>
      <c r="B367" s="267"/>
      <c r="C367" s="267"/>
      <c r="D367" s="267"/>
      <c r="E367" s="267"/>
      <c r="F367" s="267"/>
      <c r="G367" s="267"/>
      <c r="H367" s="267"/>
      <c r="I367" s="267"/>
      <c r="J367" s="267"/>
      <c r="K367" s="267"/>
    </row>
    <row r="368" ht="15.75" customHeight="1">
      <c r="A368" s="267"/>
      <c r="B368" s="267"/>
      <c r="C368" s="267"/>
      <c r="D368" s="267"/>
      <c r="E368" s="267"/>
      <c r="F368" s="267"/>
      <c r="G368" s="267"/>
      <c r="H368" s="267"/>
      <c r="I368" s="267"/>
      <c r="J368" s="267"/>
      <c r="K368" s="267"/>
    </row>
    <row r="369" ht="15.75" customHeight="1">
      <c r="A369" s="267"/>
      <c r="B369" s="267"/>
      <c r="C369" s="267"/>
      <c r="D369" s="267"/>
      <c r="E369" s="267"/>
      <c r="F369" s="267"/>
      <c r="G369" s="267"/>
      <c r="H369" s="267"/>
      <c r="I369" s="267"/>
      <c r="J369" s="267"/>
      <c r="K369" s="267"/>
    </row>
    <row r="370" ht="15.75" customHeight="1">
      <c r="A370" s="267"/>
      <c r="B370" s="267"/>
      <c r="C370" s="267"/>
      <c r="D370" s="267"/>
      <c r="E370" s="267"/>
      <c r="F370" s="267"/>
      <c r="G370" s="267"/>
      <c r="H370" s="267"/>
      <c r="I370" s="267"/>
      <c r="J370" s="267"/>
      <c r="K370" s="267"/>
    </row>
    <row r="371" ht="15.75" customHeight="1">
      <c r="A371" s="267"/>
      <c r="B371" s="267"/>
      <c r="C371" s="267"/>
      <c r="D371" s="267"/>
      <c r="E371" s="267"/>
      <c r="F371" s="267"/>
      <c r="G371" s="267"/>
      <c r="H371" s="267"/>
      <c r="I371" s="267"/>
      <c r="J371" s="267"/>
      <c r="K371" s="267"/>
    </row>
    <row r="372" ht="15.75" customHeight="1">
      <c r="A372" s="267"/>
      <c r="B372" s="267"/>
      <c r="C372" s="267"/>
      <c r="D372" s="267"/>
      <c r="E372" s="267"/>
      <c r="F372" s="267"/>
      <c r="G372" s="267"/>
      <c r="H372" s="267"/>
      <c r="I372" s="267"/>
      <c r="J372" s="267"/>
      <c r="K372" s="267"/>
    </row>
    <row r="373" ht="15.75" customHeight="1">
      <c r="A373" s="267"/>
      <c r="B373" s="267"/>
      <c r="C373" s="267"/>
      <c r="D373" s="267"/>
      <c r="E373" s="267"/>
      <c r="F373" s="267"/>
      <c r="G373" s="267"/>
      <c r="H373" s="267"/>
      <c r="I373" s="267"/>
      <c r="J373" s="267"/>
      <c r="K373" s="267"/>
    </row>
    <row r="374" ht="15.75" customHeight="1">
      <c r="A374" s="267"/>
      <c r="B374" s="267"/>
      <c r="C374" s="267"/>
      <c r="D374" s="267"/>
      <c r="E374" s="267"/>
      <c r="F374" s="267"/>
      <c r="G374" s="267"/>
      <c r="H374" s="267"/>
      <c r="I374" s="267"/>
      <c r="J374" s="267"/>
      <c r="K374" s="267"/>
    </row>
    <row r="375" ht="15.75" customHeight="1">
      <c r="A375" s="267"/>
      <c r="B375" s="267"/>
      <c r="C375" s="267"/>
      <c r="D375" s="267"/>
      <c r="E375" s="267"/>
      <c r="F375" s="267"/>
      <c r="G375" s="267"/>
      <c r="H375" s="267"/>
      <c r="I375" s="267"/>
      <c r="J375" s="267"/>
      <c r="K375" s="267"/>
    </row>
    <row r="376" ht="15.75" customHeight="1">
      <c r="A376" s="267"/>
      <c r="B376" s="267"/>
      <c r="C376" s="267"/>
      <c r="D376" s="267"/>
      <c r="E376" s="267"/>
      <c r="F376" s="267"/>
      <c r="G376" s="267"/>
      <c r="H376" s="267"/>
      <c r="I376" s="267"/>
      <c r="J376" s="267"/>
      <c r="K376" s="267"/>
    </row>
    <row r="377" ht="15.75" customHeight="1">
      <c r="A377" s="267"/>
      <c r="B377" s="267"/>
      <c r="C377" s="267"/>
      <c r="D377" s="267"/>
      <c r="E377" s="267"/>
      <c r="F377" s="267"/>
      <c r="G377" s="267"/>
      <c r="H377" s="267"/>
      <c r="I377" s="267"/>
      <c r="J377" s="267"/>
      <c r="K377" s="267"/>
    </row>
    <row r="378" ht="15.75" customHeight="1">
      <c r="A378" s="267"/>
      <c r="B378" s="267"/>
      <c r="C378" s="267"/>
      <c r="D378" s="267"/>
      <c r="E378" s="267"/>
      <c r="F378" s="267"/>
      <c r="G378" s="267"/>
      <c r="H378" s="267"/>
      <c r="I378" s="267"/>
      <c r="J378" s="267"/>
      <c r="K378" s="267"/>
    </row>
    <row r="379" ht="15.75" customHeight="1">
      <c r="A379" s="267"/>
      <c r="B379" s="267"/>
      <c r="C379" s="267"/>
      <c r="D379" s="267"/>
      <c r="E379" s="267"/>
      <c r="F379" s="267"/>
      <c r="G379" s="267"/>
      <c r="H379" s="267"/>
      <c r="I379" s="267"/>
      <c r="J379" s="267"/>
      <c r="K379" s="267"/>
    </row>
    <row r="380" ht="15.75" customHeight="1">
      <c r="A380" s="267"/>
      <c r="B380" s="267"/>
      <c r="C380" s="267"/>
      <c r="D380" s="267"/>
      <c r="E380" s="267"/>
      <c r="F380" s="267"/>
      <c r="G380" s="267"/>
      <c r="H380" s="267"/>
      <c r="I380" s="267"/>
      <c r="J380" s="267"/>
      <c r="K380" s="267"/>
    </row>
    <row r="381" ht="15.75" customHeight="1">
      <c r="A381" s="267"/>
      <c r="B381" s="267"/>
      <c r="C381" s="267"/>
      <c r="D381" s="267"/>
      <c r="E381" s="267"/>
      <c r="F381" s="267"/>
      <c r="G381" s="267"/>
      <c r="H381" s="267"/>
      <c r="I381" s="267"/>
      <c r="J381" s="267"/>
      <c r="K381" s="267"/>
    </row>
    <row r="382" ht="15.75" customHeight="1">
      <c r="A382" s="267"/>
      <c r="B382" s="267"/>
      <c r="C382" s="267"/>
      <c r="D382" s="267"/>
      <c r="E382" s="267"/>
      <c r="F382" s="267"/>
      <c r="G382" s="267"/>
      <c r="H382" s="267"/>
      <c r="I382" s="267"/>
      <c r="J382" s="267"/>
      <c r="K382" s="267"/>
    </row>
    <row r="383" ht="15.75" customHeight="1">
      <c r="A383" s="267"/>
      <c r="B383" s="267"/>
      <c r="C383" s="267"/>
      <c r="D383" s="267"/>
      <c r="E383" s="267"/>
      <c r="F383" s="267"/>
      <c r="G383" s="267"/>
      <c r="H383" s="267"/>
      <c r="I383" s="267"/>
      <c r="J383" s="267"/>
      <c r="K383" s="267"/>
    </row>
    <row r="384" ht="15.75" customHeight="1">
      <c r="A384" s="267"/>
      <c r="B384" s="267"/>
      <c r="C384" s="267"/>
      <c r="D384" s="267"/>
      <c r="E384" s="267"/>
      <c r="F384" s="267"/>
      <c r="G384" s="267"/>
      <c r="H384" s="267"/>
      <c r="I384" s="267"/>
      <c r="J384" s="267"/>
      <c r="K384" s="267"/>
    </row>
    <row r="385" ht="15.75" customHeight="1">
      <c r="A385" s="267"/>
      <c r="B385" s="267"/>
      <c r="C385" s="267"/>
      <c r="D385" s="267"/>
      <c r="E385" s="267"/>
      <c r="F385" s="267"/>
      <c r="G385" s="267"/>
      <c r="H385" s="267"/>
      <c r="I385" s="267"/>
      <c r="J385" s="267"/>
      <c r="K385" s="267"/>
    </row>
    <row r="386" ht="15.75" customHeight="1">
      <c r="A386" s="267"/>
      <c r="B386" s="267"/>
      <c r="C386" s="267"/>
      <c r="D386" s="267"/>
      <c r="E386" s="267"/>
      <c r="F386" s="267"/>
      <c r="G386" s="267"/>
      <c r="H386" s="267"/>
      <c r="I386" s="267"/>
      <c r="J386" s="267"/>
      <c r="K386" s="267"/>
    </row>
    <row r="387" ht="15.75" customHeight="1">
      <c r="A387" s="267"/>
      <c r="B387" s="267"/>
      <c r="C387" s="267"/>
      <c r="D387" s="267"/>
      <c r="E387" s="267"/>
      <c r="F387" s="267"/>
      <c r="G387" s="267"/>
      <c r="H387" s="267"/>
      <c r="I387" s="267"/>
      <c r="J387" s="267"/>
      <c r="K387" s="267"/>
    </row>
    <row r="388" ht="15.75" customHeight="1">
      <c r="A388" s="267"/>
      <c r="B388" s="267"/>
      <c r="C388" s="267"/>
      <c r="D388" s="267"/>
      <c r="E388" s="267"/>
      <c r="F388" s="267"/>
      <c r="G388" s="267"/>
      <c r="H388" s="267"/>
      <c r="I388" s="267"/>
      <c r="J388" s="267"/>
      <c r="K388" s="267"/>
    </row>
    <row r="389" ht="15.75" customHeight="1">
      <c r="A389" s="267"/>
      <c r="B389" s="267"/>
      <c r="C389" s="267"/>
      <c r="D389" s="267"/>
      <c r="E389" s="267"/>
      <c r="F389" s="267"/>
      <c r="G389" s="267"/>
      <c r="H389" s="267"/>
      <c r="I389" s="267"/>
      <c r="J389" s="267"/>
      <c r="K389" s="267"/>
    </row>
    <row r="390" ht="15.75" customHeight="1">
      <c r="A390" s="267"/>
      <c r="B390" s="267"/>
      <c r="C390" s="267"/>
      <c r="D390" s="267"/>
      <c r="E390" s="267"/>
      <c r="F390" s="267"/>
      <c r="G390" s="267"/>
      <c r="H390" s="267"/>
      <c r="I390" s="267"/>
      <c r="J390" s="267"/>
      <c r="K390" s="267"/>
    </row>
    <row r="391" ht="15.75" customHeight="1">
      <c r="A391" s="267"/>
      <c r="B391" s="267"/>
      <c r="C391" s="267"/>
      <c r="D391" s="267"/>
      <c r="E391" s="267"/>
      <c r="F391" s="267"/>
      <c r="G391" s="267"/>
      <c r="H391" s="267"/>
      <c r="I391" s="267"/>
      <c r="J391" s="267"/>
      <c r="K391" s="267"/>
    </row>
    <row r="392" ht="15.75" customHeight="1">
      <c r="A392" s="267"/>
      <c r="B392" s="267"/>
      <c r="C392" s="267"/>
      <c r="D392" s="267"/>
      <c r="E392" s="267"/>
      <c r="F392" s="267"/>
      <c r="G392" s="267"/>
      <c r="H392" s="267"/>
      <c r="I392" s="267"/>
      <c r="J392" s="267"/>
      <c r="K392" s="267"/>
    </row>
    <row r="393" ht="15.75" customHeight="1">
      <c r="A393" s="267"/>
      <c r="B393" s="267"/>
      <c r="C393" s="267"/>
      <c r="D393" s="267"/>
      <c r="E393" s="267"/>
      <c r="F393" s="267"/>
      <c r="G393" s="267"/>
      <c r="H393" s="267"/>
      <c r="I393" s="267"/>
      <c r="J393" s="267"/>
      <c r="K393" s="267"/>
    </row>
    <row r="394" ht="15.75" customHeight="1">
      <c r="A394" s="267"/>
      <c r="B394" s="267"/>
      <c r="C394" s="267"/>
      <c r="D394" s="267"/>
      <c r="E394" s="267"/>
      <c r="F394" s="267"/>
      <c r="G394" s="267"/>
      <c r="H394" s="267"/>
      <c r="I394" s="267"/>
      <c r="J394" s="267"/>
      <c r="K394" s="267"/>
    </row>
    <row r="395" ht="15.75" customHeight="1">
      <c r="A395" s="267"/>
      <c r="B395" s="267"/>
      <c r="C395" s="267"/>
      <c r="D395" s="267"/>
      <c r="E395" s="267"/>
      <c r="F395" s="267"/>
      <c r="G395" s="267"/>
      <c r="H395" s="267"/>
      <c r="I395" s="267"/>
      <c r="J395" s="267"/>
      <c r="K395" s="267"/>
    </row>
    <row r="396" ht="15.75" customHeight="1">
      <c r="A396" s="267"/>
      <c r="B396" s="267"/>
      <c r="C396" s="267"/>
      <c r="D396" s="267"/>
      <c r="E396" s="267"/>
      <c r="F396" s="267"/>
      <c r="G396" s="267"/>
      <c r="H396" s="267"/>
      <c r="I396" s="267"/>
      <c r="J396" s="267"/>
      <c r="K396" s="267"/>
    </row>
    <row r="397" ht="15.75" customHeight="1">
      <c r="A397" s="267"/>
      <c r="B397" s="267"/>
      <c r="C397" s="267"/>
      <c r="D397" s="267"/>
      <c r="E397" s="267"/>
      <c r="F397" s="267"/>
      <c r="G397" s="267"/>
      <c r="H397" s="267"/>
      <c r="I397" s="267"/>
      <c r="J397" s="267"/>
      <c r="K397" s="267"/>
    </row>
    <row r="398" ht="15.75" customHeight="1">
      <c r="A398" s="267"/>
      <c r="B398" s="267"/>
      <c r="C398" s="267"/>
      <c r="D398" s="267"/>
      <c r="E398" s="267"/>
      <c r="F398" s="267"/>
      <c r="G398" s="267"/>
      <c r="H398" s="267"/>
      <c r="I398" s="267"/>
      <c r="J398" s="267"/>
      <c r="K398" s="267"/>
    </row>
    <row r="399" ht="15.75" customHeight="1">
      <c r="A399" s="267"/>
      <c r="B399" s="267"/>
      <c r="C399" s="267"/>
      <c r="D399" s="267"/>
      <c r="E399" s="267"/>
      <c r="F399" s="267"/>
      <c r="G399" s="267"/>
      <c r="H399" s="267"/>
      <c r="I399" s="267"/>
      <c r="J399" s="267"/>
      <c r="K399" s="267"/>
    </row>
    <row r="400" ht="15.75" customHeight="1">
      <c r="A400" s="267"/>
      <c r="B400" s="267"/>
      <c r="C400" s="267"/>
      <c r="D400" s="267"/>
      <c r="E400" s="267"/>
      <c r="F400" s="267"/>
      <c r="G400" s="267"/>
      <c r="H400" s="267"/>
      <c r="I400" s="267"/>
      <c r="J400" s="267"/>
      <c r="K400" s="267"/>
    </row>
    <row r="401" ht="15.75" customHeight="1">
      <c r="A401" s="267"/>
      <c r="B401" s="267"/>
      <c r="C401" s="267"/>
      <c r="D401" s="267"/>
      <c r="E401" s="267"/>
      <c r="F401" s="267"/>
      <c r="G401" s="267"/>
      <c r="H401" s="267"/>
      <c r="I401" s="267"/>
      <c r="J401" s="267"/>
      <c r="K401" s="267"/>
    </row>
    <row r="402" ht="15.75" customHeight="1">
      <c r="A402" s="267"/>
      <c r="B402" s="267"/>
      <c r="C402" s="267"/>
      <c r="D402" s="267"/>
      <c r="E402" s="267"/>
      <c r="F402" s="267"/>
      <c r="G402" s="267"/>
      <c r="H402" s="267"/>
      <c r="I402" s="267"/>
      <c r="J402" s="267"/>
      <c r="K402" s="267"/>
    </row>
    <row r="403" ht="15.75" customHeight="1">
      <c r="A403" s="267"/>
      <c r="B403" s="267"/>
      <c r="C403" s="267"/>
      <c r="D403" s="267"/>
      <c r="E403" s="267"/>
      <c r="F403" s="267"/>
      <c r="G403" s="267"/>
      <c r="H403" s="267"/>
      <c r="I403" s="267"/>
      <c r="J403" s="267"/>
      <c r="K403" s="267"/>
    </row>
    <row r="404" ht="15.75" customHeight="1">
      <c r="A404" s="267"/>
      <c r="B404" s="267"/>
      <c r="C404" s="267"/>
      <c r="D404" s="267"/>
      <c r="E404" s="267"/>
      <c r="F404" s="267"/>
      <c r="G404" s="267"/>
      <c r="H404" s="267"/>
      <c r="I404" s="267"/>
      <c r="J404" s="267"/>
      <c r="K404" s="267"/>
    </row>
    <row r="405" ht="15.75" customHeight="1">
      <c r="A405" s="267"/>
      <c r="B405" s="267"/>
      <c r="C405" s="267"/>
      <c r="D405" s="267"/>
      <c r="E405" s="267"/>
      <c r="F405" s="267"/>
      <c r="G405" s="267"/>
      <c r="H405" s="267"/>
      <c r="I405" s="267"/>
      <c r="J405" s="267"/>
      <c r="K405" s="267"/>
    </row>
    <row r="406" ht="15.75" customHeight="1">
      <c r="A406" s="267"/>
      <c r="B406" s="267"/>
      <c r="C406" s="267"/>
      <c r="D406" s="267"/>
      <c r="E406" s="267"/>
      <c r="F406" s="267"/>
      <c r="G406" s="267"/>
      <c r="H406" s="267"/>
      <c r="I406" s="267"/>
      <c r="J406" s="267"/>
      <c r="K406" s="267"/>
    </row>
    <row r="407" ht="15.75" customHeight="1">
      <c r="A407" s="267"/>
      <c r="B407" s="267"/>
      <c r="C407" s="267"/>
      <c r="D407" s="267"/>
      <c r="E407" s="267"/>
      <c r="F407" s="267"/>
      <c r="G407" s="267"/>
      <c r="H407" s="267"/>
      <c r="I407" s="267"/>
      <c r="J407" s="267"/>
      <c r="K407" s="267"/>
    </row>
    <row r="408" ht="15.75" customHeight="1">
      <c r="A408" s="267"/>
      <c r="B408" s="267"/>
      <c r="C408" s="267"/>
      <c r="D408" s="267"/>
      <c r="E408" s="267"/>
      <c r="F408" s="267"/>
      <c r="G408" s="267"/>
      <c r="H408" s="267"/>
      <c r="I408" s="267"/>
      <c r="J408" s="267"/>
      <c r="K408" s="267"/>
    </row>
    <row r="409" ht="15.75" customHeight="1">
      <c r="A409" s="267"/>
      <c r="B409" s="267"/>
      <c r="C409" s="267"/>
      <c r="D409" s="267"/>
      <c r="E409" s="267"/>
      <c r="F409" s="267"/>
      <c r="G409" s="267"/>
      <c r="H409" s="267"/>
      <c r="I409" s="267"/>
      <c r="J409" s="267"/>
      <c r="K409" s="267"/>
    </row>
    <row r="410" ht="15.75" customHeight="1">
      <c r="A410" s="267"/>
      <c r="B410" s="267"/>
      <c r="C410" s="267"/>
      <c r="D410" s="267"/>
      <c r="E410" s="267"/>
      <c r="F410" s="267"/>
      <c r="G410" s="267"/>
      <c r="H410" s="267"/>
      <c r="I410" s="267"/>
      <c r="J410" s="267"/>
      <c r="K410" s="267"/>
    </row>
    <row r="411" ht="15.75" customHeight="1">
      <c r="A411" s="267"/>
      <c r="B411" s="267"/>
      <c r="C411" s="267"/>
      <c r="D411" s="267"/>
      <c r="E411" s="267"/>
      <c r="F411" s="267"/>
      <c r="G411" s="267"/>
      <c r="H411" s="267"/>
      <c r="I411" s="267"/>
      <c r="J411" s="267"/>
      <c r="K411" s="267"/>
    </row>
    <row r="412" ht="15.75" customHeight="1">
      <c r="A412" s="267"/>
      <c r="B412" s="267"/>
      <c r="C412" s="267"/>
      <c r="D412" s="267"/>
      <c r="E412" s="267"/>
      <c r="F412" s="267"/>
      <c r="G412" s="267"/>
      <c r="H412" s="267"/>
      <c r="I412" s="267"/>
      <c r="J412" s="267"/>
      <c r="K412" s="267"/>
    </row>
    <row r="413" ht="15.75" customHeight="1">
      <c r="A413" s="267"/>
      <c r="B413" s="267"/>
      <c r="C413" s="267"/>
      <c r="D413" s="267"/>
      <c r="E413" s="267"/>
      <c r="F413" s="267"/>
      <c r="G413" s="267"/>
      <c r="H413" s="267"/>
      <c r="I413" s="267"/>
      <c r="J413" s="267"/>
      <c r="K413" s="267"/>
    </row>
    <row r="414" ht="15.75" customHeight="1">
      <c r="A414" s="267"/>
      <c r="B414" s="267"/>
      <c r="C414" s="267"/>
      <c r="D414" s="267"/>
      <c r="E414" s="267"/>
      <c r="F414" s="267"/>
      <c r="G414" s="267"/>
      <c r="H414" s="267"/>
      <c r="I414" s="267"/>
      <c r="J414" s="267"/>
      <c r="K414" s="267"/>
    </row>
    <row r="415" ht="15.75" customHeight="1">
      <c r="A415" s="267"/>
      <c r="B415" s="267"/>
      <c r="C415" s="267"/>
      <c r="D415" s="267"/>
      <c r="E415" s="267"/>
      <c r="F415" s="267"/>
      <c r="G415" s="267"/>
      <c r="H415" s="267"/>
      <c r="I415" s="267"/>
      <c r="J415" s="267"/>
      <c r="K415" s="267"/>
    </row>
    <row r="416" ht="15.75" customHeight="1">
      <c r="A416" s="267"/>
      <c r="B416" s="267"/>
      <c r="C416" s="267"/>
      <c r="D416" s="267"/>
      <c r="E416" s="267"/>
      <c r="F416" s="267"/>
      <c r="G416" s="267"/>
      <c r="H416" s="267"/>
      <c r="I416" s="267"/>
      <c r="J416" s="267"/>
      <c r="K416" s="267"/>
    </row>
    <row r="417" ht="15.75" customHeight="1">
      <c r="A417" s="267"/>
      <c r="B417" s="267"/>
      <c r="C417" s="267"/>
      <c r="D417" s="267"/>
      <c r="E417" s="267"/>
      <c r="F417" s="267"/>
      <c r="G417" s="267"/>
      <c r="H417" s="267"/>
      <c r="I417" s="267"/>
      <c r="J417" s="267"/>
      <c r="K417" s="267"/>
    </row>
    <row r="418" ht="15.75" customHeight="1">
      <c r="A418" s="267"/>
      <c r="B418" s="267"/>
      <c r="C418" s="267"/>
      <c r="D418" s="267"/>
      <c r="E418" s="267"/>
      <c r="F418" s="267"/>
      <c r="G418" s="267"/>
      <c r="H418" s="267"/>
      <c r="I418" s="267"/>
      <c r="J418" s="267"/>
      <c r="K418" s="267"/>
    </row>
    <row r="419" ht="15.75" customHeight="1">
      <c r="A419" s="267"/>
      <c r="B419" s="267"/>
      <c r="C419" s="267"/>
      <c r="D419" s="267"/>
      <c r="E419" s="267"/>
      <c r="F419" s="267"/>
      <c r="G419" s="267"/>
      <c r="H419" s="267"/>
      <c r="I419" s="267"/>
      <c r="J419" s="267"/>
      <c r="K419" s="267"/>
    </row>
    <row r="420" ht="15.75" customHeight="1">
      <c r="A420" s="267"/>
      <c r="B420" s="267"/>
      <c r="C420" s="267"/>
      <c r="D420" s="267"/>
      <c r="E420" s="267"/>
      <c r="F420" s="267"/>
      <c r="G420" s="267"/>
      <c r="H420" s="267"/>
      <c r="I420" s="267"/>
      <c r="J420" s="267"/>
      <c r="K420" s="267"/>
    </row>
    <row r="421" ht="15.75" customHeight="1">
      <c r="A421" s="267"/>
      <c r="B421" s="267"/>
      <c r="C421" s="267"/>
      <c r="D421" s="267"/>
      <c r="E421" s="267"/>
      <c r="F421" s="267"/>
      <c r="G421" s="267"/>
      <c r="H421" s="267"/>
      <c r="I421" s="267"/>
      <c r="J421" s="267"/>
      <c r="K421" s="267"/>
    </row>
    <row r="422" ht="15.75" customHeight="1">
      <c r="A422" s="267"/>
      <c r="B422" s="267"/>
      <c r="C422" s="267"/>
      <c r="D422" s="267"/>
      <c r="E422" s="267"/>
      <c r="F422" s="267"/>
      <c r="G422" s="267"/>
      <c r="H422" s="267"/>
      <c r="I422" s="267"/>
      <c r="J422" s="267"/>
      <c r="K422" s="267"/>
    </row>
    <row r="423" ht="15.75" customHeight="1">
      <c r="A423" s="267"/>
      <c r="B423" s="267"/>
      <c r="C423" s="267"/>
      <c r="D423" s="267"/>
      <c r="E423" s="267"/>
      <c r="F423" s="267"/>
      <c r="G423" s="267"/>
      <c r="H423" s="267"/>
      <c r="I423" s="267"/>
      <c r="J423" s="267"/>
      <c r="K423" s="267"/>
    </row>
    <row r="424" ht="15.75" customHeight="1">
      <c r="A424" s="267"/>
      <c r="B424" s="267"/>
      <c r="C424" s="267"/>
      <c r="D424" s="267"/>
      <c r="E424" s="267"/>
      <c r="F424" s="267"/>
      <c r="G424" s="267"/>
      <c r="H424" s="267"/>
      <c r="I424" s="267"/>
      <c r="J424" s="267"/>
      <c r="K424" s="267"/>
    </row>
    <row r="425" ht="15.75" customHeight="1">
      <c r="A425" s="267"/>
      <c r="B425" s="267"/>
      <c r="C425" s="267"/>
      <c r="D425" s="267"/>
      <c r="E425" s="267"/>
      <c r="F425" s="267"/>
      <c r="G425" s="267"/>
      <c r="H425" s="267"/>
      <c r="I425" s="267"/>
      <c r="J425" s="267"/>
      <c r="K425" s="267"/>
    </row>
    <row r="426" ht="15.75" customHeight="1">
      <c r="A426" s="267"/>
      <c r="B426" s="267"/>
      <c r="C426" s="267"/>
      <c r="D426" s="267"/>
      <c r="E426" s="267"/>
      <c r="F426" s="267"/>
      <c r="G426" s="267"/>
      <c r="H426" s="267"/>
      <c r="I426" s="267"/>
      <c r="J426" s="267"/>
      <c r="K426" s="267"/>
    </row>
    <row r="427" ht="15.75" customHeight="1">
      <c r="A427" s="267"/>
      <c r="B427" s="267"/>
      <c r="C427" s="267"/>
      <c r="D427" s="267"/>
      <c r="E427" s="267"/>
      <c r="F427" s="267"/>
      <c r="G427" s="267"/>
      <c r="H427" s="267"/>
      <c r="I427" s="267"/>
      <c r="J427" s="267"/>
      <c r="K427" s="267"/>
    </row>
    <row r="428" ht="15.75" customHeight="1">
      <c r="A428" s="267"/>
      <c r="B428" s="267"/>
      <c r="C428" s="267"/>
      <c r="D428" s="267"/>
      <c r="E428" s="267"/>
      <c r="F428" s="267"/>
      <c r="G428" s="267"/>
      <c r="H428" s="267"/>
      <c r="I428" s="267"/>
      <c r="J428" s="267"/>
      <c r="K428" s="267"/>
    </row>
    <row r="429" ht="15.75" customHeight="1">
      <c r="A429" s="267"/>
      <c r="B429" s="267"/>
      <c r="C429" s="267"/>
      <c r="D429" s="267"/>
      <c r="E429" s="267"/>
      <c r="F429" s="267"/>
      <c r="G429" s="267"/>
      <c r="H429" s="267"/>
      <c r="I429" s="267"/>
      <c r="J429" s="267"/>
      <c r="K429" s="267"/>
    </row>
    <row r="430" ht="15.75" customHeight="1">
      <c r="A430" s="267"/>
      <c r="B430" s="267"/>
      <c r="C430" s="267"/>
      <c r="D430" s="267"/>
      <c r="E430" s="267"/>
      <c r="F430" s="267"/>
      <c r="G430" s="267"/>
      <c r="H430" s="267"/>
      <c r="I430" s="267"/>
      <c r="J430" s="267"/>
      <c r="K430" s="267"/>
    </row>
    <row r="431" ht="15.75" customHeight="1">
      <c r="A431" s="267"/>
      <c r="B431" s="267"/>
      <c r="C431" s="267"/>
      <c r="D431" s="267"/>
      <c r="E431" s="267"/>
      <c r="F431" s="267"/>
      <c r="G431" s="267"/>
      <c r="H431" s="267"/>
      <c r="I431" s="267"/>
      <c r="J431" s="267"/>
      <c r="K431" s="267"/>
    </row>
    <row r="432" ht="15.75" customHeight="1">
      <c r="A432" s="267"/>
      <c r="B432" s="267"/>
      <c r="C432" s="267"/>
      <c r="D432" s="267"/>
      <c r="E432" s="267"/>
      <c r="F432" s="267"/>
      <c r="G432" s="267"/>
      <c r="H432" s="267"/>
      <c r="I432" s="267"/>
      <c r="J432" s="267"/>
      <c r="K432" s="267"/>
    </row>
    <row r="433" ht="15.75" customHeight="1">
      <c r="A433" s="267"/>
      <c r="B433" s="267"/>
      <c r="C433" s="267"/>
      <c r="D433" s="267"/>
      <c r="E433" s="267"/>
      <c r="F433" s="267"/>
      <c r="G433" s="267"/>
      <c r="H433" s="267"/>
      <c r="I433" s="267"/>
      <c r="J433" s="267"/>
      <c r="K433" s="267"/>
    </row>
    <row r="434" ht="15.75" customHeight="1">
      <c r="A434" s="267"/>
      <c r="B434" s="267"/>
      <c r="C434" s="267"/>
      <c r="D434" s="267"/>
      <c r="E434" s="267"/>
      <c r="F434" s="267"/>
      <c r="G434" s="267"/>
      <c r="H434" s="267"/>
      <c r="I434" s="267"/>
      <c r="J434" s="267"/>
      <c r="K434" s="267"/>
    </row>
    <row r="435" ht="15.75" customHeight="1">
      <c r="A435" s="267"/>
      <c r="B435" s="267"/>
      <c r="C435" s="267"/>
      <c r="D435" s="267"/>
      <c r="E435" s="267"/>
      <c r="F435" s="267"/>
      <c r="G435" s="267"/>
      <c r="H435" s="267"/>
      <c r="I435" s="267"/>
      <c r="J435" s="267"/>
      <c r="K435" s="267"/>
    </row>
    <row r="436" ht="15.75" customHeight="1">
      <c r="A436" s="267"/>
      <c r="B436" s="267"/>
      <c r="C436" s="267"/>
      <c r="D436" s="267"/>
      <c r="E436" s="267"/>
      <c r="F436" s="267"/>
      <c r="G436" s="267"/>
      <c r="H436" s="267"/>
      <c r="I436" s="267"/>
      <c r="J436" s="267"/>
      <c r="K436" s="267"/>
    </row>
    <row r="437" ht="15.75" customHeight="1">
      <c r="A437" s="267"/>
      <c r="B437" s="267"/>
      <c r="C437" s="267"/>
      <c r="D437" s="267"/>
      <c r="E437" s="267"/>
      <c r="F437" s="267"/>
      <c r="G437" s="267"/>
      <c r="H437" s="267"/>
      <c r="I437" s="267"/>
      <c r="J437" s="267"/>
      <c r="K437" s="267"/>
    </row>
    <row r="438" ht="15.75" customHeight="1">
      <c r="A438" s="267"/>
      <c r="B438" s="267"/>
      <c r="C438" s="267"/>
      <c r="D438" s="267"/>
      <c r="E438" s="267"/>
      <c r="F438" s="267"/>
      <c r="G438" s="267"/>
      <c r="H438" s="267"/>
      <c r="I438" s="267"/>
      <c r="J438" s="267"/>
      <c r="K438" s="267"/>
    </row>
    <row r="439" ht="15.75" customHeight="1">
      <c r="A439" s="267"/>
      <c r="B439" s="267"/>
      <c r="C439" s="267"/>
      <c r="D439" s="267"/>
      <c r="E439" s="267"/>
      <c r="F439" s="267"/>
      <c r="G439" s="267"/>
      <c r="H439" s="267"/>
      <c r="I439" s="267"/>
      <c r="J439" s="267"/>
      <c r="K439" s="267"/>
    </row>
    <row r="440" ht="15.75" customHeight="1">
      <c r="A440" s="267"/>
      <c r="B440" s="267"/>
      <c r="C440" s="267"/>
      <c r="D440" s="267"/>
      <c r="E440" s="267"/>
      <c r="F440" s="267"/>
      <c r="G440" s="267"/>
      <c r="H440" s="267"/>
      <c r="I440" s="267"/>
      <c r="J440" s="267"/>
      <c r="K440" s="267"/>
    </row>
    <row r="441" ht="15.75" customHeight="1">
      <c r="A441" s="267"/>
      <c r="B441" s="267"/>
      <c r="C441" s="267"/>
      <c r="D441" s="267"/>
      <c r="E441" s="267"/>
      <c r="F441" s="267"/>
      <c r="G441" s="267"/>
      <c r="H441" s="267"/>
      <c r="I441" s="267"/>
      <c r="J441" s="267"/>
      <c r="K441" s="267"/>
    </row>
    <row r="442" ht="15.75" customHeight="1">
      <c r="A442" s="267"/>
      <c r="B442" s="267"/>
      <c r="C442" s="267"/>
      <c r="D442" s="267"/>
      <c r="E442" s="267"/>
      <c r="F442" s="267"/>
      <c r="G442" s="267"/>
      <c r="H442" s="267"/>
      <c r="I442" s="267"/>
      <c r="J442" s="267"/>
      <c r="K442" s="267"/>
    </row>
    <row r="443" ht="15.75" customHeight="1">
      <c r="A443" s="267"/>
      <c r="B443" s="267"/>
      <c r="C443" s="267"/>
      <c r="D443" s="267"/>
      <c r="E443" s="267"/>
      <c r="F443" s="267"/>
      <c r="G443" s="267"/>
      <c r="H443" s="267"/>
      <c r="I443" s="267"/>
      <c r="J443" s="267"/>
      <c r="K443" s="267"/>
    </row>
    <row r="444" ht="15.75" customHeight="1">
      <c r="A444" s="267"/>
      <c r="B444" s="267"/>
      <c r="C444" s="267"/>
      <c r="D444" s="267"/>
      <c r="E444" s="267"/>
      <c r="F444" s="267"/>
      <c r="G444" s="267"/>
      <c r="H444" s="267"/>
      <c r="I444" s="267"/>
      <c r="J444" s="267"/>
      <c r="K444" s="267"/>
    </row>
    <row r="445" ht="15.75" customHeight="1">
      <c r="A445" s="267"/>
      <c r="B445" s="267"/>
      <c r="C445" s="267"/>
      <c r="D445" s="267"/>
      <c r="E445" s="267"/>
      <c r="F445" s="267"/>
      <c r="G445" s="267"/>
      <c r="H445" s="267"/>
      <c r="I445" s="267"/>
      <c r="J445" s="267"/>
      <c r="K445" s="267"/>
    </row>
    <row r="446" ht="15.75" customHeight="1">
      <c r="A446" s="267"/>
      <c r="B446" s="267"/>
      <c r="C446" s="267"/>
      <c r="D446" s="267"/>
      <c r="E446" s="267"/>
      <c r="F446" s="267"/>
      <c r="G446" s="267"/>
      <c r="H446" s="267"/>
      <c r="I446" s="267"/>
      <c r="J446" s="267"/>
      <c r="K446" s="267"/>
    </row>
    <row r="447" ht="15.75" customHeight="1">
      <c r="A447" s="267"/>
      <c r="B447" s="267"/>
      <c r="C447" s="267"/>
      <c r="D447" s="267"/>
      <c r="E447" s="267"/>
      <c r="F447" s="267"/>
      <c r="G447" s="267"/>
      <c r="H447" s="267"/>
      <c r="I447" s="267"/>
      <c r="J447" s="267"/>
      <c r="K447" s="267"/>
    </row>
    <row r="448" ht="15.75" customHeight="1">
      <c r="A448" s="267"/>
      <c r="B448" s="267"/>
      <c r="C448" s="267"/>
      <c r="D448" s="267"/>
      <c r="E448" s="267"/>
      <c r="F448" s="267"/>
      <c r="G448" s="267"/>
      <c r="H448" s="267"/>
      <c r="I448" s="267"/>
      <c r="J448" s="267"/>
      <c r="K448" s="267"/>
    </row>
    <row r="449" ht="15.75" customHeight="1">
      <c r="A449" s="267"/>
      <c r="B449" s="267"/>
      <c r="C449" s="267"/>
      <c r="D449" s="267"/>
      <c r="E449" s="267"/>
      <c r="F449" s="267"/>
      <c r="G449" s="267"/>
      <c r="H449" s="267"/>
      <c r="I449" s="267"/>
      <c r="J449" s="267"/>
      <c r="K449" s="267"/>
    </row>
    <row r="450" ht="15.75" customHeight="1">
      <c r="A450" s="267"/>
      <c r="B450" s="267"/>
      <c r="C450" s="267"/>
      <c r="D450" s="267"/>
      <c r="E450" s="267"/>
      <c r="F450" s="267"/>
      <c r="G450" s="267"/>
      <c r="H450" s="267"/>
      <c r="I450" s="267"/>
      <c r="J450" s="267"/>
      <c r="K450" s="267"/>
    </row>
    <row r="451" ht="15.75" customHeight="1">
      <c r="A451" s="267"/>
      <c r="B451" s="267"/>
      <c r="C451" s="267"/>
      <c r="D451" s="267"/>
      <c r="E451" s="267"/>
      <c r="F451" s="267"/>
      <c r="G451" s="267"/>
      <c r="H451" s="267"/>
      <c r="I451" s="267"/>
      <c r="J451" s="267"/>
      <c r="K451" s="267"/>
    </row>
    <row r="452" ht="15.75" customHeight="1">
      <c r="A452" s="267"/>
      <c r="B452" s="267"/>
      <c r="C452" s="267"/>
      <c r="D452" s="267"/>
      <c r="E452" s="267"/>
      <c r="F452" s="267"/>
      <c r="G452" s="267"/>
      <c r="H452" s="267"/>
      <c r="I452" s="267"/>
      <c r="J452" s="267"/>
      <c r="K452" s="267"/>
    </row>
    <row r="453" ht="15.75" customHeight="1">
      <c r="A453" s="267"/>
      <c r="B453" s="267"/>
      <c r="C453" s="267"/>
      <c r="D453" s="267"/>
      <c r="E453" s="267"/>
      <c r="F453" s="267"/>
      <c r="G453" s="267"/>
      <c r="H453" s="267"/>
      <c r="I453" s="267"/>
      <c r="J453" s="267"/>
      <c r="K453" s="267"/>
    </row>
    <row r="454" ht="15.75" customHeight="1">
      <c r="A454" s="267"/>
      <c r="B454" s="267"/>
      <c r="C454" s="267"/>
      <c r="D454" s="267"/>
      <c r="E454" s="267"/>
      <c r="F454" s="267"/>
      <c r="G454" s="267"/>
      <c r="H454" s="267"/>
      <c r="I454" s="267"/>
      <c r="J454" s="267"/>
      <c r="K454" s="267"/>
    </row>
    <row r="455" ht="15.75" customHeight="1">
      <c r="A455" s="267"/>
      <c r="B455" s="267"/>
      <c r="C455" s="267"/>
      <c r="D455" s="267"/>
      <c r="E455" s="267"/>
      <c r="F455" s="267"/>
      <c r="G455" s="267"/>
      <c r="H455" s="267"/>
      <c r="I455" s="267"/>
      <c r="J455" s="267"/>
      <c r="K455" s="267"/>
    </row>
    <row r="456" ht="15.75" customHeight="1">
      <c r="A456" s="267"/>
      <c r="B456" s="267"/>
      <c r="C456" s="267"/>
      <c r="D456" s="267"/>
      <c r="E456" s="267"/>
      <c r="F456" s="267"/>
      <c r="G456" s="267"/>
      <c r="H456" s="267"/>
      <c r="I456" s="267"/>
      <c r="J456" s="267"/>
      <c r="K456" s="267"/>
    </row>
    <row r="457" ht="15.75" customHeight="1">
      <c r="A457" s="267"/>
      <c r="B457" s="267"/>
      <c r="C457" s="267"/>
      <c r="D457" s="267"/>
      <c r="E457" s="267"/>
      <c r="F457" s="267"/>
      <c r="G457" s="267"/>
      <c r="H457" s="267"/>
      <c r="I457" s="267"/>
      <c r="J457" s="267"/>
      <c r="K457" s="267"/>
    </row>
    <row r="458" ht="15.75" customHeight="1">
      <c r="A458" s="267"/>
      <c r="B458" s="267"/>
      <c r="C458" s="267"/>
      <c r="D458" s="267"/>
      <c r="E458" s="267"/>
      <c r="F458" s="267"/>
      <c r="G458" s="267"/>
      <c r="H458" s="267"/>
      <c r="I458" s="267"/>
      <c r="J458" s="267"/>
      <c r="K458" s="267"/>
    </row>
    <row r="459" ht="15.75" customHeight="1">
      <c r="A459" s="267"/>
      <c r="B459" s="267"/>
      <c r="C459" s="267"/>
      <c r="D459" s="267"/>
      <c r="E459" s="267"/>
      <c r="F459" s="267"/>
      <c r="G459" s="267"/>
      <c r="H459" s="267"/>
      <c r="I459" s="267"/>
      <c r="J459" s="267"/>
      <c r="K459" s="267"/>
    </row>
    <row r="460" ht="15.75" customHeight="1">
      <c r="A460" s="267"/>
      <c r="B460" s="267"/>
      <c r="C460" s="267"/>
      <c r="D460" s="267"/>
      <c r="E460" s="267"/>
      <c r="F460" s="267"/>
      <c r="G460" s="267"/>
      <c r="H460" s="267"/>
      <c r="I460" s="267"/>
      <c r="J460" s="267"/>
      <c r="K460" s="267"/>
    </row>
    <row r="461" ht="15.75" customHeight="1">
      <c r="A461" s="267"/>
      <c r="B461" s="267"/>
      <c r="C461" s="267"/>
      <c r="D461" s="267"/>
      <c r="E461" s="267"/>
      <c r="F461" s="267"/>
      <c r="G461" s="267"/>
      <c r="H461" s="267"/>
      <c r="I461" s="267"/>
      <c r="J461" s="267"/>
      <c r="K461" s="267"/>
    </row>
    <row r="462" ht="15.75" customHeight="1">
      <c r="A462" s="267"/>
      <c r="B462" s="267"/>
      <c r="C462" s="267"/>
      <c r="D462" s="267"/>
      <c r="E462" s="267"/>
      <c r="F462" s="267"/>
      <c r="G462" s="267"/>
      <c r="H462" s="267"/>
      <c r="I462" s="267"/>
      <c r="J462" s="267"/>
      <c r="K462" s="267"/>
    </row>
    <row r="463" ht="15.75" customHeight="1">
      <c r="A463" s="267"/>
      <c r="B463" s="267"/>
      <c r="C463" s="267"/>
      <c r="D463" s="267"/>
      <c r="E463" s="267"/>
      <c r="F463" s="267"/>
      <c r="G463" s="267"/>
      <c r="H463" s="267"/>
      <c r="I463" s="267"/>
      <c r="J463" s="267"/>
      <c r="K463" s="267"/>
    </row>
    <row r="464" ht="15.75" customHeight="1">
      <c r="A464" s="267"/>
      <c r="B464" s="267"/>
      <c r="C464" s="267"/>
      <c r="D464" s="267"/>
      <c r="E464" s="267"/>
      <c r="F464" s="267"/>
      <c r="G464" s="267"/>
      <c r="H464" s="267"/>
      <c r="I464" s="267"/>
      <c r="J464" s="267"/>
      <c r="K464" s="267"/>
    </row>
    <row r="465" ht="15.75" customHeight="1">
      <c r="A465" s="267"/>
      <c r="B465" s="267"/>
      <c r="C465" s="267"/>
      <c r="D465" s="267"/>
      <c r="E465" s="267"/>
      <c r="F465" s="267"/>
      <c r="G465" s="267"/>
      <c r="H465" s="267"/>
      <c r="I465" s="267"/>
      <c r="J465" s="267"/>
      <c r="K465" s="267"/>
    </row>
    <row r="466" ht="15.75" customHeight="1">
      <c r="A466" s="267"/>
      <c r="B466" s="267"/>
      <c r="C466" s="267"/>
      <c r="D466" s="267"/>
      <c r="E466" s="267"/>
      <c r="F466" s="267"/>
      <c r="G466" s="267"/>
      <c r="H466" s="267"/>
      <c r="I466" s="267"/>
      <c r="J466" s="267"/>
      <c r="K466" s="267"/>
    </row>
    <row r="467" ht="15.75" customHeight="1">
      <c r="A467" s="267"/>
      <c r="B467" s="267"/>
      <c r="C467" s="267"/>
      <c r="D467" s="267"/>
      <c r="E467" s="267"/>
      <c r="F467" s="267"/>
      <c r="G467" s="267"/>
      <c r="H467" s="267"/>
      <c r="I467" s="267"/>
      <c r="J467" s="267"/>
      <c r="K467" s="267"/>
    </row>
    <row r="468" ht="15.75" customHeight="1">
      <c r="A468" s="267"/>
      <c r="B468" s="267"/>
      <c r="C468" s="267"/>
      <c r="D468" s="267"/>
      <c r="E468" s="267"/>
      <c r="F468" s="267"/>
      <c r="G468" s="267"/>
      <c r="H468" s="267"/>
      <c r="I468" s="267"/>
      <c r="J468" s="267"/>
      <c r="K468" s="267"/>
    </row>
    <row r="469" ht="15.75" customHeight="1">
      <c r="A469" s="267"/>
      <c r="B469" s="267"/>
      <c r="C469" s="267"/>
      <c r="D469" s="267"/>
      <c r="E469" s="267"/>
      <c r="F469" s="267"/>
      <c r="G469" s="267"/>
      <c r="H469" s="267"/>
      <c r="I469" s="267"/>
      <c r="J469" s="267"/>
      <c r="K469" s="267"/>
    </row>
    <row r="470" ht="15.75" customHeight="1">
      <c r="A470" s="267"/>
      <c r="B470" s="267"/>
      <c r="C470" s="267"/>
      <c r="D470" s="267"/>
      <c r="E470" s="267"/>
      <c r="F470" s="267"/>
      <c r="G470" s="267"/>
      <c r="H470" s="267"/>
      <c r="I470" s="267"/>
      <c r="J470" s="267"/>
      <c r="K470" s="267"/>
    </row>
    <row r="471" ht="15.75" customHeight="1">
      <c r="A471" s="267"/>
      <c r="B471" s="267"/>
      <c r="C471" s="267"/>
      <c r="D471" s="267"/>
      <c r="E471" s="267"/>
      <c r="F471" s="267"/>
      <c r="G471" s="267"/>
      <c r="H471" s="267"/>
      <c r="I471" s="267"/>
      <c r="J471" s="267"/>
      <c r="K471" s="267"/>
    </row>
    <row r="472" ht="15.75" customHeight="1">
      <c r="A472" s="267"/>
      <c r="B472" s="267"/>
      <c r="C472" s="267"/>
      <c r="D472" s="267"/>
      <c r="E472" s="267"/>
      <c r="F472" s="267"/>
      <c r="G472" s="267"/>
      <c r="H472" s="267"/>
      <c r="I472" s="267"/>
      <c r="J472" s="267"/>
      <c r="K472" s="267"/>
    </row>
    <row r="473" ht="15.75" customHeight="1">
      <c r="A473" s="267"/>
      <c r="B473" s="267"/>
      <c r="C473" s="267"/>
      <c r="D473" s="267"/>
      <c r="E473" s="267"/>
      <c r="F473" s="267"/>
      <c r="G473" s="267"/>
      <c r="H473" s="267"/>
      <c r="I473" s="267"/>
      <c r="J473" s="267"/>
      <c r="K473" s="267"/>
    </row>
    <row r="474" ht="15.75" customHeight="1">
      <c r="A474" s="267"/>
      <c r="B474" s="267"/>
      <c r="C474" s="267"/>
      <c r="D474" s="267"/>
      <c r="E474" s="267"/>
      <c r="F474" s="267"/>
      <c r="G474" s="267"/>
      <c r="H474" s="267"/>
      <c r="I474" s="267"/>
      <c r="J474" s="267"/>
      <c r="K474" s="267"/>
    </row>
    <row r="475" ht="15.75" customHeight="1">
      <c r="A475" s="267"/>
      <c r="B475" s="267"/>
      <c r="C475" s="267"/>
      <c r="D475" s="267"/>
      <c r="E475" s="267"/>
      <c r="F475" s="267"/>
      <c r="G475" s="267"/>
      <c r="H475" s="267"/>
      <c r="I475" s="267"/>
      <c r="J475" s="267"/>
      <c r="K475" s="267"/>
    </row>
    <row r="476" ht="15.75" customHeight="1">
      <c r="A476" s="267"/>
      <c r="B476" s="267"/>
      <c r="C476" s="267"/>
      <c r="D476" s="267"/>
      <c r="E476" s="267"/>
      <c r="F476" s="267"/>
      <c r="G476" s="267"/>
      <c r="H476" s="267"/>
      <c r="I476" s="267"/>
      <c r="J476" s="267"/>
      <c r="K476" s="267"/>
    </row>
    <row r="477" ht="15.75" customHeight="1">
      <c r="A477" s="267"/>
      <c r="B477" s="267"/>
      <c r="C477" s="267"/>
      <c r="D477" s="267"/>
      <c r="E477" s="267"/>
      <c r="F477" s="267"/>
      <c r="G477" s="267"/>
      <c r="H477" s="267"/>
      <c r="I477" s="267"/>
      <c r="J477" s="267"/>
      <c r="K477" s="267"/>
    </row>
    <row r="478" ht="15.75" customHeight="1">
      <c r="A478" s="267"/>
      <c r="B478" s="267"/>
      <c r="C478" s="267"/>
      <c r="D478" s="267"/>
      <c r="E478" s="267"/>
      <c r="F478" s="267"/>
      <c r="G478" s="267"/>
      <c r="H478" s="267"/>
      <c r="I478" s="267"/>
      <c r="J478" s="267"/>
      <c r="K478" s="267"/>
    </row>
    <row r="479" ht="15.75" customHeight="1">
      <c r="A479" s="267"/>
      <c r="B479" s="267"/>
      <c r="C479" s="267"/>
      <c r="D479" s="267"/>
      <c r="E479" s="267"/>
      <c r="F479" s="267"/>
      <c r="G479" s="267"/>
      <c r="H479" s="267"/>
      <c r="I479" s="267"/>
      <c r="J479" s="267"/>
      <c r="K479" s="267"/>
    </row>
    <row r="480" ht="15.75" customHeight="1">
      <c r="A480" s="267"/>
      <c r="B480" s="267"/>
      <c r="C480" s="267"/>
      <c r="D480" s="267"/>
      <c r="E480" s="267"/>
      <c r="F480" s="267"/>
      <c r="G480" s="267"/>
      <c r="H480" s="267"/>
      <c r="I480" s="267"/>
      <c r="J480" s="267"/>
      <c r="K480" s="267"/>
    </row>
    <row r="481" ht="15.75" customHeight="1">
      <c r="A481" s="267"/>
      <c r="B481" s="267"/>
      <c r="C481" s="267"/>
      <c r="D481" s="267"/>
      <c r="E481" s="267"/>
      <c r="F481" s="267"/>
      <c r="G481" s="267"/>
      <c r="H481" s="267"/>
      <c r="I481" s="267"/>
      <c r="J481" s="267"/>
      <c r="K481" s="267"/>
    </row>
    <row r="482" ht="15.75" customHeight="1">
      <c r="A482" s="267"/>
      <c r="B482" s="267"/>
      <c r="C482" s="267"/>
      <c r="D482" s="267"/>
      <c r="E482" s="267"/>
      <c r="F482" s="267"/>
      <c r="G482" s="267"/>
      <c r="H482" s="267"/>
      <c r="I482" s="267"/>
      <c r="J482" s="267"/>
      <c r="K482" s="267"/>
    </row>
    <row r="483" ht="15.75" customHeight="1">
      <c r="A483" s="267"/>
      <c r="B483" s="267"/>
      <c r="C483" s="267"/>
      <c r="D483" s="267"/>
      <c r="E483" s="267"/>
      <c r="F483" s="267"/>
      <c r="G483" s="267"/>
      <c r="H483" s="267"/>
      <c r="I483" s="267"/>
      <c r="J483" s="267"/>
      <c r="K483" s="267"/>
    </row>
    <row r="484" ht="15.75" customHeight="1">
      <c r="A484" s="267"/>
      <c r="B484" s="267"/>
      <c r="C484" s="267"/>
      <c r="D484" s="267"/>
      <c r="E484" s="267"/>
      <c r="F484" s="267"/>
      <c r="G484" s="267"/>
      <c r="H484" s="267"/>
      <c r="I484" s="267"/>
      <c r="J484" s="267"/>
      <c r="K484" s="267"/>
    </row>
    <row r="485" ht="15.75" customHeight="1">
      <c r="A485" s="267"/>
      <c r="B485" s="267"/>
      <c r="C485" s="267"/>
      <c r="D485" s="267"/>
      <c r="E485" s="267"/>
      <c r="F485" s="267"/>
      <c r="G485" s="267"/>
      <c r="H485" s="267"/>
      <c r="I485" s="267"/>
      <c r="J485" s="267"/>
      <c r="K485" s="267"/>
    </row>
    <row r="486" ht="15.75" customHeight="1">
      <c r="A486" s="267"/>
      <c r="B486" s="267"/>
      <c r="C486" s="267"/>
      <c r="D486" s="267"/>
      <c r="E486" s="267"/>
      <c r="F486" s="267"/>
      <c r="G486" s="267"/>
      <c r="H486" s="267"/>
      <c r="I486" s="267"/>
      <c r="J486" s="267"/>
      <c r="K486" s="267"/>
    </row>
    <row r="487" ht="15.75" customHeight="1">
      <c r="A487" s="267"/>
      <c r="B487" s="267"/>
      <c r="C487" s="267"/>
      <c r="D487" s="267"/>
      <c r="E487" s="267"/>
      <c r="F487" s="267"/>
      <c r="G487" s="267"/>
      <c r="H487" s="267"/>
      <c r="I487" s="267"/>
      <c r="J487" s="267"/>
      <c r="K487" s="267"/>
    </row>
    <row r="488" ht="15.75" customHeight="1">
      <c r="A488" s="267"/>
      <c r="B488" s="267"/>
      <c r="C488" s="267"/>
      <c r="D488" s="267"/>
      <c r="E488" s="267"/>
      <c r="F488" s="267"/>
      <c r="G488" s="267"/>
      <c r="H488" s="267"/>
      <c r="I488" s="267"/>
      <c r="J488" s="267"/>
      <c r="K488" s="267"/>
    </row>
    <row r="489" ht="15.75" customHeight="1">
      <c r="A489" s="267"/>
      <c r="B489" s="267"/>
      <c r="C489" s="267"/>
      <c r="D489" s="267"/>
      <c r="E489" s="267"/>
      <c r="F489" s="267"/>
      <c r="G489" s="267"/>
      <c r="H489" s="267"/>
      <c r="I489" s="267"/>
      <c r="J489" s="267"/>
      <c r="K489" s="267"/>
    </row>
    <row r="490" ht="15.75" customHeight="1">
      <c r="A490" s="267"/>
      <c r="B490" s="267"/>
      <c r="C490" s="267"/>
      <c r="D490" s="267"/>
      <c r="E490" s="267"/>
      <c r="F490" s="267"/>
      <c r="G490" s="267"/>
      <c r="H490" s="267"/>
      <c r="I490" s="267"/>
      <c r="J490" s="267"/>
      <c r="K490" s="267"/>
    </row>
    <row r="491" ht="15.75" customHeight="1">
      <c r="A491" s="267"/>
      <c r="B491" s="267"/>
      <c r="C491" s="267"/>
      <c r="D491" s="267"/>
      <c r="E491" s="267"/>
      <c r="F491" s="267"/>
      <c r="G491" s="267"/>
      <c r="H491" s="267"/>
      <c r="I491" s="267"/>
      <c r="J491" s="267"/>
      <c r="K491" s="267"/>
    </row>
    <row r="492" ht="15.75" customHeight="1">
      <c r="A492" s="267"/>
      <c r="B492" s="267"/>
      <c r="C492" s="267"/>
      <c r="D492" s="267"/>
      <c r="E492" s="267"/>
      <c r="F492" s="267"/>
      <c r="G492" s="267"/>
      <c r="H492" s="267"/>
      <c r="I492" s="267"/>
      <c r="J492" s="267"/>
      <c r="K492" s="267"/>
    </row>
    <row r="493" ht="15.75" customHeight="1">
      <c r="A493" s="267"/>
      <c r="B493" s="267"/>
      <c r="C493" s="267"/>
      <c r="D493" s="267"/>
      <c r="E493" s="267"/>
      <c r="F493" s="267"/>
      <c r="G493" s="267"/>
      <c r="H493" s="267"/>
      <c r="I493" s="267"/>
      <c r="J493" s="267"/>
      <c r="K493" s="267"/>
    </row>
    <row r="494" ht="15.75" customHeight="1">
      <c r="A494" s="267"/>
      <c r="B494" s="267"/>
      <c r="C494" s="267"/>
      <c r="D494" s="267"/>
      <c r="E494" s="267"/>
      <c r="F494" s="267"/>
      <c r="G494" s="267"/>
      <c r="H494" s="267"/>
      <c r="I494" s="267"/>
      <c r="J494" s="267"/>
      <c r="K494" s="267"/>
    </row>
    <row r="495" ht="15.75" customHeight="1">
      <c r="A495" s="267"/>
      <c r="B495" s="267"/>
      <c r="C495" s="267"/>
      <c r="D495" s="267"/>
      <c r="E495" s="267"/>
      <c r="F495" s="267"/>
      <c r="G495" s="267"/>
      <c r="H495" s="267"/>
      <c r="I495" s="267"/>
      <c r="J495" s="267"/>
      <c r="K495" s="267"/>
    </row>
    <row r="496" ht="15.75" customHeight="1">
      <c r="A496" s="267"/>
      <c r="B496" s="267"/>
      <c r="C496" s="267"/>
      <c r="D496" s="267"/>
      <c r="E496" s="267"/>
      <c r="F496" s="267"/>
      <c r="G496" s="267"/>
      <c r="H496" s="267"/>
      <c r="I496" s="267"/>
      <c r="J496" s="267"/>
      <c r="K496" s="267"/>
    </row>
    <row r="497" ht="15.75" customHeight="1">
      <c r="A497" s="267"/>
      <c r="B497" s="267"/>
      <c r="C497" s="267"/>
      <c r="D497" s="267"/>
      <c r="E497" s="267"/>
      <c r="F497" s="267"/>
      <c r="G497" s="267"/>
      <c r="H497" s="267"/>
      <c r="I497" s="267"/>
      <c r="J497" s="267"/>
      <c r="K497" s="267"/>
    </row>
    <row r="498" ht="15.75" customHeight="1">
      <c r="A498" s="267"/>
      <c r="B498" s="267"/>
      <c r="C498" s="267"/>
      <c r="D498" s="267"/>
      <c r="E498" s="267"/>
      <c r="F498" s="267"/>
      <c r="G498" s="267"/>
      <c r="H498" s="267"/>
      <c r="I498" s="267"/>
      <c r="J498" s="267"/>
      <c r="K498" s="267"/>
    </row>
    <row r="499" ht="15.75" customHeight="1">
      <c r="A499" s="267"/>
      <c r="B499" s="267"/>
      <c r="C499" s="267"/>
      <c r="D499" s="267"/>
      <c r="E499" s="267"/>
      <c r="F499" s="267"/>
      <c r="G499" s="267"/>
      <c r="H499" s="267"/>
      <c r="I499" s="267"/>
      <c r="J499" s="267"/>
      <c r="K499" s="267"/>
    </row>
    <row r="500" ht="15.75" customHeight="1">
      <c r="A500" s="267"/>
      <c r="B500" s="267"/>
      <c r="C500" s="267"/>
      <c r="D500" s="267"/>
      <c r="E500" s="267"/>
      <c r="F500" s="267"/>
      <c r="G500" s="267"/>
      <c r="H500" s="267"/>
      <c r="I500" s="267"/>
      <c r="J500" s="267"/>
      <c r="K500" s="267"/>
    </row>
    <row r="501" ht="15.75" customHeight="1">
      <c r="A501" s="267"/>
      <c r="B501" s="267"/>
      <c r="C501" s="267"/>
      <c r="D501" s="267"/>
      <c r="E501" s="267"/>
      <c r="F501" s="267"/>
      <c r="G501" s="267"/>
      <c r="H501" s="267"/>
      <c r="I501" s="267"/>
      <c r="J501" s="267"/>
      <c r="K501" s="267"/>
    </row>
    <row r="502" ht="15.75" customHeight="1">
      <c r="A502" s="267"/>
      <c r="B502" s="267"/>
      <c r="C502" s="267"/>
      <c r="D502" s="267"/>
      <c r="E502" s="267"/>
      <c r="F502" s="267"/>
      <c r="G502" s="267"/>
      <c r="H502" s="267"/>
      <c r="I502" s="267"/>
      <c r="J502" s="267"/>
      <c r="K502" s="267"/>
    </row>
    <row r="503" ht="15.75" customHeight="1">
      <c r="A503" s="267"/>
      <c r="B503" s="267"/>
      <c r="C503" s="267"/>
      <c r="D503" s="267"/>
      <c r="E503" s="267"/>
      <c r="F503" s="267"/>
      <c r="G503" s="267"/>
      <c r="H503" s="267"/>
      <c r="I503" s="267"/>
      <c r="J503" s="267"/>
      <c r="K503" s="267"/>
    </row>
    <row r="504" ht="15.75" customHeight="1">
      <c r="A504" s="267"/>
      <c r="B504" s="267"/>
      <c r="C504" s="267"/>
      <c r="D504" s="267"/>
      <c r="E504" s="267"/>
      <c r="F504" s="267"/>
      <c r="G504" s="267"/>
      <c r="H504" s="267"/>
      <c r="I504" s="267"/>
      <c r="J504" s="267"/>
      <c r="K504" s="267"/>
    </row>
    <row r="505" ht="15.75" customHeight="1">
      <c r="A505" s="267"/>
      <c r="B505" s="267"/>
      <c r="C505" s="267"/>
      <c r="D505" s="267"/>
      <c r="E505" s="267"/>
      <c r="F505" s="267"/>
      <c r="G505" s="267"/>
      <c r="H505" s="267"/>
      <c r="I505" s="267"/>
      <c r="J505" s="267"/>
      <c r="K505" s="267"/>
    </row>
    <row r="506" ht="15.75" customHeight="1">
      <c r="A506" s="267"/>
      <c r="B506" s="267"/>
      <c r="C506" s="267"/>
      <c r="D506" s="267"/>
      <c r="E506" s="267"/>
      <c r="F506" s="267"/>
      <c r="G506" s="267"/>
      <c r="H506" s="267"/>
      <c r="I506" s="267"/>
      <c r="J506" s="267"/>
      <c r="K506" s="267"/>
    </row>
    <row r="507" ht="15.75" customHeight="1">
      <c r="A507" s="267"/>
      <c r="B507" s="267"/>
      <c r="C507" s="267"/>
      <c r="D507" s="267"/>
      <c r="E507" s="267"/>
      <c r="F507" s="267"/>
      <c r="G507" s="267"/>
      <c r="H507" s="267"/>
      <c r="I507" s="267"/>
      <c r="J507" s="267"/>
      <c r="K507" s="267"/>
    </row>
    <row r="508" ht="15.75" customHeight="1">
      <c r="A508" s="267"/>
      <c r="B508" s="267"/>
      <c r="C508" s="267"/>
      <c r="D508" s="267"/>
      <c r="E508" s="267"/>
      <c r="F508" s="267"/>
      <c r="G508" s="267"/>
      <c r="H508" s="267"/>
      <c r="I508" s="267"/>
      <c r="J508" s="267"/>
      <c r="K508" s="267"/>
    </row>
    <row r="509" ht="15.75" customHeight="1">
      <c r="A509" s="267"/>
      <c r="B509" s="267"/>
      <c r="C509" s="267"/>
      <c r="D509" s="267"/>
      <c r="E509" s="267"/>
      <c r="F509" s="267"/>
      <c r="G509" s="267"/>
      <c r="H509" s="267"/>
      <c r="I509" s="267"/>
      <c r="J509" s="267"/>
      <c r="K509" s="267"/>
    </row>
    <row r="510" ht="15.75" customHeight="1">
      <c r="A510" s="267"/>
      <c r="B510" s="267"/>
      <c r="C510" s="267"/>
      <c r="D510" s="267"/>
      <c r="E510" s="267"/>
      <c r="F510" s="267"/>
      <c r="G510" s="267"/>
      <c r="H510" s="267"/>
      <c r="I510" s="267"/>
      <c r="J510" s="267"/>
      <c r="K510" s="267"/>
    </row>
    <row r="511" ht="15.75" customHeight="1">
      <c r="A511" s="267"/>
      <c r="B511" s="267"/>
      <c r="C511" s="267"/>
      <c r="D511" s="267"/>
      <c r="E511" s="267"/>
      <c r="F511" s="267"/>
      <c r="G511" s="267"/>
      <c r="H511" s="267"/>
      <c r="I511" s="267"/>
      <c r="J511" s="267"/>
      <c r="K511" s="267"/>
    </row>
    <row r="512" ht="15.75" customHeight="1">
      <c r="A512" s="267"/>
      <c r="B512" s="267"/>
      <c r="C512" s="267"/>
      <c r="D512" s="267"/>
      <c r="E512" s="267"/>
      <c r="F512" s="267"/>
      <c r="G512" s="267"/>
      <c r="H512" s="267"/>
      <c r="I512" s="267"/>
      <c r="J512" s="267"/>
      <c r="K512" s="267"/>
    </row>
    <row r="513" ht="15.75" customHeight="1">
      <c r="A513" s="267"/>
      <c r="B513" s="267"/>
      <c r="C513" s="267"/>
      <c r="D513" s="267"/>
      <c r="E513" s="267"/>
      <c r="F513" s="267"/>
      <c r="G513" s="267"/>
      <c r="H513" s="267"/>
      <c r="I513" s="267"/>
      <c r="J513" s="267"/>
      <c r="K513" s="267"/>
    </row>
    <row r="514" ht="15.75" customHeight="1">
      <c r="A514" s="267"/>
      <c r="B514" s="267"/>
      <c r="C514" s="267"/>
      <c r="D514" s="267"/>
      <c r="E514" s="267"/>
      <c r="F514" s="267"/>
      <c r="G514" s="267"/>
      <c r="H514" s="267"/>
      <c r="I514" s="267"/>
      <c r="J514" s="267"/>
      <c r="K514" s="267"/>
    </row>
    <row r="515" ht="15.75" customHeight="1">
      <c r="A515" s="267"/>
      <c r="B515" s="267"/>
      <c r="C515" s="267"/>
      <c r="D515" s="267"/>
      <c r="E515" s="267"/>
      <c r="F515" s="267"/>
      <c r="G515" s="267"/>
      <c r="H515" s="267"/>
      <c r="I515" s="267"/>
      <c r="J515" s="267"/>
      <c r="K515" s="267"/>
    </row>
    <row r="516" ht="15.75" customHeight="1">
      <c r="A516" s="267"/>
      <c r="B516" s="267"/>
      <c r="C516" s="267"/>
      <c r="D516" s="267"/>
      <c r="E516" s="267"/>
      <c r="F516" s="267"/>
      <c r="G516" s="267"/>
      <c r="H516" s="267"/>
      <c r="I516" s="267"/>
      <c r="J516" s="267"/>
      <c r="K516" s="267"/>
    </row>
    <row r="517" ht="15.75" customHeight="1">
      <c r="A517" s="267"/>
      <c r="B517" s="267"/>
      <c r="C517" s="267"/>
      <c r="D517" s="267"/>
      <c r="E517" s="267"/>
      <c r="F517" s="267"/>
      <c r="G517" s="267"/>
      <c r="H517" s="267"/>
      <c r="I517" s="267"/>
      <c r="J517" s="267"/>
      <c r="K517" s="267"/>
    </row>
    <row r="518" ht="15.75" customHeight="1">
      <c r="A518" s="267"/>
      <c r="B518" s="267"/>
      <c r="C518" s="267"/>
      <c r="D518" s="267"/>
      <c r="E518" s="267"/>
      <c r="F518" s="267"/>
      <c r="G518" s="267"/>
      <c r="H518" s="267"/>
      <c r="I518" s="267"/>
      <c r="J518" s="267"/>
      <c r="K518" s="267"/>
    </row>
    <row r="519" ht="15.75" customHeight="1">
      <c r="A519" s="267"/>
      <c r="B519" s="267"/>
      <c r="C519" s="267"/>
      <c r="D519" s="267"/>
      <c r="E519" s="267"/>
      <c r="F519" s="267"/>
      <c r="G519" s="267"/>
      <c r="H519" s="267"/>
      <c r="I519" s="267"/>
      <c r="J519" s="267"/>
      <c r="K519" s="267"/>
    </row>
    <row r="520" ht="15.75" customHeight="1">
      <c r="A520" s="267"/>
      <c r="B520" s="267"/>
      <c r="C520" s="267"/>
      <c r="D520" s="267"/>
      <c r="E520" s="267"/>
      <c r="F520" s="267"/>
      <c r="G520" s="267"/>
      <c r="H520" s="267"/>
      <c r="I520" s="267"/>
      <c r="J520" s="267"/>
      <c r="K520" s="267"/>
    </row>
    <row r="521" ht="15.75" customHeight="1">
      <c r="A521" s="267"/>
      <c r="B521" s="267"/>
      <c r="C521" s="267"/>
      <c r="D521" s="267"/>
      <c r="E521" s="267"/>
      <c r="F521" s="267"/>
      <c r="G521" s="267"/>
      <c r="H521" s="267"/>
      <c r="I521" s="267"/>
      <c r="J521" s="267"/>
      <c r="K521" s="267"/>
    </row>
    <row r="522" ht="15.75" customHeight="1">
      <c r="A522" s="267"/>
      <c r="B522" s="267"/>
      <c r="C522" s="267"/>
      <c r="D522" s="267"/>
      <c r="E522" s="267"/>
      <c r="F522" s="267"/>
      <c r="G522" s="267"/>
      <c r="H522" s="267"/>
      <c r="I522" s="267"/>
      <c r="J522" s="267"/>
      <c r="K522" s="267"/>
    </row>
    <row r="523" ht="15.75" customHeight="1">
      <c r="A523" s="267"/>
      <c r="B523" s="267"/>
      <c r="C523" s="267"/>
      <c r="D523" s="267"/>
      <c r="E523" s="267"/>
      <c r="F523" s="267"/>
      <c r="G523" s="267"/>
      <c r="H523" s="267"/>
      <c r="I523" s="267"/>
      <c r="J523" s="267"/>
      <c r="K523" s="267"/>
    </row>
    <row r="524" ht="15.75" customHeight="1">
      <c r="A524" s="267"/>
      <c r="B524" s="267"/>
      <c r="C524" s="267"/>
      <c r="D524" s="267"/>
      <c r="E524" s="267"/>
      <c r="F524" s="267"/>
      <c r="G524" s="267"/>
      <c r="H524" s="267"/>
      <c r="I524" s="267"/>
      <c r="J524" s="267"/>
      <c r="K524" s="267"/>
    </row>
    <row r="525" ht="15.75" customHeight="1">
      <c r="A525" s="267"/>
      <c r="B525" s="267"/>
      <c r="C525" s="267"/>
      <c r="D525" s="267"/>
      <c r="E525" s="267"/>
      <c r="F525" s="267"/>
      <c r="G525" s="267"/>
      <c r="H525" s="267"/>
      <c r="I525" s="267"/>
      <c r="J525" s="267"/>
      <c r="K525" s="267"/>
    </row>
    <row r="526" ht="15.75" customHeight="1">
      <c r="A526" s="267"/>
      <c r="B526" s="267"/>
      <c r="C526" s="267"/>
      <c r="D526" s="267"/>
      <c r="E526" s="267"/>
      <c r="F526" s="267"/>
      <c r="G526" s="267"/>
      <c r="H526" s="267"/>
      <c r="I526" s="267"/>
      <c r="J526" s="267"/>
      <c r="K526" s="267"/>
    </row>
    <row r="527" ht="15.75" customHeight="1">
      <c r="A527" s="267"/>
      <c r="B527" s="267"/>
      <c r="C527" s="267"/>
      <c r="D527" s="267"/>
      <c r="E527" s="267"/>
      <c r="F527" s="267"/>
      <c r="G527" s="267"/>
      <c r="H527" s="267"/>
      <c r="I527" s="267"/>
      <c r="J527" s="267"/>
      <c r="K527" s="267"/>
    </row>
    <row r="528" ht="15.75" customHeight="1">
      <c r="A528" s="267"/>
      <c r="B528" s="267"/>
      <c r="C528" s="267"/>
      <c r="D528" s="267"/>
      <c r="E528" s="267"/>
      <c r="F528" s="267"/>
      <c r="G528" s="267"/>
      <c r="H528" s="267"/>
      <c r="I528" s="267"/>
      <c r="J528" s="267"/>
      <c r="K528" s="267"/>
    </row>
    <row r="529" ht="15.75" customHeight="1">
      <c r="A529" s="267"/>
      <c r="B529" s="267"/>
      <c r="C529" s="267"/>
      <c r="D529" s="267"/>
      <c r="E529" s="267"/>
      <c r="F529" s="267"/>
      <c r="G529" s="267"/>
      <c r="H529" s="267"/>
      <c r="I529" s="267"/>
      <c r="J529" s="267"/>
      <c r="K529" s="267"/>
    </row>
    <row r="530" ht="15.75" customHeight="1">
      <c r="A530" s="267"/>
      <c r="B530" s="267"/>
      <c r="C530" s="267"/>
      <c r="D530" s="267"/>
      <c r="E530" s="267"/>
      <c r="F530" s="267"/>
      <c r="G530" s="267"/>
      <c r="H530" s="267"/>
      <c r="I530" s="267"/>
      <c r="J530" s="267"/>
      <c r="K530" s="267"/>
    </row>
    <row r="531" ht="15.75" customHeight="1">
      <c r="A531" s="267"/>
      <c r="B531" s="267"/>
      <c r="C531" s="267"/>
      <c r="D531" s="267"/>
      <c r="E531" s="267"/>
      <c r="F531" s="267"/>
      <c r="G531" s="267"/>
      <c r="H531" s="267"/>
      <c r="I531" s="267"/>
      <c r="J531" s="267"/>
      <c r="K531" s="267"/>
    </row>
    <row r="532" ht="15.75" customHeight="1">
      <c r="A532" s="267"/>
      <c r="B532" s="267"/>
      <c r="C532" s="267"/>
      <c r="D532" s="267"/>
      <c r="E532" s="267"/>
      <c r="F532" s="267"/>
      <c r="G532" s="267"/>
      <c r="H532" s="267"/>
      <c r="I532" s="267"/>
      <c r="J532" s="267"/>
      <c r="K532" s="267"/>
    </row>
    <row r="533" ht="15.75" customHeight="1">
      <c r="A533" s="267"/>
      <c r="B533" s="267"/>
      <c r="C533" s="267"/>
      <c r="D533" s="267"/>
      <c r="E533" s="267"/>
      <c r="F533" s="267"/>
      <c r="G533" s="267"/>
      <c r="H533" s="267"/>
      <c r="I533" s="267"/>
      <c r="J533" s="267"/>
      <c r="K533" s="267"/>
    </row>
    <row r="534" ht="15.75" customHeight="1">
      <c r="A534" s="267"/>
      <c r="B534" s="267"/>
      <c r="C534" s="267"/>
      <c r="D534" s="267"/>
      <c r="E534" s="267"/>
      <c r="F534" s="267"/>
      <c r="G534" s="267"/>
      <c r="H534" s="267"/>
      <c r="I534" s="267"/>
      <c r="J534" s="267"/>
      <c r="K534" s="267"/>
    </row>
    <row r="535" ht="15.75" customHeight="1">
      <c r="A535" s="267"/>
      <c r="B535" s="267"/>
      <c r="C535" s="267"/>
      <c r="D535" s="267"/>
      <c r="E535" s="267"/>
      <c r="F535" s="267"/>
      <c r="G535" s="267"/>
      <c r="H535" s="267"/>
      <c r="I535" s="267"/>
      <c r="J535" s="267"/>
      <c r="K535" s="267"/>
    </row>
    <row r="536" ht="15.75" customHeight="1">
      <c r="A536" s="267"/>
      <c r="B536" s="267"/>
      <c r="C536" s="267"/>
      <c r="D536" s="267"/>
      <c r="E536" s="267"/>
      <c r="F536" s="267"/>
      <c r="G536" s="267"/>
      <c r="H536" s="267"/>
      <c r="I536" s="267"/>
      <c r="J536" s="267"/>
      <c r="K536" s="267"/>
    </row>
    <row r="537" ht="15.75" customHeight="1">
      <c r="A537" s="267"/>
      <c r="B537" s="267"/>
      <c r="C537" s="267"/>
      <c r="D537" s="267"/>
      <c r="E537" s="267"/>
      <c r="F537" s="267"/>
      <c r="G537" s="267"/>
      <c r="H537" s="267"/>
      <c r="I537" s="267"/>
      <c r="J537" s="267"/>
      <c r="K537" s="267"/>
    </row>
    <row r="538" ht="15.75" customHeight="1">
      <c r="A538" s="267"/>
      <c r="B538" s="267"/>
      <c r="C538" s="267"/>
      <c r="D538" s="267"/>
      <c r="E538" s="267"/>
      <c r="F538" s="267"/>
      <c r="G538" s="267"/>
      <c r="H538" s="267"/>
      <c r="I538" s="267"/>
      <c r="J538" s="267"/>
      <c r="K538" s="267"/>
    </row>
    <row r="539" ht="15.75" customHeight="1">
      <c r="A539" s="267"/>
      <c r="B539" s="267"/>
      <c r="C539" s="267"/>
      <c r="D539" s="267"/>
      <c r="E539" s="267"/>
      <c r="F539" s="267"/>
      <c r="G539" s="267"/>
      <c r="H539" s="267"/>
      <c r="I539" s="267"/>
      <c r="J539" s="267"/>
      <c r="K539" s="267"/>
    </row>
    <row r="540" ht="15.75" customHeight="1">
      <c r="A540" s="267"/>
      <c r="B540" s="267"/>
      <c r="C540" s="267"/>
      <c r="D540" s="267"/>
      <c r="E540" s="267"/>
      <c r="F540" s="267"/>
      <c r="G540" s="267"/>
      <c r="H540" s="267"/>
      <c r="I540" s="267"/>
      <c r="J540" s="267"/>
      <c r="K540" s="267"/>
    </row>
    <row r="541" ht="15.75" customHeight="1">
      <c r="A541" s="267"/>
      <c r="B541" s="267"/>
      <c r="C541" s="267"/>
      <c r="D541" s="267"/>
      <c r="E541" s="267"/>
      <c r="F541" s="267"/>
      <c r="G541" s="267"/>
      <c r="H541" s="267"/>
      <c r="I541" s="267"/>
      <c r="J541" s="267"/>
      <c r="K541" s="267"/>
    </row>
    <row r="542" ht="15.75" customHeight="1">
      <c r="A542" s="267"/>
      <c r="B542" s="267"/>
      <c r="C542" s="267"/>
      <c r="D542" s="267"/>
      <c r="E542" s="267"/>
      <c r="F542" s="267"/>
      <c r="G542" s="267"/>
      <c r="H542" s="267"/>
      <c r="I542" s="267"/>
      <c r="J542" s="267"/>
      <c r="K542" s="267"/>
    </row>
    <row r="543" ht="15.75" customHeight="1">
      <c r="A543" s="267"/>
      <c r="B543" s="267"/>
      <c r="C543" s="267"/>
      <c r="D543" s="267"/>
      <c r="E543" s="267"/>
      <c r="F543" s="267"/>
      <c r="G543" s="267"/>
      <c r="H543" s="267"/>
      <c r="I543" s="267"/>
      <c r="J543" s="267"/>
      <c r="K543" s="267"/>
    </row>
    <row r="544" ht="15.75" customHeight="1">
      <c r="A544" s="267"/>
      <c r="B544" s="267"/>
      <c r="C544" s="267"/>
      <c r="D544" s="267"/>
      <c r="E544" s="267"/>
      <c r="F544" s="267"/>
      <c r="G544" s="267"/>
      <c r="H544" s="267"/>
      <c r="I544" s="267"/>
      <c r="J544" s="267"/>
      <c r="K544" s="267"/>
    </row>
    <row r="545" ht="15.75" customHeight="1">
      <c r="A545" s="267"/>
      <c r="B545" s="267"/>
      <c r="C545" s="267"/>
      <c r="D545" s="267"/>
      <c r="E545" s="267"/>
      <c r="F545" s="267"/>
      <c r="G545" s="267"/>
      <c r="H545" s="267"/>
      <c r="I545" s="267"/>
      <c r="J545" s="267"/>
      <c r="K545" s="267"/>
    </row>
    <row r="546" ht="15.75" customHeight="1">
      <c r="A546" s="267"/>
      <c r="B546" s="267"/>
      <c r="C546" s="267"/>
      <c r="D546" s="267"/>
      <c r="E546" s="267"/>
      <c r="F546" s="267"/>
      <c r="G546" s="267"/>
      <c r="H546" s="267"/>
      <c r="I546" s="267"/>
      <c r="J546" s="267"/>
      <c r="K546" s="267"/>
    </row>
    <row r="547" ht="15.75" customHeight="1">
      <c r="A547" s="267"/>
      <c r="B547" s="267"/>
      <c r="C547" s="267"/>
      <c r="D547" s="267"/>
      <c r="E547" s="267"/>
      <c r="F547" s="267"/>
      <c r="G547" s="267"/>
      <c r="H547" s="267"/>
      <c r="I547" s="267"/>
      <c r="J547" s="267"/>
      <c r="K547" s="267"/>
    </row>
    <row r="548" ht="15.75" customHeight="1">
      <c r="A548" s="267"/>
      <c r="B548" s="267"/>
      <c r="C548" s="267"/>
      <c r="D548" s="267"/>
      <c r="E548" s="267"/>
      <c r="F548" s="267"/>
      <c r="G548" s="267"/>
      <c r="H548" s="267"/>
      <c r="I548" s="267"/>
      <c r="J548" s="267"/>
      <c r="K548" s="267"/>
    </row>
    <row r="549" ht="15.75" customHeight="1">
      <c r="A549" s="267"/>
      <c r="B549" s="267"/>
      <c r="C549" s="267"/>
      <c r="D549" s="267"/>
      <c r="E549" s="267"/>
      <c r="F549" s="267"/>
      <c r="G549" s="267"/>
      <c r="H549" s="267"/>
      <c r="I549" s="267"/>
      <c r="J549" s="267"/>
      <c r="K549" s="267"/>
    </row>
    <row r="550" ht="15.75" customHeight="1">
      <c r="A550" s="267"/>
      <c r="B550" s="267"/>
      <c r="C550" s="267"/>
      <c r="D550" s="267"/>
      <c r="E550" s="267"/>
      <c r="F550" s="267"/>
      <c r="G550" s="267"/>
      <c r="H550" s="267"/>
      <c r="I550" s="267"/>
      <c r="J550" s="267"/>
      <c r="K550" s="267"/>
    </row>
    <row r="551" ht="15.75" customHeight="1">
      <c r="A551" s="267"/>
      <c r="B551" s="267"/>
      <c r="C551" s="267"/>
      <c r="D551" s="267"/>
      <c r="E551" s="267"/>
      <c r="F551" s="267"/>
      <c r="G551" s="267"/>
      <c r="H551" s="267"/>
      <c r="I551" s="267"/>
      <c r="J551" s="267"/>
      <c r="K551" s="267"/>
    </row>
    <row r="552" ht="15.75" customHeight="1">
      <c r="A552" s="267"/>
      <c r="B552" s="267"/>
      <c r="C552" s="267"/>
      <c r="D552" s="267"/>
      <c r="E552" s="267"/>
      <c r="F552" s="267"/>
      <c r="G552" s="267"/>
      <c r="H552" s="267"/>
      <c r="I552" s="267"/>
      <c r="J552" s="267"/>
      <c r="K552" s="267"/>
    </row>
    <row r="553" ht="15.75" customHeight="1">
      <c r="A553" s="267"/>
      <c r="B553" s="267"/>
      <c r="C553" s="267"/>
      <c r="D553" s="267"/>
      <c r="E553" s="267"/>
      <c r="F553" s="267"/>
      <c r="G553" s="267"/>
      <c r="H553" s="267"/>
      <c r="I553" s="267"/>
      <c r="J553" s="267"/>
      <c r="K553" s="267"/>
    </row>
    <row r="554" ht="15.75" customHeight="1">
      <c r="A554" s="267"/>
      <c r="B554" s="267"/>
      <c r="C554" s="267"/>
      <c r="D554" s="267"/>
      <c r="E554" s="267"/>
      <c r="F554" s="267"/>
      <c r="G554" s="267"/>
      <c r="H554" s="267"/>
      <c r="I554" s="267"/>
      <c r="J554" s="267"/>
      <c r="K554" s="267"/>
    </row>
    <row r="555" ht="15.75" customHeight="1">
      <c r="A555" s="267"/>
      <c r="B555" s="267"/>
      <c r="C555" s="267"/>
      <c r="D555" s="267"/>
      <c r="E555" s="267"/>
      <c r="F555" s="267"/>
      <c r="G555" s="267"/>
      <c r="H555" s="267"/>
      <c r="I555" s="267"/>
      <c r="J555" s="267"/>
      <c r="K555" s="267"/>
    </row>
    <row r="556" ht="15.75" customHeight="1">
      <c r="A556" s="267"/>
      <c r="B556" s="267"/>
      <c r="C556" s="267"/>
      <c r="D556" s="267"/>
      <c r="E556" s="267"/>
      <c r="F556" s="267"/>
      <c r="G556" s="267"/>
      <c r="H556" s="267"/>
      <c r="I556" s="267"/>
      <c r="J556" s="267"/>
      <c r="K556" s="267"/>
    </row>
    <row r="557" ht="15.75" customHeight="1">
      <c r="A557" s="267"/>
      <c r="B557" s="267"/>
      <c r="C557" s="267"/>
      <c r="D557" s="267"/>
      <c r="E557" s="267"/>
      <c r="F557" s="267"/>
      <c r="G557" s="267"/>
      <c r="H557" s="267"/>
      <c r="I557" s="267"/>
      <c r="J557" s="267"/>
      <c r="K557" s="267"/>
    </row>
    <row r="558" ht="15.75" customHeight="1">
      <c r="A558" s="267"/>
      <c r="B558" s="267"/>
      <c r="C558" s="267"/>
      <c r="D558" s="267"/>
      <c r="E558" s="267"/>
      <c r="F558" s="267"/>
      <c r="G558" s="267"/>
      <c r="H558" s="267"/>
      <c r="I558" s="267"/>
      <c r="J558" s="267"/>
      <c r="K558" s="267"/>
    </row>
    <row r="559" ht="15.75" customHeight="1">
      <c r="A559" s="267"/>
      <c r="B559" s="267"/>
      <c r="C559" s="267"/>
      <c r="D559" s="267"/>
      <c r="E559" s="267"/>
      <c r="F559" s="267"/>
      <c r="G559" s="267"/>
      <c r="H559" s="267"/>
      <c r="I559" s="267"/>
      <c r="J559" s="267"/>
      <c r="K559" s="267"/>
    </row>
    <row r="560" ht="15.75" customHeight="1">
      <c r="A560" s="267"/>
      <c r="B560" s="267"/>
      <c r="C560" s="267"/>
      <c r="D560" s="267"/>
      <c r="E560" s="267"/>
      <c r="F560" s="267"/>
      <c r="G560" s="267"/>
      <c r="H560" s="267"/>
      <c r="I560" s="267"/>
      <c r="J560" s="267"/>
      <c r="K560" s="267"/>
    </row>
    <row r="561" ht="15.75" customHeight="1">
      <c r="A561" s="267"/>
      <c r="B561" s="267"/>
      <c r="C561" s="267"/>
      <c r="D561" s="267"/>
      <c r="E561" s="267"/>
      <c r="F561" s="267"/>
      <c r="G561" s="267"/>
      <c r="H561" s="267"/>
      <c r="I561" s="267"/>
      <c r="J561" s="267"/>
      <c r="K561" s="267"/>
    </row>
    <row r="562" ht="15.75" customHeight="1">
      <c r="A562" s="267"/>
      <c r="B562" s="267"/>
      <c r="C562" s="267"/>
      <c r="D562" s="267"/>
      <c r="E562" s="267"/>
      <c r="F562" s="267"/>
      <c r="G562" s="267"/>
      <c r="H562" s="267"/>
      <c r="I562" s="267"/>
      <c r="J562" s="267"/>
      <c r="K562" s="267"/>
    </row>
    <row r="563" ht="15.75" customHeight="1">
      <c r="A563" s="267"/>
      <c r="B563" s="267"/>
      <c r="C563" s="267"/>
      <c r="D563" s="267"/>
      <c r="E563" s="267"/>
      <c r="F563" s="267"/>
      <c r="G563" s="267"/>
      <c r="H563" s="267"/>
      <c r="I563" s="267"/>
      <c r="J563" s="267"/>
      <c r="K563" s="267"/>
    </row>
    <row r="564" ht="15.75" customHeight="1">
      <c r="A564" s="267"/>
      <c r="B564" s="267"/>
      <c r="C564" s="267"/>
      <c r="D564" s="267"/>
      <c r="E564" s="267"/>
      <c r="F564" s="267"/>
      <c r="G564" s="267"/>
      <c r="H564" s="267"/>
      <c r="I564" s="267"/>
      <c r="J564" s="267"/>
      <c r="K564" s="267"/>
    </row>
    <row r="565" ht="15.75" customHeight="1">
      <c r="A565" s="267"/>
      <c r="B565" s="267"/>
      <c r="C565" s="267"/>
      <c r="D565" s="267"/>
      <c r="E565" s="267"/>
      <c r="F565" s="267"/>
      <c r="G565" s="267"/>
      <c r="H565" s="267"/>
      <c r="I565" s="267"/>
      <c r="J565" s="267"/>
      <c r="K565" s="267"/>
    </row>
    <row r="566" ht="15.75" customHeight="1">
      <c r="A566" s="267"/>
      <c r="B566" s="267"/>
      <c r="C566" s="267"/>
      <c r="D566" s="267"/>
      <c r="E566" s="267"/>
      <c r="F566" s="267"/>
      <c r="G566" s="267"/>
      <c r="H566" s="267"/>
      <c r="I566" s="267"/>
      <c r="J566" s="267"/>
      <c r="K566" s="267"/>
    </row>
    <row r="567" ht="15.75" customHeight="1">
      <c r="A567" s="267"/>
      <c r="B567" s="267"/>
      <c r="C567" s="267"/>
      <c r="D567" s="267"/>
      <c r="E567" s="267"/>
      <c r="F567" s="267"/>
      <c r="G567" s="267"/>
      <c r="H567" s="267"/>
      <c r="I567" s="267"/>
      <c r="J567" s="267"/>
      <c r="K567" s="267"/>
    </row>
    <row r="568" ht="15.75" customHeight="1">
      <c r="A568" s="267"/>
      <c r="B568" s="267"/>
      <c r="C568" s="267"/>
      <c r="D568" s="267"/>
      <c r="E568" s="267"/>
      <c r="F568" s="267"/>
      <c r="G568" s="267"/>
      <c r="H568" s="267"/>
      <c r="I568" s="267"/>
      <c r="J568" s="267"/>
      <c r="K568" s="267"/>
    </row>
    <row r="569" ht="15.75" customHeight="1">
      <c r="A569" s="267"/>
      <c r="B569" s="267"/>
      <c r="C569" s="267"/>
      <c r="D569" s="267"/>
      <c r="E569" s="267"/>
      <c r="F569" s="267"/>
      <c r="G569" s="267"/>
      <c r="H569" s="267"/>
      <c r="I569" s="267"/>
      <c r="J569" s="267"/>
      <c r="K569" s="267"/>
    </row>
    <row r="570" ht="15.75" customHeight="1">
      <c r="A570" s="267"/>
      <c r="B570" s="267"/>
      <c r="C570" s="267"/>
      <c r="D570" s="267"/>
      <c r="E570" s="267"/>
      <c r="F570" s="267"/>
      <c r="G570" s="267"/>
      <c r="H570" s="267"/>
      <c r="I570" s="267"/>
      <c r="J570" s="267"/>
      <c r="K570" s="267"/>
    </row>
    <row r="571" ht="15.75" customHeight="1">
      <c r="A571" s="267"/>
      <c r="B571" s="267"/>
      <c r="C571" s="267"/>
      <c r="D571" s="267"/>
      <c r="E571" s="267"/>
      <c r="F571" s="267"/>
      <c r="G571" s="267"/>
      <c r="H571" s="267"/>
      <c r="I571" s="267"/>
      <c r="J571" s="267"/>
      <c r="K571" s="267"/>
    </row>
    <row r="572" ht="15.75" customHeight="1">
      <c r="A572" s="267"/>
      <c r="B572" s="267"/>
      <c r="C572" s="267"/>
      <c r="D572" s="267"/>
      <c r="E572" s="267"/>
      <c r="F572" s="267"/>
      <c r="G572" s="267"/>
      <c r="H572" s="267"/>
      <c r="I572" s="267"/>
      <c r="J572" s="267"/>
      <c r="K572" s="267"/>
    </row>
    <row r="573" ht="15.75" customHeight="1">
      <c r="A573" s="267"/>
      <c r="B573" s="267"/>
      <c r="C573" s="267"/>
      <c r="D573" s="267"/>
      <c r="E573" s="267"/>
      <c r="F573" s="267"/>
      <c r="G573" s="267"/>
      <c r="H573" s="267"/>
      <c r="I573" s="267"/>
      <c r="J573" s="267"/>
      <c r="K573" s="267"/>
    </row>
    <row r="574" ht="15.75" customHeight="1">
      <c r="A574" s="267"/>
      <c r="B574" s="267"/>
      <c r="C574" s="267"/>
      <c r="D574" s="267"/>
      <c r="E574" s="267"/>
      <c r="F574" s="267"/>
      <c r="G574" s="267"/>
      <c r="H574" s="267"/>
      <c r="I574" s="267"/>
      <c r="J574" s="267"/>
      <c r="K574" s="267"/>
    </row>
    <row r="575" ht="15.75" customHeight="1">
      <c r="A575" s="267"/>
      <c r="B575" s="267"/>
      <c r="C575" s="267"/>
      <c r="D575" s="267"/>
      <c r="E575" s="267"/>
      <c r="F575" s="267"/>
      <c r="G575" s="267"/>
      <c r="H575" s="267"/>
      <c r="I575" s="267"/>
      <c r="J575" s="267"/>
      <c r="K575" s="267"/>
    </row>
    <row r="576" ht="15.75" customHeight="1">
      <c r="A576" s="267"/>
      <c r="B576" s="267"/>
      <c r="C576" s="267"/>
      <c r="D576" s="267"/>
      <c r="E576" s="267"/>
      <c r="F576" s="267"/>
      <c r="G576" s="267"/>
      <c r="H576" s="267"/>
      <c r="I576" s="267"/>
      <c r="J576" s="267"/>
      <c r="K576" s="267"/>
    </row>
    <row r="577" ht="15.75" customHeight="1">
      <c r="A577" s="267"/>
      <c r="B577" s="267"/>
      <c r="C577" s="267"/>
      <c r="D577" s="267"/>
      <c r="E577" s="267"/>
      <c r="F577" s="267"/>
      <c r="G577" s="267"/>
      <c r="H577" s="267"/>
      <c r="I577" s="267"/>
      <c r="J577" s="267"/>
      <c r="K577" s="267"/>
    </row>
    <row r="578" ht="15.75" customHeight="1">
      <c r="A578" s="267"/>
      <c r="B578" s="267"/>
      <c r="C578" s="267"/>
      <c r="D578" s="267"/>
      <c r="E578" s="267"/>
      <c r="F578" s="267"/>
      <c r="G578" s="267"/>
      <c r="H578" s="267"/>
      <c r="I578" s="267"/>
      <c r="J578" s="267"/>
      <c r="K578" s="267"/>
    </row>
    <row r="579" ht="15.75" customHeight="1">
      <c r="A579" s="267"/>
      <c r="B579" s="267"/>
      <c r="C579" s="267"/>
      <c r="D579" s="267"/>
      <c r="E579" s="267"/>
      <c r="F579" s="267"/>
      <c r="G579" s="267"/>
      <c r="H579" s="267"/>
      <c r="I579" s="267"/>
      <c r="J579" s="267"/>
      <c r="K579" s="267"/>
    </row>
    <row r="580" ht="15.75" customHeight="1">
      <c r="A580" s="267"/>
      <c r="B580" s="267"/>
      <c r="C580" s="267"/>
      <c r="D580" s="267"/>
      <c r="E580" s="267"/>
      <c r="F580" s="267"/>
      <c r="G580" s="267"/>
      <c r="H580" s="267"/>
      <c r="I580" s="267"/>
      <c r="J580" s="267"/>
      <c r="K580" s="267"/>
    </row>
    <row r="581" ht="15.75" customHeight="1">
      <c r="A581" s="267"/>
      <c r="B581" s="267"/>
      <c r="C581" s="267"/>
      <c r="D581" s="267"/>
      <c r="E581" s="267"/>
      <c r="F581" s="267"/>
      <c r="G581" s="267"/>
      <c r="H581" s="267"/>
      <c r="I581" s="267"/>
      <c r="J581" s="267"/>
      <c r="K581" s="267"/>
    </row>
    <row r="582" ht="15.75" customHeight="1">
      <c r="A582" s="267"/>
      <c r="B582" s="267"/>
      <c r="C582" s="267"/>
      <c r="D582" s="267"/>
      <c r="E582" s="267"/>
      <c r="F582" s="267"/>
      <c r="G582" s="267"/>
      <c r="H582" s="267"/>
      <c r="I582" s="267"/>
      <c r="J582" s="267"/>
      <c r="K582" s="267"/>
    </row>
    <row r="583" ht="15.75" customHeight="1">
      <c r="A583" s="267"/>
      <c r="B583" s="267"/>
      <c r="C583" s="267"/>
      <c r="D583" s="267"/>
      <c r="E583" s="267"/>
      <c r="F583" s="267"/>
      <c r="G583" s="267"/>
      <c r="H583" s="267"/>
      <c r="I583" s="267"/>
      <c r="J583" s="267"/>
      <c r="K583" s="267"/>
    </row>
    <row r="584" ht="15.75" customHeight="1">
      <c r="A584" s="267"/>
      <c r="B584" s="267"/>
      <c r="C584" s="267"/>
      <c r="D584" s="267"/>
      <c r="E584" s="267"/>
      <c r="F584" s="267"/>
      <c r="G584" s="267"/>
      <c r="H584" s="267"/>
      <c r="I584" s="267"/>
      <c r="J584" s="267"/>
      <c r="K584" s="267"/>
    </row>
    <row r="585" ht="15.75" customHeight="1">
      <c r="A585" s="267"/>
      <c r="B585" s="267"/>
      <c r="C585" s="267"/>
      <c r="D585" s="267"/>
      <c r="E585" s="267"/>
      <c r="F585" s="267"/>
      <c r="G585" s="267"/>
      <c r="H585" s="267"/>
      <c r="I585" s="267"/>
      <c r="J585" s="267"/>
      <c r="K585" s="267"/>
    </row>
    <row r="586" ht="15.75" customHeight="1">
      <c r="A586" s="267"/>
      <c r="B586" s="267"/>
      <c r="C586" s="267"/>
      <c r="D586" s="267"/>
      <c r="E586" s="267"/>
      <c r="F586" s="267"/>
      <c r="G586" s="267"/>
      <c r="H586" s="267"/>
      <c r="I586" s="267"/>
      <c r="J586" s="267"/>
      <c r="K586" s="267"/>
    </row>
    <row r="587" ht="15.75" customHeight="1">
      <c r="A587" s="267"/>
      <c r="B587" s="267"/>
      <c r="C587" s="267"/>
      <c r="D587" s="267"/>
      <c r="E587" s="267"/>
      <c r="F587" s="267"/>
      <c r="G587" s="267"/>
      <c r="H587" s="267"/>
      <c r="I587" s="267"/>
      <c r="J587" s="267"/>
      <c r="K587" s="267"/>
    </row>
    <row r="588" ht="15.75" customHeight="1">
      <c r="A588" s="267"/>
      <c r="B588" s="267"/>
      <c r="C588" s="267"/>
      <c r="D588" s="267"/>
      <c r="E588" s="267"/>
      <c r="F588" s="267"/>
      <c r="G588" s="267"/>
      <c r="H588" s="267"/>
      <c r="I588" s="267"/>
      <c r="J588" s="267"/>
      <c r="K588" s="267"/>
    </row>
    <row r="589" ht="15.75" customHeight="1">
      <c r="A589" s="267"/>
      <c r="B589" s="267"/>
      <c r="C589" s="267"/>
      <c r="D589" s="267"/>
      <c r="E589" s="267"/>
      <c r="F589" s="267"/>
      <c r="G589" s="267"/>
      <c r="H589" s="267"/>
      <c r="I589" s="267"/>
      <c r="J589" s="267"/>
      <c r="K589" s="267"/>
    </row>
    <row r="590" ht="15.75" customHeight="1">
      <c r="A590" s="267"/>
      <c r="B590" s="267"/>
      <c r="C590" s="267"/>
      <c r="D590" s="267"/>
      <c r="E590" s="267"/>
      <c r="F590" s="267"/>
      <c r="G590" s="267"/>
      <c r="H590" s="267"/>
      <c r="I590" s="267"/>
      <c r="J590" s="267"/>
      <c r="K590" s="267"/>
    </row>
    <row r="591" ht="15.75" customHeight="1">
      <c r="A591" s="267"/>
      <c r="B591" s="267"/>
      <c r="C591" s="267"/>
      <c r="D591" s="267"/>
      <c r="E591" s="267"/>
      <c r="F591" s="267"/>
      <c r="G591" s="267"/>
      <c r="H591" s="267"/>
      <c r="I591" s="267"/>
      <c r="J591" s="267"/>
      <c r="K591" s="267"/>
    </row>
    <row r="592" ht="15.75" customHeight="1">
      <c r="A592" s="267"/>
      <c r="B592" s="267"/>
      <c r="C592" s="267"/>
      <c r="D592" s="267"/>
      <c r="E592" s="267"/>
      <c r="F592" s="267"/>
      <c r="G592" s="267"/>
      <c r="H592" s="267"/>
      <c r="I592" s="267"/>
      <c r="J592" s="267"/>
      <c r="K592" s="267"/>
    </row>
    <row r="593" ht="15.75" customHeight="1">
      <c r="A593" s="267"/>
      <c r="B593" s="267"/>
      <c r="C593" s="267"/>
      <c r="D593" s="267"/>
      <c r="E593" s="267"/>
      <c r="F593" s="267"/>
      <c r="G593" s="267"/>
      <c r="H593" s="267"/>
      <c r="I593" s="267"/>
      <c r="J593" s="267"/>
      <c r="K593" s="267"/>
    </row>
    <row r="594" ht="15.75" customHeight="1">
      <c r="A594" s="267"/>
      <c r="B594" s="267"/>
      <c r="C594" s="267"/>
      <c r="D594" s="267"/>
      <c r="E594" s="267"/>
      <c r="F594" s="267"/>
      <c r="G594" s="267"/>
      <c r="H594" s="267"/>
      <c r="I594" s="267"/>
      <c r="J594" s="267"/>
      <c r="K594" s="267"/>
    </row>
    <row r="595" ht="15.75" customHeight="1">
      <c r="A595" s="267"/>
      <c r="B595" s="267"/>
      <c r="C595" s="267"/>
      <c r="D595" s="267"/>
      <c r="E595" s="267"/>
      <c r="F595" s="267"/>
      <c r="G595" s="267"/>
      <c r="H595" s="267"/>
      <c r="I595" s="267"/>
      <c r="J595" s="267"/>
      <c r="K595" s="267"/>
    </row>
    <row r="596" ht="15.75" customHeight="1">
      <c r="A596" s="267"/>
      <c r="B596" s="267"/>
      <c r="C596" s="267"/>
      <c r="D596" s="267"/>
      <c r="E596" s="267"/>
      <c r="F596" s="267"/>
      <c r="G596" s="267"/>
      <c r="H596" s="267"/>
      <c r="I596" s="267"/>
      <c r="J596" s="267"/>
      <c r="K596" s="267"/>
    </row>
    <row r="597" ht="15.75" customHeight="1">
      <c r="A597" s="267"/>
      <c r="B597" s="267"/>
      <c r="C597" s="267"/>
      <c r="D597" s="267"/>
      <c r="E597" s="267"/>
      <c r="F597" s="267"/>
      <c r="G597" s="267"/>
      <c r="H597" s="267"/>
      <c r="I597" s="267"/>
      <c r="J597" s="267"/>
      <c r="K597" s="267"/>
    </row>
    <row r="598" ht="15.75" customHeight="1">
      <c r="A598" s="267"/>
      <c r="B598" s="267"/>
      <c r="C598" s="267"/>
      <c r="D598" s="267"/>
      <c r="E598" s="267"/>
      <c r="F598" s="267"/>
      <c r="G598" s="267"/>
      <c r="H598" s="267"/>
      <c r="I598" s="267"/>
      <c r="J598" s="267"/>
      <c r="K598" s="267"/>
    </row>
    <row r="599" ht="15.75" customHeight="1">
      <c r="A599" s="267"/>
      <c r="B599" s="267"/>
      <c r="C599" s="267"/>
      <c r="D599" s="267"/>
      <c r="E599" s="267"/>
      <c r="F599" s="267"/>
      <c r="G599" s="267"/>
      <c r="H599" s="267"/>
      <c r="I599" s="267"/>
      <c r="J599" s="267"/>
      <c r="K599" s="267"/>
    </row>
    <row r="600" ht="15.75" customHeight="1">
      <c r="A600" s="267"/>
      <c r="B600" s="267"/>
      <c r="C600" s="267"/>
      <c r="D600" s="267"/>
      <c r="E600" s="267"/>
      <c r="F600" s="267"/>
      <c r="G600" s="267"/>
      <c r="H600" s="267"/>
      <c r="I600" s="267"/>
      <c r="J600" s="267"/>
      <c r="K600" s="267"/>
    </row>
    <row r="601" ht="15.75" customHeight="1">
      <c r="A601" s="267"/>
      <c r="B601" s="267"/>
      <c r="C601" s="267"/>
      <c r="D601" s="267"/>
      <c r="E601" s="267"/>
      <c r="F601" s="267"/>
      <c r="G601" s="267"/>
      <c r="H601" s="267"/>
      <c r="I601" s="267"/>
      <c r="J601" s="267"/>
      <c r="K601" s="267"/>
    </row>
    <row r="602" ht="15.75" customHeight="1">
      <c r="A602" s="267"/>
      <c r="B602" s="267"/>
      <c r="C602" s="267"/>
      <c r="D602" s="267"/>
      <c r="E602" s="267"/>
      <c r="F602" s="267"/>
      <c r="G602" s="267"/>
      <c r="H602" s="267"/>
      <c r="I602" s="267"/>
      <c r="J602" s="267"/>
      <c r="K602" s="267"/>
    </row>
    <row r="603" ht="15.75" customHeight="1">
      <c r="A603" s="267"/>
      <c r="B603" s="267"/>
      <c r="C603" s="267"/>
      <c r="D603" s="267"/>
      <c r="E603" s="267"/>
      <c r="F603" s="267"/>
      <c r="G603" s="267"/>
      <c r="H603" s="267"/>
      <c r="I603" s="267"/>
      <c r="J603" s="267"/>
      <c r="K603" s="267"/>
    </row>
    <row r="604" ht="15.75" customHeight="1">
      <c r="A604" s="267"/>
      <c r="B604" s="267"/>
      <c r="C604" s="267"/>
      <c r="D604" s="267"/>
      <c r="E604" s="267"/>
      <c r="F604" s="267"/>
      <c r="G604" s="267"/>
      <c r="H604" s="267"/>
      <c r="I604" s="267"/>
      <c r="J604" s="267"/>
      <c r="K604" s="267"/>
    </row>
    <row r="605" ht="15.75" customHeight="1">
      <c r="A605" s="267"/>
      <c r="B605" s="267"/>
      <c r="C605" s="267"/>
      <c r="D605" s="267"/>
      <c r="E605" s="267"/>
      <c r="F605" s="267"/>
      <c r="G605" s="267"/>
      <c r="H605" s="267"/>
      <c r="I605" s="267"/>
      <c r="J605" s="267"/>
      <c r="K605" s="267"/>
    </row>
    <row r="606" ht="15.75" customHeight="1">
      <c r="A606" s="267"/>
      <c r="B606" s="267"/>
      <c r="C606" s="267"/>
      <c r="D606" s="267"/>
      <c r="E606" s="267"/>
      <c r="F606" s="267"/>
      <c r="G606" s="267"/>
      <c r="H606" s="267"/>
      <c r="I606" s="267"/>
      <c r="J606" s="267"/>
      <c r="K606" s="267"/>
    </row>
    <row r="607" ht="15.75" customHeight="1">
      <c r="A607" s="267"/>
      <c r="B607" s="267"/>
      <c r="C607" s="267"/>
      <c r="D607" s="267"/>
      <c r="E607" s="267"/>
      <c r="F607" s="267"/>
      <c r="G607" s="267"/>
      <c r="H607" s="267"/>
      <c r="I607" s="267"/>
      <c r="J607" s="267"/>
      <c r="K607" s="267"/>
    </row>
    <row r="608" ht="15.75" customHeight="1">
      <c r="A608" s="267"/>
      <c r="B608" s="267"/>
      <c r="C608" s="267"/>
      <c r="D608" s="267"/>
      <c r="E608" s="267"/>
      <c r="F608" s="267"/>
      <c r="G608" s="267"/>
      <c r="H608" s="267"/>
      <c r="I608" s="267"/>
      <c r="J608" s="267"/>
      <c r="K608" s="267"/>
    </row>
    <row r="609" ht="15.75" customHeight="1">
      <c r="A609" s="267"/>
      <c r="B609" s="267"/>
      <c r="C609" s="267"/>
      <c r="D609" s="267"/>
      <c r="E609" s="267"/>
      <c r="F609" s="267"/>
      <c r="G609" s="267"/>
      <c r="H609" s="267"/>
      <c r="I609" s="267"/>
      <c r="J609" s="267"/>
      <c r="K609" s="267"/>
    </row>
    <row r="610" ht="15.75" customHeight="1">
      <c r="A610" s="267"/>
      <c r="B610" s="267"/>
      <c r="C610" s="267"/>
      <c r="D610" s="267"/>
      <c r="E610" s="267"/>
      <c r="F610" s="267"/>
      <c r="G610" s="267"/>
      <c r="H610" s="267"/>
      <c r="I610" s="267"/>
      <c r="J610" s="267"/>
      <c r="K610" s="267"/>
    </row>
    <row r="611" ht="15.75" customHeight="1">
      <c r="A611" s="267"/>
      <c r="B611" s="267"/>
      <c r="C611" s="267"/>
      <c r="D611" s="267"/>
      <c r="E611" s="267"/>
      <c r="F611" s="267"/>
      <c r="G611" s="267"/>
      <c r="H611" s="267"/>
      <c r="I611" s="267"/>
      <c r="J611" s="267"/>
      <c r="K611" s="267"/>
    </row>
    <row r="612" ht="15.75" customHeight="1">
      <c r="A612" s="267"/>
      <c r="B612" s="267"/>
      <c r="C612" s="267"/>
      <c r="D612" s="267"/>
      <c r="E612" s="267"/>
      <c r="F612" s="267"/>
      <c r="G612" s="267"/>
      <c r="H612" s="267"/>
      <c r="I612" s="267"/>
      <c r="J612" s="267"/>
      <c r="K612" s="267"/>
    </row>
    <row r="613" ht="15.75" customHeight="1">
      <c r="A613" s="267"/>
      <c r="B613" s="267"/>
      <c r="C613" s="267"/>
      <c r="D613" s="267"/>
      <c r="E613" s="267"/>
      <c r="F613" s="267"/>
      <c r="G613" s="267"/>
      <c r="H613" s="267"/>
      <c r="I613" s="267"/>
      <c r="J613" s="267"/>
      <c r="K613" s="267"/>
    </row>
    <row r="614" ht="15.75" customHeight="1">
      <c r="A614" s="267"/>
      <c r="B614" s="267"/>
      <c r="C614" s="267"/>
      <c r="D614" s="267"/>
      <c r="E614" s="267"/>
      <c r="F614" s="267"/>
      <c r="G614" s="267"/>
      <c r="H614" s="267"/>
      <c r="I614" s="267"/>
      <c r="J614" s="267"/>
      <c r="K614" s="267"/>
    </row>
    <row r="615" ht="15.75" customHeight="1">
      <c r="A615" s="267"/>
      <c r="B615" s="267"/>
      <c r="C615" s="267"/>
      <c r="D615" s="267"/>
      <c r="E615" s="267"/>
      <c r="F615" s="267"/>
      <c r="G615" s="267"/>
      <c r="H615" s="267"/>
      <c r="I615" s="267"/>
      <c r="J615" s="267"/>
      <c r="K615" s="267"/>
    </row>
    <row r="616" ht="15.75" customHeight="1">
      <c r="A616" s="267"/>
      <c r="B616" s="267"/>
      <c r="C616" s="267"/>
      <c r="D616" s="267"/>
      <c r="E616" s="267"/>
      <c r="F616" s="267"/>
      <c r="G616" s="267"/>
      <c r="H616" s="267"/>
      <c r="I616" s="267"/>
      <c r="J616" s="267"/>
      <c r="K616" s="267"/>
    </row>
    <row r="617" ht="15.75" customHeight="1">
      <c r="A617" s="267"/>
      <c r="B617" s="267"/>
      <c r="C617" s="267"/>
      <c r="D617" s="267"/>
      <c r="E617" s="267"/>
      <c r="F617" s="267"/>
      <c r="G617" s="267"/>
      <c r="H617" s="267"/>
      <c r="I617" s="267"/>
      <c r="J617" s="267"/>
      <c r="K617" s="267"/>
    </row>
    <row r="618" ht="15.75" customHeight="1">
      <c r="A618" s="267"/>
      <c r="B618" s="267"/>
      <c r="C618" s="267"/>
      <c r="D618" s="267"/>
      <c r="E618" s="267"/>
      <c r="F618" s="267"/>
      <c r="G618" s="267"/>
      <c r="H618" s="267"/>
      <c r="I618" s="267"/>
      <c r="J618" s="267"/>
      <c r="K618" s="267"/>
    </row>
    <row r="619" ht="15.75" customHeight="1">
      <c r="A619" s="267"/>
      <c r="B619" s="267"/>
      <c r="C619" s="267"/>
      <c r="D619" s="267"/>
      <c r="E619" s="267"/>
      <c r="F619" s="267"/>
      <c r="G619" s="267"/>
      <c r="H619" s="267"/>
      <c r="I619" s="267"/>
      <c r="J619" s="267"/>
      <c r="K619" s="267"/>
    </row>
    <row r="620" ht="15.75" customHeight="1">
      <c r="A620" s="267"/>
      <c r="B620" s="267"/>
      <c r="C620" s="267"/>
      <c r="D620" s="267"/>
      <c r="E620" s="267"/>
      <c r="F620" s="267"/>
      <c r="G620" s="267"/>
      <c r="H620" s="267"/>
      <c r="I620" s="267"/>
      <c r="J620" s="267"/>
      <c r="K620" s="267"/>
    </row>
    <row r="621" ht="15.75" customHeight="1">
      <c r="A621" s="267"/>
      <c r="B621" s="267"/>
      <c r="C621" s="267"/>
      <c r="D621" s="267"/>
      <c r="E621" s="267"/>
      <c r="F621" s="267"/>
      <c r="G621" s="267"/>
      <c r="H621" s="267"/>
      <c r="I621" s="267"/>
      <c r="J621" s="267"/>
      <c r="K621" s="267"/>
    </row>
    <row r="622" ht="15.75" customHeight="1">
      <c r="A622" s="267"/>
      <c r="B622" s="267"/>
      <c r="C622" s="267"/>
      <c r="D622" s="267"/>
      <c r="E622" s="267"/>
      <c r="F622" s="267"/>
      <c r="G622" s="267"/>
      <c r="H622" s="267"/>
      <c r="I622" s="267"/>
      <c r="J622" s="267"/>
      <c r="K622" s="267"/>
    </row>
    <row r="623" ht="15.75" customHeight="1">
      <c r="A623" s="267"/>
      <c r="B623" s="267"/>
      <c r="C623" s="267"/>
      <c r="D623" s="267"/>
      <c r="E623" s="267"/>
      <c r="F623" s="267"/>
      <c r="G623" s="267"/>
      <c r="H623" s="267"/>
      <c r="I623" s="267"/>
      <c r="J623" s="267"/>
      <c r="K623" s="267"/>
    </row>
    <row r="624" ht="15.75" customHeight="1">
      <c r="A624" s="267"/>
      <c r="B624" s="267"/>
      <c r="C624" s="267"/>
      <c r="D624" s="267"/>
      <c r="E624" s="267"/>
      <c r="F624" s="267"/>
      <c r="G624" s="267"/>
      <c r="H624" s="267"/>
      <c r="I624" s="267"/>
      <c r="J624" s="267"/>
      <c r="K624" s="267"/>
    </row>
    <row r="625" ht="15.75" customHeight="1">
      <c r="A625" s="267"/>
      <c r="B625" s="267"/>
      <c r="C625" s="267"/>
      <c r="D625" s="267"/>
      <c r="E625" s="267"/>
      <c r="F625" s="267"/>
      <c r="G625" s="267"/>
      <c r="H625" s="267"/>
      <c r="I625" s="267"/>
      <c r="J625" s="267"/>
      <c r="K625" s="267"/>
    </row>
    <row r="626" ht="15.75" customHeight="1">
      <c r="A626" s="267"/>
      <c r="B626" s="267"/>
      <c r="C626" s="267"/>
      <c r="D626" s="267"/>
      <c r="E626" s="267"/>
      <c r="F626" s="267"/>
      <c r="G626" s="267"/>
      <c r="H626" s="267"/>
      <c r="I626" s="267"/>
      <c r="J626" s="267"/>
      <c r="K626" s="267"/>
    </row>
    <row r="627" ht="15.75" customHeight="1">
      <c r="A627" s="267"/>
      <c r="B627" s="267"/>
      <c r="C627" s="267"/>
      <c r="D627" s="267"/>
      <c r="E627" s="267"/>
      <c r="F627" s="267"/>
      <c r="G627" s="267"/>
      <c r="H627" s="267"/>
      <c r="I627" s="267"/>
      <c r="J627" s="267"/>
      <c r="K627" s="267"/>
    </row>
    <row r="628" ht="15.75" customHeight="1">
      <c r="A628" s="267"/>
      <c r="B628" s="267"/>
      <c r="C628" s="267"/>
      <c r="D628" s="267"/>
      <c r="E628" s="267"/>
      <c r="F628" s="267"/>
      <c r="G628" s="267"/>
      <c r="H628" s="267"/>
      <c r="I628" s="267"/>
      <c r="J628" s="267"/>
      <c r="K628" s="267"/>
    </row>
    <row r="629" ht="15.75" customHeight="1">
      <c r="A629" s="267"/>
      <c r="B629" s="267"/>
      <c r="C629" s="267"/>
      <c r="D629" s="267"/>
      <c r="E629" s="267"/>
      <c r="F629" s="267"/>
      <c r="G629" s="267"/>
      <c r="H629" s="267"/>
      <c r="I629" s="267"/>
      <c r="J629" s="267"/>
      <c r="K629" s="267"/>
    </row>
    <row r="630" ht="15.75" customHeight="1">
      <c r="A630" s="267"/>
      <c r="B630" s="267"/>
      <c r="C630" s="267"/>
      <c r="D630" s="267"/>
      <c r="E630" s="267"/>
      <c r="F630" s="267"/>
      <c r="G630" s="267"/>
      <c r="H630" s="267"/>
      <c r="I630" s="267"/>
      <c r="J630" s="267"/>
      <c r="K630" s="267"/>
    </row>
    <row r="631" ht="15.75" customHeight="1">
      <c r="A631" s="267"/>
      <c r="B631" s="267"/>
      <c r="C631" s="267"/>
      <c r="D631" s="267"/>
      <c r="E631" s="267"/>
      <c r="F631" s="267"/>
      <c r="G631" s="267"/>
      <c r="H631" s="267"/>
      <c r="I631" s="267"/>
      <c r="J631" s="267"/>
      <c r="K631" s="267"/>
    </row>
    <row r="632" ht="15.75" customHeight="1">
      <c r="A632" s="267"/>
      <c r="B632" s="267"/>
      <c r="C632" s="267"/>
      <c r="D632" s="267"/>
      <c r="E632" s="267"/>
      <c r="F632" s="267"/>
      <c r="G632" s="267"/>
      <c r="H632" s="267"/>
      <c r="I632" s="267"/>
      <c r="J632" s="267"/>
      <c r="K632" s="267"/>
    </row>
    <row r="633" ht="15.75" customHeight="1">
      <c r="A633" s="267"/>
      <c r="B633" s="267"/>
      <c r="C633" s="267"/>
      <c r="D633" s="267"/>
      <c r="E633" s="267"/>
      <c r="F633" s="267"/>
      <c r="G633" s="267"/>
      <c r="H633" s="267"/>
      <c r="I633" s="267"/>
      <c r="J633" s="267"/>
      <c r="K633" s="267"/>
    </row>
    <row r="634" ht="15.75" customHeight="1">
      <c r="A634" s="267"/>
      <c r="B634" s="267"/>
      <c r="C634" s="267"/>
      <c r="D634" s="267"/>
      <c r="E634" s="267"/>
      <c r="F634" s="267"/>
      <c r="G634" s="267"/>
      <c r="H634" s="267"/>
      <c r="I634" s="267"/>
      <c r="J634" s="267"/>
      <c r="K634" s="267"/>
    </row>
    <row r="635" ht="15.75" customHeight="1">
      <c r="A635" s="267"/>
      <c r="B635" s="267"/>
      <c r="C635" s="267"/>
      <c r="D635" s="267"/>
      <c r="E635" s="267"/>
      <c r="F635" s="267"/>
      <c r="G635" s="267"/>
      <c r="H635" s="267"/>
      <c r="I635" s="267"/>
      <c r="J635" s="267"/>
      <c r="K635" s="267"/>
    </row>
    <row r="636" ht="15.75" customHeight="1">
      <c r="A636" s="267"/>
      <c r="B636" s="267"/>
      <c r="C636" s="267"/>
      <c r="D636" s="267"/>
      <c r="E636" s="267"/>
      <c r="F636" s="267"/>
      <c r="G636" s="267"/>
      <c r="H636" s="267"/>
      <c r="I636" s="267"/>
      <c r="J636" s="267"/>
      <c r="K636" s="267"/>
    </row>
    <row r="637" ht="15.75" customHeight="1">
      <c r="A637" s="267"/>
      <c r="B637" s="267"/>
      <c r="C637" s="267"/>
      <c r="D637" s="267"/>
      <c r="E637" s="267"/>
      <c r="F637" s="267"/>
      <c r="G637" s="267"/>
      <c r="H637" s="267"/>
      <c r="I637" s="267"/>
      <c r="J637" s="267"/>
      <c r="K637" s="267"/>
    </row>
    <row r="638" ht="15.75" customHeight="1">
      <c r="A638" s="267"/>
      <c r="B638" s="267"/>
      <c r="C638" s="267"/>
      <c r="D638" s="267"/>
      <c r="E638" s="267"/>
      <c r="F638" s="267"/>
      <c r="G638" s="267"/>
      <c r="H638" s="267"/>
      <c r="I638" s="267"/>
      <c r="J638" s="267"/>
      <c r="K638" s="267"/>
    </row>
    <row r="639" ht="15.75" customHeight="1">
      <c r="A639" s="267"/>
      <c r="B639" s="267"/>
      <c r="C639" s="267"/>
      <c r="D639" s="267"/>
      <c r="E639" s="267"/>
      <c r="F639" s="267"/>
      <c r="G639" s="267"/>
      <c r="H639" s="267"/>
      <c r="I639" s="267"/>
      <c r="J639" s="267"/>
      <c r="K639" s="267"/>
    </row>
    <row r="640" ht="15.75" customHeight="1">
      <c r="A640" s="267"/>
      <c r="B640" s="267"/>
      <c r="C640" s="267"/>
      <c r="D640" s="267"/>
      <c r="E640" s="267"/>
      <c r="F640" s="267"/>
      <c r="G640" s="267"/>
      <c r="H640" s="267"/>
      <c r="I640" s="267"/>
      <c r="J640" s="267"/>
      <c r="K640" s="267"/>
    </row>
    <row r="641" ht="15.75" customHeight="1">
      <c r="A641" s="267"/>
      <c r="B641" s="267"/>
      <c r="C641" s="267"/>
      <c r="D641" s="267"/>
      <c r="E641" s="267"/>
      <c r="F641" s="267"/>
      <c r="G641" s="267"/>
      <c r="H641" s="267"/>
      <c r="I641" s="267"/>
      <c r="J641" s="267"/>
      <c r="K641" s="267"/>
    </row>
    <row r="642" ht="15.75" customHeight="1">
      <c r="A642" s="267"/>
      <c r="B642" s="267"/>
      <c r="C642" s="267"/>
      <c r="D642" s="267"/>
      <c r="E642" s="267"/>
      <c r="F642" s="267"/>
      <c r="G642" s="267"/>
      <c r="H642" s="267"/>
      <c r="I642" s="267"/>
      <c r="J642" s="267"/>
      <c r="K642" s="267"/>
    </row>
    <row r="643" ht="15.75" customHeight="1">
      <c r="A643" s="267"/>
      <c r="B643" s="267"/>
      <c r="C643" s="267"/>
      <c r="D643" s="267"/>
      <c r="E643" s="267"/>
      <c r="F643" s="267"/>
      <c r="G643" s="267"/>
      <c r="H643" s="267"/>
      <c r="I643" s="267"/>
      <c r="J643" s="267"/>
      <c r="K643" s="267"/>
    </row>
    <row r="644" ht="15.75" customHeight="1">
      <c r="A644" s="267"/>
      <c r="B644" s="267"/>
      <c r="C644" s="267"/>
      <c r="D644" s="267"/>
      <c r="E644" s="267"/>
      <c r="F644" s="267"/>
      <c r="G644" s="267"/>
      <c r="H644" s="267"/>
      <c r="I644" s="267"/>
      <c r="J644" s="267"/>
      <c r="K644" s="267"/>
    </row>
    <row r="645" ht="15.75" customHeight="1">
      <c r="A645" s="267"/>
      <c r="B645" s="267"/>
      <c r="C645" s="267"/>
      <c r="D645" s="267"/>
      <c r="E645" s="267"/>
      <c r="F645" s="267"/>
      <c r="G645" s="267"/>
      <c r="H645" s="267"/>
      <c r="I645" s="267"/>
      <c r="J645" s="267"/>
      <c r="K645" s="267"/>
    </row>
    <row r="646" ht="15.75" customHeight="1">
      <c r="A646" s="267"/>
      <c r="B646" s="267"/>
      <c r="C646" s="267"/>
      <c r="D646" s="267"/>
      <c r="E646" s="267"/>
      <c r="F646" s="267"/>
      <c r="G646" s="267"/>
      <c r="H646" s="267"/>
      <c r="I646" s="267"/>
      <c r="J646" s="267"/>
      <c r="K646" s="267"/>
    </row>
    <row r="647" ht="15.75" customHeight="1">
      <c r="A647" s="267"/>
      <c r="B647" s="267"/>
      <c r="C647" s="267"/>
      <c r="D647" s="267"/>
      <c r="E647" s="267"/>
      <c r="F647" s="267"/>
      <c r="G647" s="267"/>
      <c r="H647" s="267"/>
      <c r="I647" s="267"/>
      <c r="J647" s="267"/>
      <c r="K647" s="267"/>
    </row>
    <row r="648" ht="15.75" customHeight="1">
      <c r="A648" s="267"/>
      <c r="B648" s="267"/>
      <c r="C648" s="267"/>
      <c r="D648" s="267"/>
      <c r="E648" s="267"/>
      <c r="F648" s="267"/>
      <c r="G648" s="267"/>
      <c r="H648" s="267"/>
      <c r="I648" s="267"/>
      <c r="J648" s="267"/>
      <c r="K648" s="267"/>
    </row>
    <row r="649" ht="15.75" customHeight="1">
      <c r="A649" s="267"/>
      <c r="B649" s="267"/>
      <c r="C649" s="267"/>
      <c r="D649" s="267"/>
      <c r="E649" s="267"/>
      <c r="F649" s="267"/>
      <c r="G649" s="267"/>
      <c r="H649" s="267"/>
      <c r="I649" s="267"/>
      <c r="J649" s="267"/>
      <c r="K649" s="267"/>
    </row>
    <row r="650" ht="15.75" customHeight="1">
      <c r="A650" s="267"/>
      <c r="B650" s="267"/>
      <c r="C650" s="267"/>
      <c r="D650" s="267"/>
      <c r="E650" s="267"/>
      <c r="F650" s="267"/>
      <c r="G650" s="267"/>
      <c r="H650" s="267"/>
      <c r="I650" s="267"/>
      <c r="J650" s="267"/>
      <c r="K650" s="267"/>
    </row>
    <row r="651" ht="15.75" customHeight="1">
      <c r="A651" s="267"/>
      <c r="B651" s="267"/>
      <c r="C651" s="267"/>
      <c r="D651" s="267"/>
      <c r="E651" s="267"/>
      <c r="F651" s="267"/>
      <c r="G651" s="267"/>
      <c r="H651" s="267"/>
      <c r="I651" s="267"/>
      <c r="J651" s="267"/>
      <c r="K651" s="267"/>
    </row>
    <row r="652" ht="15.75" customHeight="1">
      <c r="A652" s="267"/>
      <c r="B652" s="267"/>
      <c r="C652" s="267"/>
      <c r="D652" s="267"/>
      <c r="E652" s="267"/>
      <c r="F652" s="267"/>
      <c r="G652" s="267"/>
      <c r="H652" s="267"/>
      <c r="I652" s="267"/>
      <c r="J652" s="267"/>
      <c r="K652" s="267"/>
    </row>
    <row r="653" ht="15.75" customHeight="1">
      <c r="A653" s="267"/>
      <c r="B653" s="267"/>
      <c r="C653" s="267"/>
      <c r="D653" s="267"/>
      <c r="E653" s="267"/>
      <c r="F653" s="267"/>
      <c r="G653" s="267"/>
      <c r="H653" s="267"/>
      <c r="I653" s="267"/>
      <c r="J653" s="267"/>
      <c r="K653" s="267"/>
    </row>
    <row r="654" ht="15.75" customHeight="1">
      <c r="A654" s="267"/>
      <c r="B654" s="267"/>
      <c r="C654" s="267"/>
      <c r="D654" s="267"/>
      <c r="E654" s="267"/>
      <c r="F654" s="267"/>
      <c r="G654" s="267"/>
      <c r="H654" s="267"/>
      <c r="I654" s="267"/>
      <c r="J654" s="267"/>
      <c r="K654" s="267"/>
    </row>
    <row r="655" ht="15.75" customHeight="1">
      <c r="A655" s="267"/>
      <c r="B655" s="267"/>
      <c r="C655" s="267"/>
      <c r="D655" s="267"/>
      <c r="E655" s="267"/>
      <c r="F655" s="267"/>
      <c r="G655" s="267"/>
      <c r="H655" s="267"/>
      <c r="I655" s="267"/>
      <c r="J655" s="267"/>
      <c r="K655" s="267"/>
    </row>
    <row r="656" ht="15.75" customHeight="1">
      <c r="A656" s="267"/>
      <c r="B656" s="267"/>
      <c r="C656" s="267"/>
      <c r="D656" s="267"/>
      <c r="E656" s="267"/>
      <c r="F656" s="267"/>
      <c r="G656" s="267"/>
      <c r="H656" s="267"/>
      <c r="I656" s="267"/>
      <c r="J656" s="267"/>
      <c r="K656" s="267"/>
    </row>
    <row r="657" ht="15.75" customHeight="1">
      <c r="A657" s="267"/>
      <c r="B657" s="267"/>
      <c r="C657" s="267"/>
      <c r="D657" s="267"/>
      <c r="E657" s="267"/>
      <c r="F657" s="267"/>
      <c r="G657" s="267"/>
      <c r="H657" s="267"/>
      <c r="I657" s="267"/>
      <c r="J657" s="267"/>
      <c r="K657" s="267"/>
    </row>
    <row r="658" ht="15.75" customHeight="1">
      <c r="A658" s="267"/>
      <c r="B658" s="267"/>
      <c r="C658" s="267"/>
      <c r="D658" s="267"/>
      <c r="E658" s="267"/>
      <c r="F658" s="267"/>
      <c r="G658" s="267"/>
      <c r="H658" s="267"/>
      <c r="I658" s="267"/>
      <c r="J658" s="267"/>
      <c r="K658" s="267"/>
    </row>
    <row r="659" ht="15.75" customHeight="1">
      <c r="A659" s="267"/>
      <c r="B659" s="267"/>
      <c r="C659" s="267"/>
      <c r="D659" s="267"/>
      <c r="E659" s="267"/>
      <c r="F659" s="267"/>
      <c r="G659" s="267"/>
      <c r="H659" s="267"/>
      <c r="I659" s="267"/>
      <c r="J659" s="267"/>
      <c r="K659" s="267"/>
    </row>
    <row r="660" ht="15.75" customHeight="1">
      <c r="A660" s="267"/>
      <c r="B660" s="267"/>
      <c r="C660" s="267"/>
      <c r="D660" s="267"/>
      <c r="E660" s="267"/>
      <c r="F660" s="267"/>
      <c r="G660" s="267"/>
      <c r="H660" s="267"/>
      <c r="I660" s="267"/>
      <c r="J660" s="267"/>
      <c r="K660" s="267"/>
    </row>
    <row r="661" ht="15.75" customHeight="1">
      <c r="A661" s="267"/>
      <c r="B661" s="267"/>
      <c r="C661" s="267"/>
      <c r="D661" s="267"/>
      <c r="E661" s="267"/>
      <c r="F661" s="267"/>
      <c r="G661" s="267"/>
      <c r="H661" s="267"/>
      <c r="I661" s="267"/>
      <c r="J661" s="267"/>
      <c r="K661" s="267"/>
    </row>
    <row r="662" ht="15.75" customHeight="1">
      <c r="A662" s="267"/>
      <c r="B662" s="267"/>
      <c r="C662" s="267"/>
      <c r="D662" s="267"/>
      <c r="E662" s="267"/>
      <c r="F662" s="267"/>
      <c r="G662" s="267"/>
      <c r="H662" s="267"/>
      <c r="I662" s="267"/>
      <c r="J662" s="267"/>
      <c r="K662" s="267"/>
    </row>
    <row r="663" ht="15.75" customHeight="1">
      <c r="A663" s="267"/>
      <c r="B663" s="267"/>
      <c r="C663" s="267"/>
      <c r="D663" s="267"/>
      <c r="E663" s="267"/>
      <c r="F663" s="267"/>
      <c r="G663" s="267"/>
      <c r="H663" s="267"/>
      <c r="I663" s="267"/>
      <c r="J663" s="267"/>
      <c r="K663" s="267"/>
    </row>
    <row r="664" ht="15.75" customHeight="1">
      <c r="A664" s="267"/>
      <c r="B664" s="267"/>
      <c r="C664" s="267"/>
      <c r="D664" s="267"/>
      <c r="E664" s="267"/>
      <c r="F664" s="267"/>
      <c r="G664" s="267"/>
      <c r="H664" s="267"/>
      <c r="I664" s="267"/>
      <c r="J664" s="267"/>
      <c r="K664" s="267"/>
    </row>
    <row r="665" ht="15.75" customHeight="1">
      <c r="A665" s="267"/>
      <c r="B665" s="267"/>
      <c r="C665" s="267"/>
      <c r="D665" s="267"/>
      <c r="E665" s="267"/>
      <c r="F665" s="267"/>
      <c r="G665" s="267"/>
      <c r="H665" s="267"/>
      <c r="I665" s="267"/>
      <c r="J665" s="267"/>
      <c r="K665" s="267"/>
    </row>
    <row r="666" ht="15.75" customHeight="1">
      <c r="A666" s="267"/>
      <c r="B666" s="267"/>
      <c r="C666" s="267"/>
      <c r="D666" s="267"/>
      <c r="E666" s="267"/>
      <c r="F666" s="267"/>
      <c r="G666" s="267"/>
      <c r="H666" s="267"/>
      <c r="I666" s="267"/>
      <c r="J666" s="267"/>
      <c r="K666" s="267"/>
    </row>
    <row r="667" ht="15.75" customHeight="1">
      <c r="A667" s="267"/>
      <c r="B667" s="267"/>
      <c r="C667" s="267"/>
      <c r="D667" s="267"/>
      <c r="E667" s="267"/>
      <c r="F667" s="267"/>
      <c r="G667" s="267"/>
      <c r="H667" s="267"/>
      <c r="I667" s="267"/>
      <c r="J667" s="267"/>
      <c r="K667" s="267"/>
    </row>
    <row r="668" ht="15.75" customHeight="1">
      <c r="A668" s="267"/>
      <c r="B668" s="267"/>
      <c r="C668" s="267"/>
      <c r="D668" s="267"/>
      <c r="E668" s="267"/>
      <c r="F668" s="267"/>
      <c r="G668" s="267"/>
      <c r="H668" s="267"/>
      <c r="I668" s="267"/>
      <c r="J668" s="267"/>
      <c r="K668" s="267"/>
    </row>
    <row r="669" ht="15.75" customHeight="1">
      <c r="A669" s="267"/>
      <c r="B669" s="267"/>
      <c r="C669" s="267"/>
      <c r="D669" s="267"/>
      <c r="E669" s="267"/>
      <c r="F669" s="267"/>
      <c r="G669" s="267"/>
      <c r="H669" s="267"/>
      <c r="I669" s="267"/>
      <c r="J669" s="267"/>
      <c r="K669" s="267"/>
    </row>
    <row r="670" ht="15.75" customHeight="1">
      <c r="A670" s="267"/>
      <c r="B670" s="267"/>
      <c r="C670" s="267"/>
      <c r="D670" s="267"/>
      <c r="E670" s="267"/>
      <c r="F670" s="267"/>
      <c r="G670" s="267"/>
      <c r="H670" s="267"/>
      <c r="I670" s="267"/>
      <c r="J670" s="267"/>
      <c r="K670" s="267"/>
    </row>
    <row r="671" ht="15.75" customHeight="1">
      <c r="A671" s="267"/>
      <c r="B671" s="267"/>
      <c r="C671" s="267"/>
      <c r="D671" s="267"/>
      <c r="E671" s="267"/>
      <c r="F671" s="267"/>
      <c r="G671" s="267"/>
      <c r="H671" s="267"/>
      <c r="I671" s="267"/>
      <c r="J671" s="267"/>
      <c r="K671" s="267"/>
    </row>
    <row r="672" ht="15.75" customHeight="1">
      <c r="A672" s="267"/>
      <c r="B672" s="267"/>
      <c r="C672" s="267"/>
      <c r="D672" s="267"/>
      <c r="E672" s="267"/>
      <c r="F672" s="267"/>
      <c r="G672" s="267"/>
      <c r="H672" s="267"/>
      <c r="I672" s="267"/>
      <c r="J672" s="267"/>
      <c r="K672" s="267"/>
    </row>
    <row r="673" ht="15.75" customHeight="1">
      <c r="A673" s="267"/>
      <c r="B673" s="267"/>
      <c r="C673" s="267"/>
      <c r="D673" s="267"/>
      <c r="E673" s="267"/>
      <c r="F673" s="267"/>
      <c r="G673" s="267"/>
      <c r="H673" s="267"/>
      <c r="I673" s="267"/>
      <c r="J673" s="267"/>
      <c r="K673" s="267"/>
    </row>
    <row r="674" ht="15.75" customHeight="1">
      <c r="A674" s="267"/>
      <c r="B674" s="267"/>
      <c r="C674" s="267"/>
      <c r="D674" s="267"/>
      <c r="E674" s="267"/>
      <c r="F674" s="267"/>
      <c r="G674" s="267"/>
      <c r="H674" s="267"/>
      <c r="I674" s="267"/>
      <c r="J674" s="267"/>
      <c r="K674" s="267"/>
    </row>
    <row r="675" ht="15.75" customHeight="1">
      <c r="A675" s="267"/>
      <c r="B675" s="267"/>
      <c r="C675" s="267"/>
      <c r="D675" s="267"/>
      <c r="E675" s="267"/>
      <c r="F675" s="267"/>
      <c r="G675" s="267"/>
      <c r="H675" s="267"/>
      <c r="I675" s="267"/>
      <c r="J675" s="267"/>
      <c r="K675" s="267"/>
    </row>
    <row r="676" ht="15.75" customHeight="1">
      <c r="A676" s="267"/>
      <c r="B676" s="267"/>
      <c r="C676" s="267"/>
      <c r="D676" s="267"/>
      <c r="E676" s="267"/>
      <c r="F676" s="267"/>
      <c r="G676" s="267"/>
      <c r="H676" s="267"/>
      <c r="I676" s="267"/>
      <c r="J676" s="267"/>
      <c r="K676" s="267"/>
    </row>
    <row r="677" ht="15.75" customHeight="1">
      <c r="A677" s="267"/>
      <c r="B677" s="267"/>
      <c r="C677" s="267"/>
      <c r="D677" s="267"/>
      <c r="E677" s="267"/>
      <c r="F677" s="267"/>
      <c r="G677" s="267"/>
      <c r="H677" s="267"/>
      <c r="I677" s="267"/>
      <c r="J677" s="267"/>
      <c r="K677" s="267"/>
    </row>
    <row r="678" ht="15.75" customHeight="1">
      <c r="A678" s="267"/>
      <c r="B678" s="267"/>
      <c r="C678" s="267"/>
      <c r="D678" s="267"/>
      <c r="E678" s="267"/>
      <c r="F678" s="267"/>
      <c r="G678" s="267"/>
      <c r="H678" s="267"/>
      <c r="I678" s="267"/>
      <c r="J678" s="267"/>
      <c r="K678" s="267"/>
    </row>
    <row r="679" ht="15.75" customHeight="1">
      <c r="A679" s="267"/>
      <c r="B679" s="267"/>
      <c r="C679" s="267"/>
      <c r="D679" s="267"/>
      <c r="E679" s="267"/>
      <c r="F679" s="267"/>
      <c r="G679" s="267"/>
      <c r="H679" s="267"/>
      <c r="I679" s="267"/>
      <c r="J679" s="267"/>
      <c r="K679" s="267"/>
    </row>
    <row r="680" ht="15.75" customHeight="1">
      <c r="A680" s="267"/>
      <c r="B680" s="267"/>
      <c r="C680" s="267"/>
      <c r="D680" s="267"/>
      <c r="E680" s="267"/>
      <c r="F680" s="267"/>
      <c r="G680" s="267"/>
      <c r="H680" s="267"/>
      <c r="I680" s="267"/>
      <c r="J680" s="267"/>
      <c r="K680" s="267"/>
    </row>
    <row r="681" ht="15.75" customHeight="1">
      <c r="A681" s="267"/>
      <c r="B681" s="267"/>
      <c r="C681" s="267"/>
      <c r="D681" s="267"/>
      <c r="E681" s="267"/>
      <c r="F681" s="267"/>
      <c r="G681" s="267"/>
      <c r="H681" s="267"/>
      <c r="I681" s="267"/>
      <c r="J681" s="267"/>
      <c r="K681" s="267"/>
    </row>
    <row r="682" ht="15.75" customHeight="1">
      <c r="A682" s="267"/>
      <c r="B682" s="267"/>
      <c r="C682" s="267"/>
      <c r="D682" s="267"/>
      <c r="E682" s="267"/>
      <c r="F682" s="267"/>
      <c r="G682" s="267"/>
      <c r="H682" s="267"/>
      <c r="I682" s="267"/>
      <c r="J682" s="267"/>
      <c r="K682" s="267"/>
    </row>
    <row r="683" ht="15.75" customHeight="1">
      <c r="A683" s="267"/>
      <c r="B683" s="267"/>
      <c r="C683" s="267"/>
      <c r="D683" s="267"/>
      <c r="E683" s="267"/>
      <c r="F683" s="267"/>
      <c r="G683" s="267"/>
      <c r="H683" s="267"/>
      <c r="I683" s="267"/>
      <c r="J683" s="267"/>
      <c r="K683" s="267"/>
    </row>
    <row r="684" ht="15.75" customHeight="1">
      <c r="A684" s="267"/>
      <c r="B684" s="267"/>
      <c r="C684" s="267"/>
      <c r="D684" s="267"/>
      <c r="E684" s="267"/>
      <c r="F684" s="267"/>
      <c r="G684" s="267"/>
      <c r="H684" s="267"/>
      <c r="I684" s="267"/>
      <c r="J684" s="267"/>
      <c r="K684" s="267"/>
    </row>
    <row r="685" ht="15.75" customHeight="1">
      <c r="A685" s="267"/>
      <c r="B685" s="267"/>
      <c r="C685" s="267"/>
      <c r="D685" s="267"/>
      <c r="E685" s="267"/>
      <c r="F685" s="267"/>
      <c r="G685" s="267"/>
      <c r="H685" s="267"/>
      <c r="I685" s="267"/>
      <c r="J685" s="267"/>
      <c r="K685" s="267"/>
    </row>
    <row r="686" ht="15.75" customHeight="1">
      <c r="A686" s="267"/>
      <c r="B686" s="267"/>
      <c r="C686" s="267"/>
      <c r="D686" s="267"/>
      <c r="E686" s="267"/>
      <c r="F686" s="267"/>
      <c r="G686" s="267"/>
      <c r="H686" s="267"/>
      <c r="I686" s="267"/>
      <c r="J686" s="267"/>
      <c r="K686" s="267"/>
    </row>
    <row r="687" ht="15.75" customHeight="1">
      <c r="A687" s="267"/>
      <c r="B687" s="267"/>
      <c r="C687" s="267"/>
      <c r="D687" s="267"/>
      <c r="E687" s="267"/>
      <c r="F687" s="267"/>
      <c r="G687" s="267"/>
      <c r="H687" s="267"/>
      <c r="I687" s="267"/>
      <c r="J687" s="267"/>
      <c r="K687" s="267"/>
    </row>
    <row r="688" ht="15.75" customHeight="1">
      <c r="A688" s="267"/>
      <c r="B688" s="267"/>
      <c r="C688" s="267"/>
      <c r="D688" s="267"/>
      <c r="E688" s="267"/>
      <c r="F688" s="267"/>
      <c r="G688" s="267"/>
      <c r="H688" s="267"/>
      <c r="I688" s="267"/>
      <c r="J688" s="267"/>
      <c r="K688" s="267"/>
    </row>
    <row r="689" ht="15.75" customHeight="1">
      <c r="A689" s="267"/>
      <c r="B689" s="267"/>
      <c r="C689" s="267"/>
      <c r="D689" s="267"/>
      <c r="E689" s="267"/>
      <c r="F689" s="267"/>
      <c r="G689" s="267"/>
      <c r="H689" s="267"/>
      <c r="I689" s="267"/>
      <c r="J689" s="267"/>
      <c r="K689" s="267"/>
    </row>
    <row r="690" ht="15.75" customHeight="1">
      <c r="A690" s="267"/>
      <c r="B690" s="267"/>
      <c r="C690" s="267"/>
      <c r="D690" s="267"/>
      <c r="E690" s="267"/>
      <c r="F690" s="267"/>
      <c r="G690" s="267"/>
      <c r="H690" s="267"/>
      <c r="I690" s="267"/>
      <c r="J690" s="267"/>
      <c r="K690" s="267"/>
    </row>
    <row r="691" ht="15.75" customHeight="1">
      <c r="A691" s="267"/>
      <c r="B691" s="267"/>
      <c r="C691" s="267"/>
      <c r="D691" s="267"/>
      <c r="E691" s="267"/>
      <c r="F691" s="267"/>
      <c r="G691" s="267"/>
      <c r="H691" s="267"/>
      <c r="I691" s="267"/>
      <c r="J691" s="267"/>
      <c r="K691" s="267"/>
    </row>
    <row r="692" ht="15.75" customHeight="1">
      <c r="A692" s="267"/>
      <c r="B692" s="267"/>
      <c r="C692" s="267"/>
      <c r="D692" s="267"/>
      <c r="E692" s="267"/>
      <c r="F692" s="267"/>
      <c r="G692" s="267"/>
      <c r="H692" s="267"/>
      <c r="I692" s="267"/>
      <c r="J692" s="267"/>
      <c r="K692" s="267"/>
    </row>
    <row r="693" ht="15.75" customHeight="1">
      <c r="A693" s="267"/>
      <c r="B693" s="267"/>
      <c r="C693" s="267"/>
      <c r="D693" s="267"/>
      <c r="E693" s="267"/>
      <c r="F693" s="267"/>
      <c r="G693" s="267"/>
      <c r="H693" s="267"/>
      <c r="I693" s="267"/>
      <c r="J693" s="267"/>
      <c r="K693" s="267"/>
    </row>
    <row r="694" ht="15.75" customHeight="1">
      <c r="A694" s="267"/>
      <c r="B694" s="267"/>
      <c r="C694" s="267"/>
      <c r="D694" s="267"/>
      <c r="E694" s="267"/>
      <c r="F694" s="267"/>
      <c r="G694" s="267"/>
      <c r="H694" s="267"/>
      <c r="I694" s="267"/>
      <c r="J694" s="267"/>
      <c r="K694" s="267"/>
    </row>
    <row r="695" ht="15.75" customHeight="1">
      <c r="A695" s="267"/>
      <c r="B695" s="267"/>
      <c r="C695" s="267"/>
      <c r="D695" s="267"/>
      <c r="E695" s="267"/>
      <c r="F695" s="267"/>
      <c r="G695" s="267"/>
      <c r="H695" s="267"/>
      <c r="I695" s="267"/>
      <c r="J695" s="267"/>
      <c r="K695" s="267"/>
    </row>
    <row r="696" ht="15.75" customHeight="1">
      <c r="A696" s="267"/>
      <c r="B696" s="267"/>
      <c r="C696" s="267"/>
      <c r="D696" s="267"/>
      <c r="E696" s="267"/>
      <c r="F696" s="267"/>
      <c r="G696" s="267"/>
      <c r="H696" s="267"/>
      <c r="I696" s="267"/>
      <c r="J696" s="267"/>
      <c r="K696" s="267"/>
    </row>
    <row r="697" ht="15.75" customHeight="1">
      <c r="A697" s="267"/>
      <c r="B697" s="267"/>
      <c r="C697" s="267"/>
      <c r="D697" s="267"/>
      <c r="E697" s="267"/>
      <c r="F697" s="267"/>
      <c r="G697" s="267"/>
      <c r="H697" s="267"/>
      <c r="I697" s="267"/>
      <c r="J697" s="267"/>
      <c r="K697" s="267"/>
    </row>
    <row r="698" ht="15.75" customHeight="1">
      <c r="A698" s="267"/>
      <c r="B698" s="267"/>
      <c r="C698" s="267"/>
      <c r="D698" s="267"/>
      <c r="E698" s="267"/>
      <c r="F698" s="267"/>
      <c r="G698" s="267"/>
      <c r="H698" s="267"/>
      <c r="I698" s="267"/>
      <c r="J698" s="267"/>
      <c r="K698" s="267"/>
    </row>
    <row r="699" ht="15.75" customHeight="1">
      <c r="A699" s="267"/>
      <c r="B699" s="267"/>
      <c r="C699" s="267"/>
      <c r="D699" s="267"/>
      <c r="E699" s="267"/>
      <c r="F699" s="267"/>
      <c r="G699" s="267"/>
      <c r="H699" s="267"/>
      <c r="I699" s="267"/>
      <c r="J699" s="267"/>
      <c r="K699" s="267"/>
    </row>
    <row r="700" ht="15.75" customHeight="1">
      <c r="A700" s="267"/>
      <c r="B700" s="267"/>
      <c r="C700" s="267"/>
      <c r="D700" s="267"/>
      <c r="E700" s="267"/>
      <c r="F700" s="267"/>
      <c r="G700" s="267"/>
      <c r="H700" s="267"/>
      <c r="I700" s="267"/>
      <c r="J700" s="267"/>
      <c r="K700" s="267"/>
    </row>
    <row r="701" ht="15.75" customHeight="1">
      <c r="A701" s="267"/>
      <c r="B701" s="267"/>
      <c r="C701" s="267"/>
      <c r="D701" s="267"/>
      <c r="E701" s="267"/>
      <c r="F701" s="267"/>
      <c r="G701" s="267"/>
      <c r="H701" s="267"/>
      <c r="I701" s="267"/>
      <c r="J701" s="267"/>
      <c r="K701" s="267"/>
    </row>
    <row r="702" ht="15.75" customHeight="1">
      <c r="A702" s="267"/>
      <c r="B702" s="267"/>
      <c r="C702" s="267"/>
      <c r="D702" s="267"/>
      <c r="E702" s="267"/>
      <c r="F702" s="267"/>
      <c r="G702" s="267"/>
      <c r="H702" s="267"/>
      <c r="I702" s="267"/>
      <c r="J702" s="267"/>
      <c r="K702" s="267"/>
    </row>
    <row r="703" ht="15.75" customHeight="1">
      <c r="A703" s="267"/>
      <c r="B703" s="267"/>
      <c r="C703" s="267"/>
      <c r="D703" s="267"/>
      <c r="E703" s="267"/>
      <c r="F703" s="267"/>
      <c r="G703" s="267"/>
      <c r="H703" s="267"/>
      <c r="I703" s="267"/>
      <c r="J703" s="267"/>
      <c r="K703" s="267"/>
    </row>
    <row r="704" ht="15.75" customHeight="1">
      <c r="A704" s="267"/>
      <c r="B704" s="267"/>
      <c r="C704" s="267"/>
      <c r="D704" s="267"/>
      <c r="E704" s="267"/>
      <c r="F704" s="267"/>
      <c r="G704" s="267"/>
      <c r="H704" s="267"/>
      <c r="I704" s="267"/>
      <c r="J704" s="267"/>
      <c r="K704" s="267"/>
    </row>
    <row r="705" ht="15.75" customHeight="1">
      <c r="A705" s="267"/>
      <c r="B705" s="267"/>
      <c r="C705" s="267"/>
      <c r="D705" s="267"/>
      <c r="E705" s="267"/>
      <c r="F705" s="267"/>
      <c r="G705" s="267"/>
      <c r="H705" s="267"/>
      <c r="I705" s="267"/>
      <c r="J705" s="267"/>
      <c r="K705" s="267"/>
    </row>
    <row r="706" ht="15.75" customHeight="1">
      <c r="A706" s="267"/>
      <c r="B706" s="267"/>
      <c r="C706" s="267"/>
      <c r="D706" s="267"/>
      <c r="E706" s="267"/>
      <c r="F706" s="267"/>
      <c r="G706" s="267"/>
      <c r="H706" s="267"/>
      <c r="I706" s="267"/>
      <c r="J706" s="267"/>
      <c r="K706" s="267"/>
    </row>
    <row r="707" ht="15.75" customHeight="1">
      <c r="A707" s="267"/>
      <c r="B707" s="267"/>
      <c r="C707" s="267"/>
      <c r="D707" s="267"/>
      <c r="E707" s="267"/>
      <c r="F707" s="267"/>
      <c r="G707" s="267"/>
      <c r="H707" s="267"/>
      <c r="I707" s="267"/>
      <c r="J707" s="267"/>
      <c r="K707" s="267"/>
    </row>
    <row r="708" ht="15.75" customHeight="1">
      <c r="A708" s="267"/>
      <c r="B708" s="267"/>
      <c r="C708" s="267"/>
      <c r="D708" s="267"/>
      <c r="E708" s="267"/>
      <c r="F708" s="267"/>
      <c r="G708" s="267"/>
      <c r="H708" s="267"/>
      <c r="I708" s="267"/>
      <c r="J708" s="267"/>
      <c r="K708" s="267"/>
    </row>
    <row r="709" ht="15.75" customHeight="1">
      <c r="A709" s="267"/>
      <c r="B709" s="267"/>
      <c r="C709" s="267"/>
      <c r="D709" s="267"/>
      <c r="E709" s="267"/>
      <c r="F709" s="267"/>
      <c r="G709" s="267"/>
      <c r="H709" s="267"/>
      <c r="I709" s="267"/>
      <c r="J709" s="267"/>
      <c r="K709" s="267"/>
    </row>
    <row r="710" ht="15.75" customHeight="1">
      <c r="A710" s="267"/>
      <c r="B710" s="267"/>
      <c r="C710" s="267"/>
      <c r="D710" s="267"/>
      <c r="E710" s="267"/>
      <c r="F710" s="267"/>
      <c r="G710" s="267"/>
      <c r="H710" s="267"/>
      <c r="I710" s="267"/>
      <c r="J710" s="267"/>
      <c r="K710" s="267"/>
    </row>
    <row r="711" ht="15.75" customHeight="1">
      <c r="A711" s="267"/>
      <c r="B711" s="267"/>
      <c r="C711" s="267"/>
      <c r="D711" s="267"/>
      <c r="E711" s="267"/>
      <c r="F711" s="267"/>
      <c r="G711" s="267"/>
      <c r="H711" s="267"/>
      <c r="I711" s="267"/>
      <c r="J711" s="267"/>
      <c r="K711" s="267"/>
    </row>
    <row r="712" ht="15.75" customHeight="1">
      <c r="A712" s="267"/>
      <c r="B712" s="267"/>
      <c r="C712" s="267"/>
      <c r="D712" s="267"/>
      <c r="E712" s="267"/>
      <c r="F712" s="267"/>
      <c r="G712" s="267"/>
      <c r="H712" s="267"/>
      <c r="I712" s="267"/>
      <c r="J712" s="267"/>
      <c r="K712" s="267"/>
    </row>
    <row r="713" ht="15.75" customHeight="1">
      <c r="A713" s="267"/>
      <c r="B713" s="267"/>
      <c r="C713" s="267"/>
      <c r="D713" s="267"/>
      <c r="E713" s="267"/>
      <c r="F713" s="267"/>
      <c r="G713" s="267"/>
      <c r="H713" s="267"/>
      <c r="I713" s="267"/>
      <c r="J713" s="267"/>
      <c r="K713" s="267"/>
    </row>
    <row r="714" ht="15.75" customHeight="1">
      <c r="A714" s="267"/>
      <c r="B714" s="267"/>
      <c r="C714" s="267"/>
      <c r="D714" s="267"/>
      <c r="E714" s="267"/>
      <c r="F714" s="267"/>
      <c r="G714" s="267"/>
      <c r="H714" s="267"/>
      <c r="I714" s="267"/>
      <c r="J714" s="267"/>
      <c r="K714" s="267"/>
    </row>
    <row r="715" ht="15.75" customHeight="1">
      <c r="A715" s="267"/>
      <c r="B715" s="267"/>
      <c r="C715" s="267"/>
      <c r="D715" s="267"/>
      <c r="E715" s="267"/>
      <c r="F715" s="267"/>
      <c r="G715" s="267"/>
      <c r="H715" s="267"/>
      <c r="I715" s="267"/>
      <c r="J715" s="267"/>
      <c r="K715" s="267"/>
    </row>
    <row r="716" ht="15.75" customHeight="1">
      <c r="A716" s="267"/>
      <c r="B716" s="267"/>
      <c r="C716" s="267"/>
      <c r="D716" s="267"/>
      <c r="E716" s="267"/>
      <c r="F716" s="267"/>
      <c r="G716" s="267"/>
      <c r="H716" s="267"/>
      <c r="I716" s="267"/>
      <c r="J716" s="267"/>
      <c r="K716" s="267"/>
    </row>
    <row r="717" ht="15.75" customHeight="1">
      <c r="A717" s="267"/>
      <c r="B717" s="267"/>
      <c r="C717" s="267"/>
      <c r="D717" s="267"/>
      <c r="E717" s="267"/>
      <c r="F717" s="267"/>
      <c r="G717" s="267"/>
      <c r="H717" s="267"/>
      <c r="I717" s="267"/>
      <c r="J717" s="267"/>
      <c r="K717" s="267"/>
    </row>
    <row r="718" ht="15.75" customHeight="1">
      <c r="A718" s="267"/>
      <c r="B718" s="267"/>
      <c r="C718" s="267"/>
      <c r="D718" s="267"/>
      <c r="E718" s="267"/>
      <c r="F718" s="267"/>
      <c r="G718" s="267"/>
      <c r="H718" s="267"/>
      <c r="I718" s="267"/>
      <c r="J718" s="267"/>
      <c r="K718" s="267"/>
    </row>
    <row r="719" ht="15.75" customHeight="1">
      <c r="A719" s="267"/>
      <c r="B719" s="267"/>
      <c r="C719" s="267"/>
      <c r="D719" s="267"/>
      <c r="E719" s="267"/>
      <c r="F719" s="267"/>
      <c r="G719" s="267"/>
      <c r="H719" s="267"/>
      <c r="I719" s="267"/>
      <c r="J719" s="267"/>
      <c r="K719" s="267"/>
    </row>
    <row r="720" ht="15.75" customHeight="1">
      <c r="A720" s="267"/>
      <c r="B720" s="267"/>
      <c r="C720" s="267"/>
      <c r="D720" s="267"/>
      <c r="E720" s="267"/>
      <c r="F720" s="267"/>
      <c r="G720" s="267"/>
      <c r="H720" s="267"/>
      <c r="I720" s="267"/>
      <c r="J720" s="267"/>
      <c r="K720" s="267"/>
    </row>
    <row r="721" ht="15.75" customHeight="1">
      <c r="A721" s="267"/>
      <c r="B721" s="267"/>
      <c r="C721" s="267"/>
      <c r="D721" s="267"/>
      <c r="E721" s="267"/>
      <c r="F721" s="267"/>
      <c r="G721" s="267"/>
      <c r="H721" s="267"/>
      <c r="I721" s="267"/>
      <c r="J721" s="267"/>
      <c r="K721" s="267"/>
    </row>
    <row r="722" ht="15.75" customHeight="1">
      <c r="A722" s="267"/>
      <c r="B722" s="267"/>
      <c r="C722" s="267"/>
      <c r="D722" s="267"/>
      <c r="E722" s="267"/>
      <c r="F722" s="267"/>
      <c r="G722" s="267"/>
      <c r="H722" s="267"/>
      <c r="I722" s="267"/>
      <c r="J722" s="267"/>
      <c r="K722" s="267"/>
    </row>
    <row r="723" ht="15.75" customHeight="1">
      <c r="A723" s="267"/>
      <c r="B723" s="267"/>
      <c r="C723" s="267"/>
      <c r="D723" s="267"/>
      <c r="E723" s="267"/>
      <c r="F723" s="267"/>
      <c r="G723" s="267"/>
      <c r="H723" s="267"/>
      <c r="I723" s="267"/>
      <c r="J723" s="267"/>
      <c r="K723" s="267"/>
    </row>
    <row r="724" ht="15.75" customHeight="1">
      <c r="A724" s="267"/>
      <c r="B724" s="267"/>
      <c r="C724" s="267"/>
      <c r="D724" s="267"/>
      <c r="E724" s="267"/>
      <c r="F724" s="267"/>
      <c r="G724" s="267"/>
      <c r="H724" s="267"/>
      <c r="I724" s="267"/>
      <c r="J724" s="267"/>
      <c r="K724" s="267"/>
    </row>
    <row r="725" ht="15.75" customHeight="1">
      <c r="A725" s="267"/>
      <c r="B725" s="267"/>
      <c r="C725" s="267"/>
      <c r="D725" s="267"/>
      <c r="E725" s="267"/>
      <c r="F725" s="267"/>
      <c r="G725" s="267"/>
      <c r="H725" s="267"/>
      <c r="I725" s="267"/>
      <c r="J725" s="267"/>
      <c r="K725" s="267"/>
    </row>
    <row r="726" ht="15.75" customHeight="1">
      <c r="A726" s="267"/>
      <c r="B726" s="267"/>
      <c r="C726" s="267"/>
      <c r="D726" s="267"/>
      <c r="E726" s="267"/>
      <c r="F726" s="267"/>
      <c r="G726" s="267"/>
      <c r="H726" s="267"/>
      <c r="I726" s="267"/>
      <c r="J726" s="267"/>
      <c r="K726" s="267"/>
    </row>
    <row r="727" ht="15.75" customHeight="1">
      <c r="A727" s="267"/>
      <c r="B727" s="267"/>
      <c r="C727" s="267"/>
      <c r="D727" s="267"/>
      <c r="E727" s="267"/>
      <c r="F727" s="267"/>
      <c r="G727" s="267"/>
      <c r="H727" s="267"/>
      <c r="I727" s="267"/>
      <c r="J727" s="267"/>
      <c r="K727" s="267"/>
    </row>
    <row r="728" ht="15.75" customHeight="1">
      <c r="A728" s="267"/>
      <c r="B728" s="267"/>
      <c r="C728" s="267"/>
      <c r="D728" s="267"/>
      <c r="E728" s="267"/>
      <c r="F728" s="267"/>
      <c r="G728" s="267"/>
      <c r="H728" s="267"/>
      <c r="I728" s="267"/>
      <c r="J728" s="267"/>
      <c r="K728" s="267"/>
    </row>
    <row r="729" ht="15.75" customHeight="1">
      <c r="A729" s="267"/>
      <c r="B729" s="267"/>
      <c r="C729" s="267"/>
      <c r="D729" s="267"/>
      <c r="E729" s="267"/>
      <c r="F729" s="267"/>
      <c r="G729" s="267"/>
      <c r="H729" s="267"/>
      <c r="I729" s="267"/>
      <c r="J729" s="267"/>
      <c r="K729" s="267"/>
    </row>
    <row r="730" ht="15.75" customHeight="1">
      <c r="A730" s="267"/>
      <c r="B730" s="267"/>
      <c r="C730" s="267"/>
      <c r="D730" s="267"/>
      <c r="E730" s="267"/>
      <c r="F730" s="267"/>
      <c r="G730" s="267"/>
      <c r="H730" s="267"/>
      <c r="I730" s="267"/>
      <c r="J730" s="267"/>
      <c r="K730" s="267"/>
    </row>
    <row r="731" ht="15.75" customHeight="1">
      <c r="A731" s="267"/>
      <c r="B731" s="267"/>
      <c r="C731" s="267"/>
      <c r="D731" s="267"/>
      <c r="E731" s="267"/>
      <c r="F731" s="267"/>
      <c r="G731" s="267"/>
      <c r="H731" s="267"/>
      <c r="I731" s="267"/>
      <c r="J731" s="267"/>
      <c r="K731" s="267"/>
    </row>
    <row r="732" ht="15.75" customHeight="1">
      <c r="A732" s="267"/>
      <c r="B732" s="267"/>
      <c r="C732" s="267"/>
      <c r="D732" s="267"/>
      <c r="E732" s="267"/>
      <c r="F732" s="267"/>
      <c r="G732" s="267"/>
      <c r="H732" s="267"/>
      <c r="I732" s="267"/>
      <c r="J732" s="267"/>
      <c r="K732" s="267"/>
    </row>
    <row r="733" ht="15.75" customHeight="1">
      <c r="A733" s="267"/>
      <c r="B733" s="267"/>
      <c r="C733" s="267"/>
      <c r="D733" s="267"/>
      <c r="E733" s="267"/>
      <c r="F733" s="267"/>
      <c r="G733" s="267"/>
      <c r="H733" s="267"/>
      <c r="I733" s="267"/>
      <c r="J733" s="267"/>
      <c r="K733" s="267"/>
    </row>
    <row r="734" ht="15.75" customHeight="1">
      <c r="A734" s="267"/>
      <c r="B734" s="267"/>
      <c r="C734" s="267"/>
      <c r="D734" s="267"/>
      <c r="E734" s="267"/>
      <c r="F734" s="267"/>
      <c r="G734" s="267"/>
      <c r="H734" s="267"/>
      <c r="I734" s="267"/>
      <c r="J734" s="267"/>
      <c r="K734" s="267"/>
    </row>
    <row r="735" ht="15.75" customHeight="1">
      <c r="A735" s="267"/>
      <c r="B735" s="267"/>
      <c r="C735" s="267"/>
      <c r="D735" s="267"/>
      <c r="E735" s="267"/>
      <c r="F735" s="267"/>
      <c r="G735" s="267"/>
      <c r="H735" s="267"/>
      <c r="I735" s="267"/>
      <c r="J735" s="267"/>
      <c r="K735" s="267"/>
    </row>
    <row r="736" ht="15.75" customHeight="1">
      <c r="A736" s="267"/>
      <c r="B736" s="267"/>
      <c r="C736" s="267"/>
      <c r="D736" s="267"/>
      <c r="E736" s="267"/>
      <c r="F736" s="267"/>
      <c r="G736" s="267"/>
      <c r="H736" s="267"/>
      <c r="I736" s="267"/>
      <c r="J736" s="267"/>
      <c r="K736" s="267"/>
    </row>
    <row r="737" ht="15.75" customHeight="1">
      <c r="A737" s="267"/>
      <c r="B737" s="267"/>
      <c r="C737" s="267"/>
      <c r="D737" s="267"/>
      <c r="E737" s="267"/>
      <c r="F737" s="267"/>
      <c r="G737" s="267"/>
      <c r="H737" s="267"/>
      <c r="I737" s="267"/>
      <c r="J737" s="267"/>
      <c r="K737" s="267"/>
    </row>
    <row r="738" ht="15.75" customHeight="1">
      <c r="A738" s="267"/>
      <c r="B738" s="267"/>
      <c r="C738" s="267"/>
      <c r="D738" s="267"/>
      <c r="E738" s="267"/>
      <c r="F738" s="267"/>
      <c r="G738" s="267"/>
      <c r="H738" s="267"/>
      <c r="I738" s="267"/>
      <c r="J738" s="267"/>
      <c r="K738" s="267"/>
    </row>
    <row r="739" ht="15.75" customHeight="1">
      <c r="A739" s="267"/>
      <c r="B739" s="267"/>
      <c r="C739" s="267"/>
      <c r="D739" s="267"/>
      <c r="E739" s="267"/>
      <c r="F739" s="267"/>
      <c r="G739" s="267"/>
      <c r="H739" s="267"/>
      <c r="I739" s="267"/>
      <c r="J739" s="267"/>
      <c r="K739" s="267"/>
    </row>
    <row r="740" ht="15.75" customHeight="1">
      <c r="A740" s="267"/>
      <c r="B740" s="267"/>
      <c r="C740" s="267"/>
      <c r="D740" s="267"/>
      <c r="E740" s="267"/>
      <c r="F740" s="267"/>
      <c r="G740" s="267"/>
      <c r="H740" s="267"/>
      <c r="I740" s="267"/>
      <c r="J740" s="267"/>
      <c r="K740" s="267"/>
    </row>
    <row r="741" ht="15.75" customHeight="1">
      <c r="A741" s="267"/>
      <c r="B741" s="267"/>
      <c r="C741" s="267"/>
      <c r="D741" s="267"/>
      <c r="E741" s="267"/>
      <c r="F741" s="267"/>
      <c r="G741" s="267"/>
      <c r="H741" s="267"/>
      <c r="I741" s="267"/>
      <c r="J741" s="267"/>
      <c r="K741" s="267"/>
    </row>
    <row r="742" ht="15.75" customHeight="1">
      <c r="A742" s="267"/>
      <c r="B742" s="267"/>
      <c r="C742" s="267"/>
      <c r="D742" s="267"/>
      <c r="E742" s="267"/>
      <c r="F742" s="267"/>
      <c r="G742" s="267"/>
      <c r="H742" s="267"/>
      <c r="I742" s="267"/>
      <c r="J742" s="267"/>
      <c r="K742" s="267"/>
    </row>
    <row r="743" ht="15.75" customHeight="1">
      <c r="A743" s="267"/>
      <c r="B743" s="267"/>
      <c r="C743" s="267"/>
      <c r="D743" s="267"/>
      <c r="E743" s="267"/>
      <c r="F743" s="267"/>
      <c r="G743" s="267"/>
      <c r="H743" s="267"/>
      <c r="I743" s="267"/>
      <c r="J743" s="267"/>
      <c r="K743" s="267"/>
    </row>
    <row r="744" ht="15.75" customHeight="1">
      <c r="A744" s="267"/>
      <c r="B744" s="267"/>
      <c r="C744" s="267"/>
      <c r="D744" s="267"/>
      <c r="E744" s="267"/>
      <c r="F744" s="267"/>
      <c r="G744" s="267"/>
      <c r="H744" s="267"/>
      <c r="I744" s="267"/>
      <c r="J744" s="267"/>
      <c r="K744" s="267"/>
    </row>
    <row r="745" ht="15.75" customHeight="1">
      <c r="A745" s="267"/>
      <c r="B745" s="267"/>
      <c r="C745" s="267"/>
      <c r="D745" s="267"/>
      <c r="E745" s="267"/>
      <c r="F745" s="267"/>
      <c r="G745" s="267"/>
      <c r="H745" s="267"/>
      <c r="I745" s="267"/>
      <c r="J745" s="267"/>
      <c r="K745" s="267"/>
    </row>
    <row r="746" ht="15.75" customHeight="1">
      <c r="A746" s="267"/>
      <c r="B746" s="267"/>
      <c r="C746" s="267"/>
      <c r="D746" s="267"/>
      <c r="E746" s="267"/>
      <c r="F746" s="267"/>
      <c r="G746" s="267"/>
      <c r="H746" s="267"/>
      <c r="I746" s="267"/>
      <c r="J746" s="267"/>
      <c r="K746" s="267"/>
    </row>
    <row r="747" ht="15.75" customHeight="1">
      <c r="A747" s="267"/>
      <c r="B747" s="267"/>
      <c r="C747" s="267"/>
      <c r="D747" s="267"/>
      <c r="E747" s="267"/>
      <c r="F747" s="267"/>
      <c r="G747" s="267"/>
      <c r="H747" s="267"/>
      <c r="I747" s="267"/>
      <c r="J747" s="267"/>
      <c r="K747" s="267"/>
    </row>
    <row r="748" ht="15.75" customHeight="1">
      <c r="A748" s="267"/>
      <c r="B748" s="267"/>
      <c r="C748" s="267"/>
      <c r="D748" s="267"/>
      <c r="E748" s="267"/>
      <c r="F748" s="267"/>
      <c r="G748" s="267"/>
      <c r="H748" s="267"/>
      <c r="I748" s="267"/>
      <c r="J748" s="267"/>
      <c r="K748" s="267"/>
    </row>
    <row r="749" ht="15.75" customHeight="1">
      <c r="A749" s="267"/>
      <c r="B749" s="267"/>
      <c r="C749" s="267"/>
      <c r="D749" s="267"/>
      <c r="E749" s="267"/>
      <c r="F749" s="267"/>
      <c r="G749" s="267"/>
      <c r="H749" s="267"/>
      <c r="I749" s="267"/>
      <c r="J749" s="267"/>
      <c r="K749" s="267"/>
    </row>
    <row r="750" ht="15.75" customHeight="1">
      <c r="A750" s="267"/>
      <c r="B750" s="267"/>
      <c r="C750" s="267"/>
      <c r="D750" s="267"/>
      <c r="E750" s="267"/>
      <c r="F750" s="267"/>
      <c r="G750" s="267"/>
      <c r="H750" s="267"/>
      <c r="I750" s="267"/>
      <c r="J750" s="267"/>
      <c r="K750" s="267"/>
    </row>
    <row r="751" ht="15.75" customHeight="1">
      <c r="A751" s="267"/>
      <c r="B751" s="267"/>
      <c r="C751" s="267"/>
      <c r="D751" s="267"/>
      <c r="E751" s="267"/>
      <c r="F751" s="267"/>
      <c r="G751" s="267"/>
      <c r="H751" s="267"/>
      <c r="I751" s="267"/>
      <c r="J751" s="267"/>
      <c r="K751" s="267"/>
    </row>
    <row r="752" ht="15.75" customHeight="1">
      <c r="A752" s="267"/>
      <c r="B752" s="267"/>
      <c r="C752" s="267"/>
      <c r="D752" s="267"/>
      <c r="E752" s="267"/>
      <c r="F752" s="267"/>
      <c r="G752" s="267"/>
      <c r="H752" s="267"/>
      <c r="I752" s="267"/>
      <c r="J752" s="267"/>
      <c r="K752" s="267"/>
    </row>
    <row r="753" ht="15.75" customHeight="1">
      <c r="A753" s="267"/>
      <c r="B753" s="267"/>
      <c r="C753" s="267"/>
      <c r="D753" s="267"/>
      <c r="E753" s="267"/>
      <c r="F753" s="267"/>
      <c r="G753" s="267"/>
      <c r="H753" s="267"/>
      <c r="I753" s="267"/>
      <c r="J753" s="267"/>
      <c r="K753" s="267"/>
    </row>
    <row r="754" ht="15.75" customHeight="1">
      <c r="A754" s="267"/>
      <c r="B754" s="267"/>
      <c r="C754" s="267"/>
      <c r="D754" s="267"/>
      <c r="E754" s="267"/>
      <c r="F754" s="267"/>
      <c r="G754" s="267"/>
      <c r="H754" s="267"/>
      <c r="I754" s="267"/>
      <c r="J754" s="267"/>
      <c r="K754" s="267"/>
    </row>
    <row r="755" ht="15.75" customHeight="1">
      <c r="A755" s="267"/>
      <c r="B755" s="267"/>
      <c r="C755" s="267"/>
      <c r="D755" s="267"/>
      <c r="E755" s="267"/>
      <c r="F755" s="267"/>
      <c r="G755" s="267"/>
      <c r="H755" s="267"/>
      <c r="I755" s="267"/>
      <c r="J755" s="267"/>
      <c r="K755" s="267"/>
    </row>
    <row r="756" ht="15.75" customHeight="1">
      <c r="A756" s="267"/>
      <c r="B756" s="267"/>
      <c r="C756" s="267"/>
      <c r="D756" s="267"/>
      <c r="E756" s="267"/>
      <c r="F756" s="267"/>
      <c r="G756" s="267"/>
      <c r="H756" s="267"/>
      <c r="I756" s="267"/>
      <c r="J756" s="267"/>
      <c r="K756" s="267"/>
    </row>
    <row r="757" ht="15.75" customHeight="1">
      <c r="A757" s="267"/>
      <c r="B757" s="267"/>
      <c r="C757" s="267"/>
      <c r="D757" s="267"/>
      <c r="E757" s="267"/>
      <c r="F757" s="267"/>
      <c r="G757" s="267"/>
      <c r="H757" s="267"/>
      <c r="I757" s="267"/>
      <c r="J757" s="267"/>
      <c r="K757" s="267"/>
    </row>
    <row r="758" ht="15.75" customHeight="1">
      <c r="A758" s="267"/>
      <c r="B758" s="267"/>
      <c r="C758" s="267"/>
      <c r="D758" s="267"/>
      <c r="E758" s="267"/>
      <c r="F758" s="267"/>
      <c r="G758" s="267"/>
      <c r="H758" s="267"/>
      <c r="I758" s="267"/>
      <c r="J758" s="267"/>
      <c r="K758" s="267"/>
    </row>
    <row r="759" ht="15.75" customHeight="1">
      <c r="A759" s="267"/>
      <c r="B759" s="267"/>
      <c r="C759" s="267"/>
      <c r="D759" s="267"/>
      <c r="E759" s="267"/>
      <c r="F759" s="267"/>
      <c r="G759" s="267"/>
      <c r="H759" s="267"/>
      <c r="I759" s="267"/>
      <c r="J759" s="267"/>
      <c r="K759" s="267"/>
    </row>
    <row r="760" ht="15.75" customHeight="1">
      <c r="A760" s="267"/>
      <c r="B760" s="267"/>
      <c r="C760" s="267"/>
      <c r="D760" s="267"/>
      <c r="E760" s="267"/>
      <c r="F760" s="267"/>
      <c r="G760" s="267"/>
      <c r="H760" s="267"/>
      <c r="I760" s="267"/>
      <c r="J760" s="267"/>
      <c r="K760" s="267"/>
    </row>
    <row r="761" ht="15.75" customHeight="1">
      <c r="A761" s="267"/>
      <c r="B761" s="267"/>
      <c r="C761" s="267"/>
      <c r="D761" s="267"/>
      <c r="E761" s="267"/>
      <c r="F761" s="267"/>
      <c r="G761" s="267"/>
      <c r="H761" s="267"/>
      <c r="I761" s="267"/>
      <c r="J761" s="267"/>
      <c r="K761" s="267"/>
    </row>
    <row r="762" ht="15.75" customHeight="1">
      <c r="A762" s="267"/>
      <c r="B762" s="267"/>
      <c r="C762" s="267"/>
      <c r="D762" s="267"/>
      <c r="E762" s="267"/>
      <c r="F762" s="267"/>
      <c r="G762" s="267"/>
      <c r="H762" s="267"/>
      <c r="I762" s="267"/>
      <c r="J762" s="267"/>
      <c r="K762" s="267"/>
    </row>
    <row r="763" ht="15.75" customHeight="1">
      <c r="A763" s="267"/>
      <c r="B763" s="267"/>
      <c r="C763" s="267"/>
      <c r="D763" s="267"/>
      <c r="E763" s="267"/>
      <c r="F763" s="267"/>
      <c r="G763" s="267"/>
      <c r="H763" s="267"/>
      <c r="I763" s="267"/>
      <c r="J763" s="267"/>
      <c r="K763" s="267"/>
    </row>
    <row r="764" ht="15.75" customHeight="1">
      <c r="A764" s="267"/>
      <c r="B764" s="267"/>
      <c r="C764" s="267"/>
      <c r="D764" s="267"/>
      <c r="E764" s="267"/>
      <c r="F764" s="267"/>
      <c r="G764" s="267"/>
      <c r="H764" s="267"/>
      <c r="I764" s="267"/>
      <c r="J764" s="267"/>
      <c r="K764" s="267"/>
    </row>
    <row r="765" ht="15.75" customHeight="1">
      <c r="A765" s="267"/>
      <c r="B765" s="267"/>
      <c r="C765" s="267"/>
      <c r="D765" s="267"/>
      <c r="E765" s="267"/>
      <c r="F765" s="267"/>
      <c r="G765" s="267"/>
      <c r="H765" s="267"/>
      <c r="I765" s="267"/>
      <c r="J765" s="267"/>
      <c r="K765" s="267"/>
    </row>
    <row r="766" ht="15.75" customHeight="1">
      <c r="A766" s="267"/>
      <c r="B766" s="267"/>
      <c r="C766" s="267"/>
      <c r="D766" s="267"/>
      <c r="E766" s="267"/>
      <c r="F766" s="267"/>
      <c r="G766" s="267"/>
      <c r="H766" s="267"/>
      <c r="I766" s="267"/>
      <c r="J766" s="267"/>
      <c r="K766" s="267"/>
    </row>
    <row r="767" ht="15.75" customHeight="1">
      <c r="A767" s="267"/>
      <c r="B767" s="267"/>
      <c r="C767" s="267"/>
      <c r="D767" s="267"/>
      <c r="E767" s="267"/>
      <c r="F767" s="267"/>
      <c r="G767" s="267"/>
      <c r="H767" s="267"/>
      <c r="I767" s="267"/>
      <c r="J767" s="267"/>
      <c r="K767" s="267"/>
    </row>
    <row r="768" ht="15.75" customHeight="1">
      <c r="A768" s="267"/>
      <c r="B768" s="267"/>
      <c r="C768" s="267"/>
      <c r="D768" s="267"/>
      <c r="E768" s="267"/>
      <c r="F768" s="267"/>
      <c r="G768" s="267"/>
      <c r="H768" s="267"/>
      <c r="I768" s="267"/>
      <c r="J768" s="267"/>
      <c r="K768" s="267"/>
    </row>
    <row r="769" ht="15.75" customHeight="1">
      <c r="A769" s="267"/>
      <c r="B769" s="267"/>
      <c r="C769" s="267"/>
      <c r="D769" s="267"/>
      <c r="E769" s="267"/>
      <c r="F769" s="267"/>
      <c r="G769" s="267"/>
      <c r="H769" s="267"/>
      <c r="I769" s="267"/>
      <c r="J769" s="267"/>
      <c r="K769" s="267"/>
    </row>
    <row r="770" ht="15.75" customHeight="1">
      <c r="A770" s="267"/>
      <c r="B770" s="267"/>
      <c r="C770" s="267"/>
      <c r="D770" s="267"/>
      <c r="E770" s="267"/>
      <c r="F770" s="267"/>
      <c r="G770" s="267"/>
      <c r="H770" s="267"/>
      <c r="I770" s="267"/>
      <c r="J770" s="267"/>
      <c r="K770" s="267"/>
    </row>
    <row r="771" ht="15.75" customHeight="1">
      <c r="A771" s="267"/>
      <c r="B771" s="267"/>
      <c r="C771" s="267"/>
      <c r="D771" s="267"/>
      <c r="E771" s="267"/>
      <c r="F771" s="267"/>
      <c r="G771" s="267"/>
      <c r="H771" s="267"/>
      <c r="I771" s="267"/>
      <c r="J771" s="267"/>
      <c r="K771" s="267"/>
    </row>
    <row r="772" ht="15.75" customHeight="1">
      <c r="A772" s="267"/>
      <c r="B772" s="267"/>
      <c r="C772" s="267"/>
      <c r="D772" s="267"/>
      <c r="E772" s="267"/>
      <c r="F772" s="267"/>
      <c r="G772" s="267"/>
      <c r="H772" s="267"/>
      <c r="I772" s="267"/>
      <c r="J772" s="267"/>
      <c r="K772" s="267"/>
    </row>
    <row r="773" ht="15.75" customHeight="1">
      <c r="A773" s="267"/>
      <c r="B773" s="267"/>
      <c r="C773" s="267"/>
      <c r="D773" s="267"/>
      <c r="E773" s="267"/>
      <c r="F773" s="267"/>
      <c r="G773" s="267"/>
      <c r="H773" s="267"/>
      <c r="I773" s="267"/>
      <c r="J773" s="267"/>
      <c r="K773" s="267"/>
    </row>
    <row r="774" ht="15.75" customHeight="1">
      <c r="A774" s="267"/>
      <c r="B774" s="267"/>
      <c r="C774" s="267"/>
      <c r="D774" s="267"/>
      <c r="E774" s="267"/>
      <c r="F774" s="267"/>
      <c r="G774" s="267"/>
      <c r="H774" s="267"/>
      <c r="I774" s="267"/>
      <c r="J774" s="267"/>
      <c r="K774" s="267"/>
    </row>
    <row r="775" ht="15.75" customHeight="1">
      <c r="A775" s="267"/>
      <c r="B775" s="267"/>
      <c r="C775" s="267"/>
      <c r="D775" s="267"/>
      <c r="E775" s="267"/>
      <c r="F775" s="267"/>
      <c r="G775" s="267"/>
      <c r="H775" s="267"/>
      <c r="I775" s="267"/>
      <c r="J775" s="267"/>
      <c r="K775" s="267"/>
    </row>
    <row r="776" ht="15.75" customHeight="1">
      <c r="A776" s="267"/>
      <c r="B776" s="267"/>
      <c r="C776" s="267"/>
      <c r="D776" s="267"/>
      <c r="E776" s="267"/>
      <c r="F776" s="267"/>
      <c r="G776" s="267"/>
      <c r="H776" s="267"/>
      <c r="I776" s="267"/>
      <c r="J776" s="267"/>
      <c r="K776" s="267"/>
    </row>
    <row r="777" ht="15.75" customHeight="1">
      <c r="A777" s="267"/>
      <c r="B777" s="267"/>
      <c r="C777" s="267"/>
      <c r="D777" s="267"/>
      <c r="E777" s="267"/>
      <c r="F777" s="267"/>
      <c r="G777" s="267"/>
      <c r="H777" s="267"/>
      <c r="I777" s="267"/>
      <c r="J777" s="267"/>
      <c r="K777" s="267"/>
    </row>
    <row r="778" ht="15.75" customHeight="1">
      <c r="A778" s="267"/>
      <c r="B778" s="267"/>
      <c r="C778" s="267"/>
      <c r="D778" s="267"/>
      <c r="E778" s="267"/>
      <c r="F778" s="267"/>
      <c r="G778" s="267"/>
      <c r="H778" s="267"/>
      <c r="I778" s="267"/>
      <c r="J778" s="267"/>
      <c r="K778" s="267"/>
    </row>
    <row r="779" ht="15.75" customHeight="1">
      <c r="A779" s="267"/>
      <c r="B779" s="267"/>
      <c r="C779" s="267"/>
      <c r="D779" s="267"/>
      <c r="E779" s="267"/>
      <c r="F779" s="267"/>
      <c r="G779" s="267"/>
      <c r="H779" s="267"/>
      <c r="I779" s="267"/>
      <c r="J779" s="267"/>
      <c r="K779" s="267"/>
    </row>
    <row r="780" ht="15.75" customHeight="1">
      <c r="A780" s="267"/>
      <c r="B780" s="267"/>
      <c r="C780" s="267"/>
      <c r="D780" s="267"/>
      <c r="E780" s="267"/>
      <c r="F780" s="267"/>
      <c r="G780" s="267"/>
      <c r="H780" s="267"/>
      <c r="I780" s="267"/>
      <c r="J780" s="267"/>
      <c r="K780" s="267"/>
    </row>
    <row r="781" ht="15.75" customHeight="1">
      <c r="A781" s="267"/>
      <c r="B781" s="267"/>
      <c r="C781" s="267"/>
      <c r="D781" s="267"/>
      <c r="E781" s="267"/>
      <c r="F781" s="267"/>
      <c r="G781" s="267"/>
      <c r="H781" s="267"/>
      <c r="I781" s="267"/>
      <c r="J781" s="267"/>
      <c r="K781" s="267"/>
    </row>
    <row r="782" ht="15.75" customHeight="1">
      <c r="A782" s="267"/>
      <c r="B782" s="267"/>
      <c r="C782" s="267"/>
      <c r="D782" s="267"/>
      <c r="E782" s="267"/>
      <c r="F782" s="267"/>
      <c r="G782" s="267"/>
      <c r="H782" s="267"/>
      <c r="I782" s="267"/>
      <c r="J782" s="267"/>
      <c r="K782" s="267"/>
    </row>
    <row r="783" ht="15.75" customHeight="1">
      <c r="A783" s="267"/>
      <c r="B783" s="267"/>
      <c r="C783" s="267"/>
      <c r="D783" s="267"/>
      <c r="E783" s="267"/>
      <c r="F783" s="267"/>
      <c r="G783" s="267"/>
      <c r="H783" s="267"/>
      <c r="I783" s="267"/>
      <c r="J783" s="267"/>
      <c r="K783" s="267"/>
    </row>
    <row r="784" ht="15.75" customHeight="1">
      <c r="A784" s="267"/>
      <c r="B784" s="267"/>
      <c r="C784" s="267"/>
      <c r="D784" s="267"/>
      <c r="E784" s="267"/>
      <c r="F784" s="267"/>
      <c r="G784" s="267"/>
      <c r="H784" s="267"/>
      <c r="I784" s="267"/>
      <c r="J784" s="267"/>
      <c r="K784" s="267"/>
    </row>
    <row r="785" ht="15.75" customHeight="1">
      <c r="A785" s="267"/>
      <c r="B785" s="267"/>
      <c r="C785" s="267"/>
      <c r="D785" s="267"/>
      <c r="E785" s="267"/>
      <c r="F785" s="267"/>
      <c r="G785" s="267"/>
      <c r="H785" s="267"/>
      <c r="I785" s="267"/>
      <c r="J785" s="267"/>
      <c r="K785" s="267"/>
    </row>
    <row r="786" ht="15.75" customHeight="1">
      <c r="A786" s="267"/>
      <c r="B786" s="267"/>
      <c r="C786" s="267"/>
      <c r="D786" s="267"/>
      <c r="E786" s="267"/>
      <c r="F786" s="267"/>
      <c r="G786" s="267"/>
      <c r="H786" s="267"/>
      <c r="I786" s="267"/>
      <c r="J786" s="267"/>
      <c r="K786" s="267"/>
    </row>
    <row r="787" ht="15.75" customHeight="1">
      <c r="A787" s="267"/>
      <c r="B787" s="267"/>
      <c r="C787" s="267"/>
      <c r="D787" s="267"/>
      <c r="E787" s="267"/>
      <c r="F787" s="267"/>
      <c r="G787" s="267"/>
      <c r="H787" s="267"/>
      <c r="I787" s="267"/>
      <c r="J787" s="267"/>
      <c r="K787" s="267"/>
    </row>
    <row r="788" ht="15.75" customHeight="1">
      <c r="A788" s="267"/>
      <c r="B788" s="267"/>
      <c r="C788" s="267"/>
      <c r="D788" s="267"/>
      <c r="E788" s="267"/>
      <c r="F788" s="267"/>
      <c r="G788" s="267"/>
      <c r="H788" s="267"/>
      <c r="I788" s="267"/>
      <c r="J788" s="267"/>
      <c r="K788" s="267"/>
    </row>
    <row r="789" ht="15.75" customHeight="1">
      <c r="A789" s="267"/>
      <c r="B789" s="267"/>
      <c r="C789" s="267"/>
      <c r="D789" s="267"/>
      <c r="E789" s="267"/>
      <c r="F789" s="267"/>
      <c r="G789" s="267"/>
      <c r="H789" s="267"/>
      <c r="I789" s="267"/>
      <c r="J789" s="267"/>
      <c r="K789" s="267"/>
    </row>
    <row r="790" ht="15.75" customHeight="1">
      <c r="A790" s="267"/>
      <c r="B790" s="267"/>
      <c r="C790" s="267"/>
      <c r="D790" s="267"/>
      <c r="E790" s="267"/>
      <c r="F790" s="267"/>
      <c r="G790" s="267"/>
      <c r="H790" s="267"/>
      <c r="I790" s="267"/>
      <c r="J790" s="267"/>
      <c r="K790" s="267"/>
    </row>
    <row r="791" ht="15.75" customHeight="1">
      <c r="A791" s="267"/>
      <c r="B791" s="267"/>
      <c r="C791" s="267"/>
      <c r="D791" s="267"/>
      <c r="E791" s="267"/>
      <c r="F791" s="267"/>
      <c r="G791" s="267"/>
      <c r="H791" s="267"/>
      <c r="I791" s="267"/>
      <c r="J791" s="267"/>
      <c r="K791" s="267"/>
    </row>
    <row r="792" ht="15.75" customHeight="1">
      <c r="A792" s="267"/>
      <c r="B792" s="267"/>
      <c r="C792" s="267"/>
      <c r="D792" s="267"/>
      <c r="E792" s="267"/>
      <c r="F792" s="267"/>
      <c r="G792" s="267"/>
      <c r="H792" s="267"/>
      <c r="I792" s="267"/>
      <c r="J792" s="267"/>
      <c r="K792" s="267"/>
    </row>
    <row r="793" ht="15.75" customHeight="1">
      <c r="A793" s="267"/>
      <c r="B793" s="267"/>
      <c r="C793" s="267"/>
      <c r="D793" s="267"/>
      <c r="E793" s="267"/>
      <c r="F793" s="267"/>
      <c r="G793" s="267"/>
      <c r="H793" s="267"/>
      <c r="I793" s="267"/>
      <c r="J793" s="267"/>
      <c r="K793" s="267"/>
    </row>
    <row r="794" ht="15.75" customHeight="1">
      <c r="A794" s="267"/>
      <c r="B794" s="267"/>
      <c r="C794" s="267"/>
      <c r="D794" s="267"/>
      <c r="E794" s="267"/>
      <c r="F794" s="267"/>
      <c r="G794" s="267"/>
      <c r="H794" s="267"/>
      <c r="I794" s="267"/>
      <c r="J794" s="267"/>
      <c r="K794" s="267"/>
    </row>
    <row r="795" ht="15.75" customHeight="1">
      <c r="A795" s="267"/>
      <c r="B795" s="267"/>
      <c r="C795" s="267"/>
      <c r="D795" s="267"/>
      <c r="E795" s="267"/>
      <c r="F795" s="267"/>
      <c r="G795" s="267"/>
      <c r="H795" s="267"/>
      <c r="I795" s="267"/>
      <c r="J795" s="267"/>
      <c r="K795" s="267"/>
    </row>
    <row r="796" ht="15.75" customHeight="1">
      <c r="A796" s="267"/>
      <c r="B796" s="267"/>
      <c r="C796" s="267"/>
      <c r="D796" s="267"/>
      <c r="E796" s="267"/>
      <c r="F796" s="267"/>
      <c r="G796" s="267"/>
      <c r="H796" s="267"/>
      <c r="I796" s="267"/>
      <c r="J796" s="267"/>
      <c r="K796" s="267"/>
    </row>
    <row r="797" ht="15.75" customHeight="1">
      <c r="A797" s="267"/>
      <c r="B797" s="267"/>
      <c r="C797" s="267"/>
      <c r="D797" s="267"/>
      <c r="E797" s="267"/>
      <c r="F797" s="267"/>
      <c r="G797" s="267"/>
      <c r="H797" s="267"/>
      <c r="I797" s="267"/>
      <c r="J797" s="267"/>
      <c r="K797" s="267"/>
    </row>
    <row r="798" ht="15.75" customHeight="1">
      <c r="A798" s="267"/>
      <c r="B798" s="267"/>
      <c r="C798" s="267"/>
      <c r="D798" s="267"/>
      <c r="E798" s="267"/>
      <c r="F798" s="267"/>
      <c r="G798" s="267"/>
      <c r="H798" s="267"/>
      <c r="I798" s="267"/>
      <c r="J798" s="267"/>
      <c r="K798" s="267"/>
    </row>
    <row r="799" ht="15.75" customHeight="1">
      <c r="A799" s="267"/>
      <c r="B799" s="267"/>
      <c r="C799" s="267"/>
      <c r="D799" s="267"/>
      <c r="E799" s="267"/>
      <c r="F799" s="267"/>
      <c r="G799" s="267"/>
      <c r="H799" s="267"/>
      <c r="I799" s="267"/>
      <c r="J799" s="267"/>
      <c r="K799" s="267"/>
    </row>
    <row r="800" ht="15.75" customHeight="1">
      <c r="A800" s="267"/>
      <c r="B800" s="267"/>
      <c r="C800" s="267"/>
      <c r="D800" s="267"/>
      <c r="E800" s="267"/>
      <c r="F800" s="267"/>
      <c r="G800" s="267"/>
      <c r="H800" s="267"/>
      <c r="I800" s="267"/>
      <c r="J800" s="267"/>
      <c r="K800" s="267"/>
    </row>
    <row r="801" ht="15.75" customHeight="1">
      <c r="A801" s="267"/>
      <c r="B801" s="267"/>
      <c r="C801" s="267"/>
      <c r="D801" s="267"/>
      <c r="E801" s="267"/>
      <c r="F801" s="267"/>
      <c r="G801" s="267"/>
      <c r="H801" s="267"/>
      <c r="I801" s="267"/>
      <c r="J801" s="267"/>
      <c r="K801" s="267"/>
    </row>
    <row r="802" ht="15.75" customHeight="1">
      <c r="A802" s="267"/>
      <c r="B802" s="267"/>
      <c r="C802" s="267"/>
      <c r="D802" s="267"/>
      <c r="E802" s="267"/>
      <c r="F802" s="267"/>
      <c r="G802" s="267"/>
      <c r="H802" s="267"/>
      <c r="I802" s="267"/>
      <c r="J802" s="267"/>
      <c r="K802" s="267"/>
    </row>
    <row r="803" ht="15.75" customHeight="1">
      <c r="A803" s="267"/>
      <c r="B803" s="267"/>
      <c r="C803" s="267"/>
      <c r="D803" s="267"/>
      <c r="E803" s="267"/>
      <c r="F803" s="267"/>
      <c r="G803" s="267"/>
      <c r="H803" s="267"/>
      <c r="I803" s="267"/>
      <c r="J803" s="267"/>
      <c r="K803" s="267"/>
    </row>
    <row r="804" ht="15.75" customHeight="1">
      <c r="A804" s="267"/>
      <c r="B804" s="267"/>
      <c r="C804" s="267"/>
      <c r="D804" s="267"/>
      <c r="E804" s="267"/>
      <c r="F804" s="267"/>
      <c r="G804" s="267"/>
      <c r="H804" s="267"/>
      <c r="I804" s="267"/>
      <c r="J804" s="267"/>
      <c r="K804" s="267"/>
    </row>
    <row r="805" ht="15.75" customHeight="1">
      <c r="A805" s="267"/>
      <c r="B805" s="267"/>
      <c r="C805" s="267"/>
      <c r="D805" s="267"/>
      <c r="E805" s="267"/>
      <c r="F805" s="267"/>
      <c r="G805" s="267"/>
      <c r="H805" s="267"/>
      <c r="I805" s="267"/>
      <c r="J805" s="267"/>
      <c r="K805" s="267"/>
    </row>
    <row r="806" ht="15.75" customHeight="1">
      <c r="A806" s="267"/>
      <c r="B806" s="267"/>
      <c r="C806" s="267"/>
      <c r="D806" s="267"/>
      <c r="E806" s="267"/>
      <c r="F806" s="267"/>
      <c r="G806" s="267"/>
      <c r="H806" s="267"/>
      <c r="I806" s="267"/>
      <c r="J806" s="267"/>
      <c r="K806" s="267"/>
    </row>
    <row r="807" ht="15.75" customHeight="1">
      <c r="A807" s="267"/>
      <c r="B807" s="267"/>
      <c r="C807" s="267"/>
      <c r="D807" s="267"/>
      <c r="E807" s="267"/>
      <c r="F807" s="267"/>
      <c r="G807" s="267"/>
      <c r="H807" s="267"/>
      <c r="I807" s="267"/>
      <c r="J807" s="267"/>
      <c r="K807" s="267"/>
    </row>
    <row r="808" ht="15.75" customHeight="1">
      <c r="A808" s="267"/>
      <c r="B808" s="267"/>
      <c r="C808" s="267"/>
      <c r="D808" s="267"/>
      <c r="E808" s="267"/>
      <c r="F808" s="267"/>
      <c r="G808" s="267"/>
      <c r="H808" s="267"/>
      <c r="I808" s="267"/>
      <c r="J808" s="267"/>
      <c r="K808" s="267"/>
    </row>
    <row r="809" ht="15.75" customHeight="1">
      <c r="A809" s="267"/>
      <c r="B809" s="267"/>
      <c r="C809" s="267"/>
      <c r="D809" s="267"/>
      <c r="E809" s="267"/>
      <c r="F809" s="267"/>
      <c r="G809" s="267"/>
      <c r="H809" s="267"/>
      <c r="I809" s="267"/>
      <c r="J809" s="267"/>
      <c r="K809" s="267"/>
    </row>
    <row r="810" ht="15.75" customHeight="1">
      <c r="A810" s="267"/>
      <c r="B810" s="267"/>
      <c r="C810" s="267"/>
      <c r="D810" s="267"/>
      <c r="E810" s="267"/>
      <c r="F810" s="267"/>
      <c r="G810" s="267"/>
      <c r="H810" s="267"/>
      <c r="I810" s="267"/>
      <c r="J810" s="267"/>
      <c r="K810" s="267"/>
    </row>
    <row r="811" ht="15.75" customHeight="1">
      <c r="A811" s="267"/>
      <c r="B811" s="267"/>
      <c r="C811" s="267"/>
      <c r="D811" s="267"/>
      <c r="E811" s="267"/>
      <c r="F811" s="267"/>
      <c r="G811" s="267"/>
      <c r="H811" s="267"/>
      <c r="I811" s="267"/>
      <c r="J811" s="267"/>
      <c r="K811" s="267"/>
    </row>
    <row r="812" ht="15.75" customHeight="1">
      <c r="A812" s="267"/>
      <c r="B812" s="267"/>
      <c r="C812" s="267"/>
      <c r="D812" s="267"/>
      <c r="E812" s="267"/>
      <c r="F812" s="267"/>
      <c r="G812" s="267"/>
      <c r="H812" s="267"/>
      <c r="I812" s="267"/>
      <c r="J812" s="267"/>
      <c r="K812" s="267"/>
    </row>
    <row r="813" ht="15.75" customHeight="1">
      <c r="A813" s="267"/>
      <c r="B813" s="267"/>
      <c r="C813" s="267"/>
      <c r="D813" s="267"/>
      <c r="E813" s="267"/>
      <c r="F813" s="267"/>
      <c r="G813" s="267"/>
      <c r="H813" s="267"/>
      <c r="I813" s="267"/>
      <c r="J813" s="267"/>
      <c r="K813" s="267"/>
    </row>
    <row r="814" ht="15.75" customHeight="1">
      <c r="A814" s="267"/>
      <c r="B814" s="267"/>
      <c r="C814" s="267"/>
      <c r="D814" s="267"/>
      <c r="E814" s="267"/>
      <c r="F814" s="267"/>
      <c r="G814" s="267"/>
      <c r="H814" s="267"/>
      <c r="I814" s="267"/>
      <c r="J814" s="267"/>
      <c r="K814" s="267"/>
    </row>
    <row r="815" ht="15.75" customHeight="1">
      <c r="A815" s="267"/>
      <c r="B815" s="267"/>
      <c r="C815" s="267"/>
      <c r="D815" s="267"/>
      <c r="E815" s="267"/>
      <c r="F815" s="267"/>
      <c r="G815" s="267"/>
      <c r="H815" s="267"/>
      <c r="I815" s="267"/>
      <c r="J815" s="267"/>
      <c r="K815" s="267"/>
    </row>
    <row r="816" ht="15.75" customHeight="1">
      <c r="A816" s="267"/>
      <c r="B816" s="267"/>
      <c r="C816" s="267"/>
      <c r="D816" s="267"/>
      <c r="E816" s="267"/>
      <c r="F816" s="267"/>
      <c r="G816" s="267"/>
      <c r="H816" s="267"/>
      <c r="I816" s="267"/>
      <c r="J816" s="267"/>
      <c r="K816" s="267"/>
    </row>
    <row r="817" ht="15.75" customHeight="1">
      <c r="A817" s="267"/>
      <c r="B817" s="267"/>
      <c r="C817" s="267"/>
      <c r="D817" s="267"/>
      <c r="E817" s="267"/>
      <c r="F817" s="267"/>
      <c r="G817" s="267"/>
      <c r="H817" s="267"/>
      <c r="I817" s="267"/>
      <c r="J817" s="267"/>
      <c r="K817" s="267"/>
    </row>
    <row r="818" ht="15.75" customHeight="1">
      <c r="A818" s="267"/>
      <c r="B818" s="267"/>
      <c r="C818" s="267"/>
      <c r="D818" s="267"/>
      <c r="E818" s="267"/>
      <c r="F818" s="267"/>
      <c r="G818" s="267"/>
      <c r="H818" s="267"/>
      <c r="I818" s="267"/>
      <c r="J818" s="267"/>
      <c r="K818" s="267"/>
    </row>
    <row r="819" ht="15.75" customHeight="1">
      <c r="A819" s="267"/>
      <c r="B819" s="267"/>
      <c r="C819" s="267"/>
      <c r="D819" s="267"/>
      <c r="E819" s="267"/>
      <c r="F819" s="267"/>
      <c r="G819" s="267"/>
      <c r="H819" s="267"/>
      <c r="I819" s="267"/>
      <c r="J819" s="267"/>
      <c r="K819" s="267"/>
    </row>
    <row r="820" ht="15.75" customHeight="1">
      <c r="A820" s="267"/>
      <c r="B820" s="267"/>
      <c r="C820" s="267"/>
      <c r="D820" s="267"/>
      <c r="E820" s="267"/>
      <c r="F820" s="267"/>
      <c r="G820" s="267"/>
      <c r="H820" s="267"/>
      <c r="I820" s="267"/>
      <c r="J820" s="267"/>
      <c r="K820" s="267"/>
    </row>
    <row r="821" ht="15.75" customHeight="1">
      <c r="A821" s="267"/>
      <c r="B821" s="267"/>
      <c r="C821" s="267"/>
      <c r="D821" s="267"/>
      <c r="E821" s="267"/>
      <c r="F821" s="267"/>
      <c r="G821" s="267"/>
      <c r="H821" s="267"/>
      <c r="I821" s="267"/>
      <c r="J821" s="267"/>
      <c r="K821" s="267"/>
    </row>
    <row r="822" ht="15.75" customHeight="1">
      <c r="A822" s="267"/>
      <c r="B822" s="267"/>
      <c r="C822" s="267"/>
      <c r="D822" s="267"/>
      <c r="E822" s="267"/>
      <c r="F822" s="267"/>
      <c r="G822" s="267"/>
      <c r="H822" s="267"/>
      <c r="I822" s="267"/>
      <c r="J822" s="267"/>
      <c r="K822" s="267"/>
    </row>
    <row r="823" ht="15.75" customHeight="1">
      <c r="A823" s="267"/>
      <c r="B823" s="267"/>
      <c r="C823" s="267"/>
      <c r="D823" s="267"/>
      <c r="E823" s="267"/>
      <c r="F823" s="267"/>
      <c r="G823" s="267"/>
      <c r="H823" s="267"/>
      <c r="I823" s="267"/>
      <c r="J823" s="267"/>
      <c r="K823" s="267"/>
    </row>
    <row r="824" ht="15.75" customHeight="1">
      <c r="A824" s="267"/>
      <c r="B824" s="267"/>
      <c r="C824" s="267"/>
      <c r="D824" s="267"/>
      <c r="E824" s="267"/>
      <c r="F824" s="267"/>
      <c r="G824" s="267"/>
      <c r="H824" s="267"/>
      <c r="I824" s="267"/>
      <c r="J824" s="267"/>
      <c r="K824" s="267"/>
    </row>
    <row r="825" ht="15.75" customHeight="1">
      <c r="A825" s="267"/>
      <c r="B825" s="267"/>
      <c r="C825" s="267"/>
      <c r="D825" s="267"/>
      <c r="E825" s="267"/>
      <c r="F825" s="267"/>
      <c r="G825" s="267"/>
      <c r="H825" s="267"/>
      <c r="I825" s="267"/>
      <c r="J825" s="267"/>
      <c r="K825" s="267"/>
    </row>
    <row r="826" ht="15.75" customHeight="1">
      <c r="A826" s="267"/>
      <c r="B826" s="267"/>
      <c r="C826" s="267"/>
      <c r="D826" s="267"/>
      <c r="E826" s="267"/>
      <c r="F826" s="267"/>
      <c r="G826" s="267"/>
      <c r="H826" s="267"/>
      <c r="I826" s="267"/>
      <c r="J826" s="267"/>
      <c r="K826" s="267"/>
    </row>
    <row r="827" ht="15.75" customHeight="1">
      <c r="A827" s="267"/>
      <c r="B827" s="267"/>
      <c r="C827" s="267"/>
      <c r="D827" s="267"/>
      <c r="E827" s="267"/>
      <c r="F827" s="267"/>
      <c r="G827" s="267"/>
      <c r="H827" s="267"/>
      <c r="I827" s="267"/>
      <c r="J827" s="267"/>
      <c r="K827" s="267"/>
    </row>
    <row r="828" ht="15.75" customHeight="1">
      <c r="A828" s="267"/>
      <c r="B828" s="267"/>
      <c r="C828" s="267"/>
      <c r="D828" s="267"/>
      <c r="E828" s="267"/>
      <c r="F828" s="267"/>
      <c r="G828" s="267"/>
      <c r="H828" s="267"/>
      <c r="I828" s="267"/>
      <c r="J828" s="267"/>
      <c r="K828" s="267"/>
    </row>
    <row r="829" ht="15.75" customHeight="1">
      <c r="A829" s="267"/>
      <c r="B829" s="267"/>
      <c r="C829" s="267"/>
      <c r="D829" s="267"/>
      <c r="E829" s="267"/>
      <c r="F829" s="267"/>
      <c r="G829" s="267"/>
      <c r="H829" s="267"/>
      <c r="I829" s="267"/>
      <c r="J829" s="267"/>
      <c r="K829" s="267"/>
    </row>
    <row r="830" ht="15.75" customHeight="1">
      <c r="A830" s="267"/>
      <c r="B830" s="267"/>
      <c r="C830" s="267"/>
      <c r="D830" s="267"/>
      <c r="E830" s="267"/>
      <c r="F830" s="267"/>
      <c r="G830" s="267"/>
      <c r="H830" s="267"/>
      <c r="I830" s="267"/>
      <c r="J830" s="267"/>
      <c r="K830" s="267"/>
    </row>
    <row r="831" ht="15.75" customHeight="1">
      <c r="A831" s="267"/>
      <c r="B831" s="267"/>
      <c r="C831" s="267"/>
      <c r="D831" s="267"/>
      <c r="E831" s="267"/>
      <c r="F831" s="267"/>
      <c r="G831" s="267"/>
      <c r="H831" s="267"/>
      <c r="I831" s="267"/>
      <c r="J831" s="267"/>
      <c r="K831" s="267"/>
    </row>
    <row r="832" ht="15.75" customHeight="1">
      <c r="A832" s="267"/>
      <c r="B832" s="267"/>
      <c r="C832" s="267"/>
      <c r="D832" s="267"/>
      <c r="E832" s="267"/>
      <c r="F832" s="267"/>
      <c r="G832" s="267"/>
      <c r="H832" s="267"/>
      <c r="I832" s="267"/>
      <c r="J832" s="267"/>
      <c r="K832" s="267"/>
    </row>
    <row r="833" ht="15.75" customHeight="1">
      <c r="A833" s="267"/>
      <c r="B833" s="267"/>
      <c r="C833" s="267"/>
      <c r="D833" s="267"/>
      <c r="E833" s="267"/>
      <c r="F833" s="267"/>
      <c r="G833" s="267"/>
      <c r="H833" s="267"/>
      <c r="I833" s="267"/>
      <c r="J833" s="267"/>
      <c r="K833" s="267"/>
    </row>
    <row r="834" ht="15.75" customHeight="1">
      <c r="A834" s="267"/>
      <c r="B834" s="267"/>
      <c r="C834" s="267"/>
      <c r="D834" s="267"/>
      <c r="E834" s="267"/>
      <c r="F834" s="267"/>
      <c r="G834" s="267"/>
      <c r="H834" s="267"/>
      <c r="I834" s="267"/>
      <c r="J834" s="267"/>
      <c r="K834" s="267"/>
    </row>
    <row r="835" ht="15.75" customHeight="1">
      <c r="A835" s="267"/>
      <c r="B835" s="267"/>
      <c r="C835" s="267"/>
      <c r="D835" s="267"/>
      <c r="E835" s="267"/>
      <c r="F835" s="267"/>
      <c r="G835" s="267"/>
      <c r="H835" s="267"/>
      <c r="I835" s="267"/>
      <c r="J835" s="267"/>
      <c r="K835" s="267"/>
    </row>
    <row r="836" ht="15.75" customHeight="1">
      <c r="A836" s="267"/>
      <c r="B836" s="267"/>
      <c r="C836" s="267"/>
      <c r="D836" s="267"/>
      <c r="E836" s="267"/>
      <c r="F836" s="267"/>
      <c r="G836" s="267"/>
      <c r="H836" s="267"/>
      <c r="I836" s="267"/>
      <c r="J836" s="267"/>
      <c r="K836" s="267"/>
    </row>
    <row r="837" ht="15.75" customHeight="1">
      <c r="A837" s="267"/>
      <c r="B837" s="267"/>
      <c r="C837" s="267"/>
      <c r="D837" s="267"/>
      <c r="E837" s="267"/>
      <c r="F837" s="267"/>
      <c r="G837" s="267"/>
      <c r="H837" s="267"/>
      <c r="I837" s="267"/>
      <c r="J837" s="267"/>
      <c r="K837" s="267"/>
    </row>
    <row r="838" ht="15.75" customHeight="1">
      <c r="A838" s="267"/>
      <c r="B838" s="267"/>
      <c r="C838" s="267"/>
      <c r="D838" s="267"/>
      <c r="E838" s="267"/>
      <c r="F838" s="267"/>
      <c r="G838" s="267"/>
      <c r="H838" s="267"/>
      <c r="I838" s="267"/>
      <c r="J838" s="267"/>
      <c r="K838" s="267"/>
    </row>
    <row r="839" ht="15.75" customHeight="1">
      <c r="A839" s="267"/>
      <c r="B839" s="267"/>
      <c r="C839" s="267"/>
      <c r="D839" s="267"/>
      <c r="E839" s="267"/>
      <c r="F839" s="267"/>
      <c r="G839" s="267"/>
      <c r="H839" s="267"/>
      <c r="I839" s="267"/>
      <c r="J839" s="267"/>
      <c r="K839" s="267"/>
    </row>
    <row r="840" ht="15.75" customHeight="1">
      <c r="A840" s="267"/>
      <c r="B840" s="267"/>
      <c r="C840" s="267"/>
      <c r="D840" s="267"/>
      <c r="E840" s="267"/>
      <c r="F840" s="267"/>
      <c r="G840" s="267"/>
      <c r="H840" s="267"/>
      <c r="I840" s="267"/>
      <c r="J840" s="267"/>
      <c r="K840" s="267"/>
    </row>
    <row r="841" ht="15.75" customHeight="1">
      <c r="A841" s="267"/>
      <c r="B841" s="267"/>
      <c r="C841" s="267"/>
      <c r="D841" s="267"/>
      <c r="E841" s="267"/>
      <c r="F841" s="267"/>
      <c r="G841" s="267"/>
      <c r="H841" s="267"/>
      <c r="I841" s="267"/>
      <c r="J841" s="267"/>
      <c r="K841" s="267"/>
    </row>
    <row r="842" ht="15.75" customHeight="1">
      <c r="A842" s="267"/>
      <c r="B842" s="267"/>
      <c r="C842" s="267"/>
      <c r="D842" s="267"/>
      <c r="E842" s="267"/>
      <c r="F842" s="267"/>
      <c r="G842" s="267"/>
      <c r="H842" s="267"/>
      <c r="I842" s="267"/>
      <c r="J842" s="267"/>
      <c r="K842" s="267"/>
    </row>
    <row r="843" ht="15.75" customHeight="1">
      <c r="A843" s="267"/>
      <c r="B843" s="267"/>
      <c r="C843" s="267"/>
      <c r="D843" s="267"/>
      <c r="E843" s="267"/>
      <c r="F843" s="267"/>
      <c r="G843" s="267"/>
      <c r="H843" s="267"/>
      <c r="I843" s="267"/>
      <c r="J843" s="267"/>
      <c r="K843" s="267"/>
    </row>
    <row r="844" ht="15.75" customHeight="1">
      <c r="A844" s="267"/>
      <c r="B844" s="267"/>
      <c r="C844" s="267"/>
      <c r="D844" s="267"/>
      <c r="E844" s="267"/>
      <c r="F844" s="267"/>
      <c r="G844" s="267"/>
      <c r="H844" s="267"/>
      <c r="I844" s="267"/>
      <c r="J844" s="267"/>
      <c r="K844" s="267"/>
    </row>
    <row r="845" ht="15.75" customHeight="1">
      <c r="A845" s="267"/>
      <c r="B845" s="267"/>
      <c r="C845" s="267"/>
      <c r="D845" s="267"/>
      <c r="E845" s="267"/>
      <c r="F845" s="267"/>
      <c r="G845" s="267"/>
      <c r="H845" s="267"/>
      <c r="I845" s="267"/>
      <c r="J845" s="267"/>
      <c r="K845" s="267"/>
    </row>
    <row r="846" ht="15.75" customHeight="1">
      <c r="A846" s="267"/>
      <c r="B846" s="267"/>
      <c r="C846" s="267"/>
      <c r="D846" s="267"/>
      <c r="E846" s="267"/>
      <c r="F846" s="267"/>
      <c r="G846" s="267"/>
      <c r="H846" s="267"/>
      <c r="I846" s="267"/>
      <c r="J846" s="267"/>
      <c r="K846" s="267"/>
    </row>
    <row r="847" ht="15.75" customHeight="1">
      <c r="A847" s="267"/>
      <c r="B847" s="267"/>
      <c r="C847" s="267"/>
      <c r="D847" s="267"/>
      <c r="E847" s="267"/>
      <c r="F847" s="267"/>
      <c r="G847" s="267"/>
      <c r="H847" s="267"/>
      <c r="I847" s="267"/>
      <c r="J847" s="267"/>
      <c r="K847" s="267"/>
    </row>
    <row r="848" ht="15.75" customHeight="1">
      <c r="A848" s="267"/>
      <c r="B848" s="267"/>
      <c r="C848" s="267"/>
      <c r="D848" s="267"/>
      <c r="E848" s="267"/>
      <c r="F848" s="267"/>
      <c r="G848" s="267"/>
      <c r="H848" s="267"/>
      <c r="I848" s="267"/>
      <c r="J848" s="267"/>
      <c r="K848" s="267"/>
    </row>
    <row r="849" ht="15.75" customHeight="1">
      <c r="A849" s="267"/>
      <c r="B849" s="267"/>
      <c r="C849" s="267"/>
      <c r="D849" s="267"/>
      <c r="E849" s="267"/>
      <c r="F849" s="267"/>
      <c r="G849" s="267"/>
      <c r="H849" s="267"/>
      <c r="I849" s="267"/>
      <c r="J849" s="267"/>
      <c r="K849" s="267"/>
    </row>
    <row r="850" ht="15.75" customHeight="1">
      <c r="A850" s="267"/>
      <c r="B850" s="267"/>
      <c r="C850" s="267"/>
      <c r="D850" s="267"/>
      <c r="E850" s="267"/>
      <c r="F850" s="267"/>
      <c r="G850" s="267"/>
      <c r="H850" s="267"/>
      <c r="I850" s="267"/>
      <c r="J850" s="267"/>
      <c r="K850" s="267"/>
    </row>
    <row r="851" ht="15.75" customHeight="1">
      <c r="A851" s="267"/>
      <c r="B851" s="267"/>
      <c r="C851" s="267"/>
      <c r="D851" s="267"/>
      <c r="E851" s="267"/>
      <c r="F851" s="267"/>
      <c r="G851" s="267"/>
      <c r="H851" s="267"/>
      <c r="I851" s="267"/>
      <c r="J851" s="267"/>
      <c r="K851" s="267"/>
    </row>
    <row r="852" ht="15.75" customHeight="1">
      <c r="A852" s="267"/>
      <c r="B852" s="267"/>
      <c r="C852" s="267"/>
      <c r="D852" s="267"/>
      <c r="E852" s="267"/>
      <c r="F852" s="267"/>
      <c r="G852" s="267"/>
      <c r="H852" s="267"/>
      <c r="I852" s="267"/>
      <c r="J852" s="267"/>
      <c r="K852" s="267"/>
    </row>
    <row r="853" ht="15.75" customHeight="1">
      <c r="A853" s="267"/>
      <c r="B853" s="267"/>
      <c r="C853" s="267"/>
      <c r="D853" s="267"/>
      <c r="E853" s="267"/>
      <c r="F853" s="267"/>
      <c r="G853" s="267"/>
      <c r="H853" s="267"/>
      <c r="I853" s="267"/>
      <c r="J853" s="267"/>
      <c r="K853" s="267"/>
    </row>
    <row r="854" ht="15.75" customHeight="1">
      <c r="A854" s="267"/>
      <c r="B854" s="267"/>
      <c r="C854" s="267"/>
      <c r="D854" s="267"/>
      <c r="E854" s="267"/>
      <c r="F854" s="267"/>
      <c r="G854" s="267"/>
      <c r="H854" s="267"/>
      <c r="I854" s="267"/>
      <c r="J854" s="267"/>
      <c r="K854" s="267"/>
    </row>
    <row r="855" ht="15.75" customHeight="1">
      <c r="A855" s="267"/>
      <c r="B855" s="267"/>
      <c r="C855" s="267"/>
      <c r="D855" s="267"/>
      <c r="E855" s="267"/>
      <c r="F855" s="267"/>
      <c r="G855" s="267"/>
      <c r="H855" s="267"/>
      <c r="I855" s="267"/>
      <c r="J855" s="267"/>
      <c r="K855" s="267"/>
    </row>
    <row r="856" ht="15.75" customHeight="1">
      <c r="A856" s="267"/>
      <c r="B856" s="267"/>
      <c r="C856" s="267"/>
      <c r="D856" s="267"/>
      <c r="E856" s="267"/>
      <c r="F856" s="267"/>
      <c r="G856" s="267"/>
      <c r="H856" s="267"/>
      <c r="I856" s="267"/>
      <c r="J856" s="267"/>
      <c r="K856" s="267"/>
    </row>
    <row r="857" ht="15.75" customHeight="1">
      <c r="A857" s="267"/>
      <c r="B857" s="267"/>
      <c r="C857" s="267"/>
      <c r="D857" s="267"/>
      <c r="E857" s="267"/>
      <c r="F857" s="267"/>
      <c r="G857" s="267"/>
      <c r="H857" s="267"/>
      <c r="I857" s="267"/>
      <c r="J857" s="267"/>
      <c r="K857" s="267"/>
    </row>
    <row r="858" ht="15.75" customHeight="1">
      <c r="A858" s="267"/>
      <c r="B858" s="267"/>
      <c r="C858" s="267"/>
      <c r="D858" s="267"/>
      <c r="E858" s="267"/>
      <c r="F858" s="267"/>
      <c r="G858" s="267"/>
      <c r="H858" s="267"/>
      <c r="I858" s="267"/>
      <c r="J858" s="267"/>
      <c r="K858" s="267"/>
    </row>
    <row r="859" ht="15.75" customHeight="1">
      <c r="A859" s="267"/>
      <c r="B859" s="267"/>
      <c r="C859" s="267"/>
      <c r="D859" s="267"/>
      <c r="E859" s="267"/>
      <c r="F859" s="267"/>
      <c r="G859" s="267"/>
      <c r="H859" s="267"/>
      <c r="I859" s="267"/>
      <c r="J859" s="267"/>
      <c r="K859" s="267"/>
    </row>
    <row r="860" ht="15.75" customHeight="1">
      <c r="A860" s="267"/>
      <c r="B860" s="267"/>
      <c r="C860" s="267"/>
      <c r="D860" s="267"/>
      <c r="E860" s="267"/>
      <c r="F860" s="267"/>
      <c r="G860" s="267"/>
      <c r="H860" s="267"/>
      <c r="I860" s="267"/>
      <c r="J860" s="267"/>
      <c r="K860" s="267"/>
    </row>
    <row r="861" ht="15.75" customHeight="1">
      <c r="A861" s="267"/>
      <c r="B861" s="267"/>
      <c r="C861" s="267"/>
      <c r="D861" s="267"/>
      <c r="E861" s="267"/>
      <c r="F861" s="267"/>
      <c r="G861" s="267"/>
      <c r="H861" s="267"/>
      <c r="I861" s="267"/>
      <c r="J861" s="267"/>
      <c r="K861" s="267"/>
    </row>
    <row r="862" ht="15.75" customHeight="1">
      <c r="A862" s="267"/>
      <c r="B862" s="267"/>
      <c r="C862" s="267"/>
      <c r="D862" s="267"/>
      <c r="E862" s="267"/>
      <c r="F862" s="267"/>
      <c r="G862" s="267"/>
      <c r="H862" s="267"/>
      <c r="I862" s="267"/>
      <c r="J862" s="267"/>
      <c r="K862" s="267"/>
    </row>
    <row r="863" ht="15.75" customHeight="1">
      <c r="A863" s="267"/>
      <c r="B863" s="267"/>
      <c r="C863" s="267"/>
      <c r="D863" s="267"/>
      <c r="E863" s="267"/>
      <c r="F863" s="267"/>
      <c r="G863" s="267"/>
      <c r="H863" s="267"/>
      <c r="I863" s="267"/>
      <c r="J863" s="267"/>
      <c r="K863" s="267"/>
    </row>
    <row r="864" ht="15.75" customHeight="1">
      <c r="A864" s="267"/>
      <c r="B864" s="267"/>
      <c r="C864" s="267"/>
      <c r="D864" s="267"/>
      <c r="E864" s="267"/>
      <c r="F864" s="267"/>
      <c r="G864" s="267"/>
      <c r="H864" s="267"/>
      <c r="I864" s="267"/>
      <c r="J864" s="267"/>
      <c r="K864" s="267"/>
    </row>
    <row r="865" ht="15.75" customHeight="1">
      <c r="A865" s="267"/>
      <c r="B865" s="267"/>
      <c r="C865" s="267"/>
      <c r="D865" s="267"/>
      <c r="E865" s="267"/>
      <c r="F865" s="267"/>
      <c r="G865" s="267"/>
      <c r="H865" s="267"/>
      <c r="I865" s="267"/>
      <c r="J865" s="267"/>
      <c r="K865" s="267"/>
    </row>
    <row r="866" ht="15.75" customHeight="1">
      <c r="A866" s="267"/>
      <c r="B866" s="267"/>
      <c r="C866" s="267"/>
      <c r="D866" s="267"/>
      <c r="E866" s="267"/>
      <c r="F866" s="267"/>
      <c r="G866" s="267"/>
      <c r="H866" s="267"/>
      <c r="I866" s="267"/>
      <c r="J866" s="267"/>
      <c r="K866" s="267"/>
    </row>
    <row r="867" ht="15.75" customHeight="1">
      <c r="A867" s="267"/>
      <c r="B867" s="267"/>
      <c r="C867" s="267"/>
      <c r="D867" s="267"/>
      <c r="E867" s="267"/>
      <c r="F867" s="267"/>
      <c r="G867" s="267"/>
      <c r="H867" s="267"/>
      <c r="I867" s="267"/>
      <c r="J867" s="267"/>
      <c r="K867" s="267"/>
    </row>
    <row r="868" ht="15.75" customHeight="1">
      <c r="A868" s="267"/>
      <c r="B868" s="267"/>
      <c r="C868" s="267"/>
      <c r="D868" s="267"/>
      <c r="E868" s="267"/>
      <c r="F868" s="267"/>
      <c r="G868" s="267"/>
      <c r="H868" s="267"/>
      <c r="I868" s="267"/>
      <c r="J868" s="267"/>
      <c r="K868" s="267"/>
    </row>
    <row r="869" ht="15.75" customHeight="1">
      <c r="A869" s="267"/>
      <c r="B869" s="267"/>
      <c r="C869" s="267"/>
      <c r="D869" s="267"/>
      <c r="E869" s="267"/>
      <c r="F869" s="267"/>
      <c r="G869" s="267"/>
      <c r="H869" s="267"/>
      <c r="I869" s="267"/>
      <c r="J869" s="267"/>
      <c r="K869" s="267"/>
    </row>
    <row r="870" ht="15.75" customHeight="1">
      <c r="A870" s="267"/>
      <c r="B870" s="267"/>
      <c r="C870" s="267"/>
      <c r="D870" s="267"/>
      <c r="E870" s="267"/>
      <c r="F870" s="267"/>
      <c r="G870" s="267"/>
      <c r="H870" s="267"/>
      <c r="I870" s="267"/>
      <c r="J870" s="267"/>
      <c r="K870" s="267"/>
    </row>
    <row r="871" ht="15.75" customHeight="1">
      <c r="A871" s="267"/>
      <c r="B871" s="267"/>
      <c r="C871" s="267"/>
      <c r="D871" s="267"/>
      <c r="E871" s="267"/>
      <c r="F871" s="267"/>
      <c r="G871" s="267"/>
      <c r="H871" s="267"/>
      <c r="I871" s="267"/>
      <c r="J871" s="267"/>
      <c r="K871" s="267"/>
    </row>
    <row r="872" ht="15.75" customHeight="1">
      <c r="A872" s="267"/>
      <c r="B872" s="267"/>
      <c r="C872" s="267"/>
      <c r="D872" s="267"/>
      <c r="E872" s="267"/>
      <c r="F872" s="267"/>
      <c r="G872" s="267"/>
      <c r="H872" s="267"/>
      <c r="I872" s="267"/>
      <c r="J872" s="267"/>
      <c r="K872" s="267"/>
    </row>
    <row r="873" ht="15.75" customHeight="1">
      <c r="A873" s="267"/>
      <c r="B873" s="267"/>
      <c r="C873" s="267"/>
      <c r="D873" s="267"/>
      <c r="E873" s="267"/>
      <c r="F873" s="267"/>
      <c r="G873" s="267"/>
      <c r="H873" s="267"/>
      <c r="I873" s="267"/>
      <c r="J873" s="267"/>
      <c r="K873" s="267"/>
    </row>
    <row r="874" ht="15.75" customHeight="1">
      <c r="A874" s="267"/>
      <c r="B874" s="267"/>
      <c r="C874" s="267"/>
      <c r="D874" s="267"/>
      <c r="E874" s="267"/>
      <c r="F874" s="267"/>
      <c r="G874" s="267"/>
      <c r="H874" s="267"/>
      <c r="I874" s="267"/>
      <c r="J874" s="267"/>
      <c r="K874" s="267"/>
    </row>
    <row r="875" ht="15.75" customHeight="1">
      <c r="A875" s="267"/>
      <c r="B875" s="267"/>
      <c r="C875" s="267"/>
      <c r="D875" s="267"/>
      <c r="E875" s="267"/>
      <c r="F875" s="267"/>
      <c r="G875" s="267"/>
      <c r="H875" s="267"/>
      <c r="I875" s="267"/>
      <c r="J875" s="267"/>
      <c r="K875" s="267"/>
    </row>
    <row r="876" ht="15.75" customHeight="1">
      <c r="A876" s="267"/>
      <c r="B876" s="267"/>
      <c r="C876" s="267"/>
      <c r="D876" s="267"/>
      <c r="E876" s="267"/>
      <c r="F876" s="267"/>
      <c r="G876" s="267"/>
      <c r="H876" s="267"/>
      <c r="I876" s="267"/>
      <c r="J876" s="267"/>
      <c r="K876" s="267"/>
    </row>
    <row r="877" ht="15.75" customHeight="1">
      <c r="A877" s="267"/>
      <c r="B877" s="267"/>
      <c r="C877" s="267"/>
      <c r="D877" s="267"/>
      <c r="E877" s="267"/>
      <c r="F877" s="267"/>
      <c r="G877" s="267"/>
      <c r="H877" s="267"/>
      <c r="I877" s="267"/>
      <c r="J877" s="267"/>
      <c r="K877" s="267"/>
    </row>
    <row r="878" ht="15.75" customHeight="1">
      <c r="A878" s="267"/>
      <c r="B878" s="267"/>
      <c r="C878" s="267"/>
      <c r="D878" s="267"/>
      <c r="E878" s="267"/>
      <c r="F878" s="267"/>
      <c r="G878" s="267"/>
      <c r="H878" s="267"/>
      <c r="I878" s="267"/>
      <c r="J878" s="267"/>
      <c r="K878" s="267"/>
    </row>
    <row r="879" ht="15.75" customHeight="1">
      <c r="A879" s="267"/>
      <c r="B879" s="267"/>
      <c r="C879" s="267"/>
      <c r="D879" s="267"/>
      <c r="E879" s="267"/>
      <c r="F879" s="267"/>
      <c r="G879" s="267"/>
      <c r="H879" s="267"/>
      <c r="I879" s="267"/>
      <c r="J879" s="267"/>
      <c r="K879" s="267"/>
    </row>
    <row r="880" ht="15.75" customHeight="1">
      <c r="A880" s="267"/>
      <c r="B880" s="267"/>
      <c r="C880" s="267"/>
      <c r="D880" s="267"/>
      <c r="E880" s="267"/>
      <c r="F880" s="267"/>
      <c r="G880" s="267"/>
      <c r="H880" s="267"/>
      <c r="I880" s="267"/>
      <c r="J880" s="267"/>
      <c r="K880" s="267"/>
    </row>
    <row r="881" ht="15.75" customHeight="1">
      <c r="A881" s="267"/>
      <c r="B881" s="267"/>
      <c r="C881" s="267"/>
      <c r="D881" s="267"/>
      <c r="E881" s="267"/>
      <c r="F881" s="267"/>
      <c r="G881" s="267"/>
      <c r="H881" s="267"/>
      <c r="I881" s="267"/>
      <c r="J881" s="267"/>
      <c r="K881" s="267"/>
    </row>
    <row r="882" ht="15.75" customHeight="1">
      <c r="A882" s="267"/>
      <c r="B882" s="267"/>
      <c r="C882" s="267"/>
      <c r="D882" s="267"/>
      <c r="E882" s="267"/>
      <c r="F882" s="267"/>
      <c r="G882" s="267"/>
      <c r="H882" s="267"/>
      <c r="I882" s="267"/>
      <c r="J882" s="267"/>
      <c r="K882" s="267"/>
    </row>
    <row r="883" ht="15.75" customHeight="1">
      <c r="A883" s="267"/>
      <c r="B883" s="267"/>
      <c r="C883" s="267"/>
      <c r="D883" s="267"/>
      <c r="E883" s="267"/>
      <c r="F883" s="267"/>
      <c r="G883" s="267"/>
      <c r="H883" s="267"/>
      <c r="I883" s="267"/>
      <c r="J883" s="267"/>
      <c r="K883" s="267"/>
    </row>
    <row r="884" ht="15.75" customHeight="1">
      <c r="A884" s="267"/>
      <c r="B884" s="267"/>
      <c r="C884" s="267"/>
      <c r="D884" s="267"/>
      <c r="E884" s="267"/>
      <c r="F884" s="267"/>
      <c r="G884" s="267"/>
      <c r="H884" s="267"/>
      <c r="I884" s="267"/>
      <c r="J884" s="267"/>
      <c r="K884" s="267"/>
    </row>
    <row r="885" ht="15.75" customHeight="1">
      <c r="A885" s="267"/>
      <c r="B885" s="267"/>
      <c r="C885" s="267"/>
      <c r="D885" s="267"/>
      <c r="E885" s="267"/>
      <c r="F885" s="267"/>
      <c r="G885" s="267"/>
      <c r="H885" s="267"/>
      <c r="I885" s="267"/>
      <c r="J885" s="267"/>
      <c r="K885" s="267"/>
    </row>
    <row r="886" ht="15.75" customHeight="1">
      <c r="A886" s="267"/>
      <c r="B886" s="267"/>
      <c r="C886" s="267"/>
      <c r="D886" s="267"/>
      <c r="E886" s="267"/>
      <c r="F886" s="267"/>
      <c r="G886" s="267"/>
      <c r="H886" s="267"/>
      <c r="I886" s="267"/>
      <c r="J886" s="267"/>
      <c r="K886" s="267"/>
    </row>
    <row r="887" ht="15.75" customHeight="1">
      <c r="A887" s="267"/>
      <c r="B887" s="267"/>
      <c r="C887" s="267"/>
      <c r="D887" s="267"/>
      <c r="E887" s="267"/>
      <c r="F887" s="267"/>
      <c r="G887" s="267"/>
      <c r="H887" s="267"/>
      <c r="I887" s="267"/>
      <c r="J887" s="267"/>
      <c r="K887" s="267"/>
    </row>
    <row r="888" ht="15.75" customHeight="1">
      <c r="A888" s="267"/>
      <c r="B888" s="267"/>
      <c r="C888" s="267"/>
      <c r="D888" s="267"/>
      <c r="E888" s="267"/>
      <c r="F888" s="267"/>
      <c r="G888" s="267"/>
      <c r="H888" s="267"/>
      <c r="I888" s="267"/>
      <c r="J888" s="267"/>
      <c r="K888" s="267"/>
    </row>
    <row r="889" ht="15.75" customHeight="1">
      <c r="A889" s="267"/>
      <c r="B889" s="267"/>
      <c r="C889" s="267"/>
      <c r="D889" s="267"/>
      <c r="E889" s="267"/>
      <c r="F889" s="267"/>
      <c r="G889" s="267"/>
      <c r="H889" s="267"/>
      <c r="I889" s="267"/>
      <c r="J889" s="267"/>
      <c r="K889" s="267"/>
    </row>
    <row r="890" ht="15.75" customHeight="1">
      <c r="A890" s="267"/>
      <c r="B890" s="267"/>
      <c r="C890" s="267"/>
      <c r="D890" s="267"/>
      <c r="E890" s="267"/>
      <c r="F890" s="267"/>
      <c r="G890" s="267"/>
      <c r="H890" s="267"/>
      <c r="I890" s="267"/>
      <c r="J890" s="267"/>
      <c r="K890" s="267"/>
    </row>
    <row r="891" ht="15.75" customHeight="1">
      <c r="A891" s="267"/>
      <c r="B891" s="267"/>
      <c r="C891" s="267"/>
      <c r="D891" s="267"/>
      <c r="E891" s="267"/>
      <c r="F891" s="267"/>
      <c r="G891" s="267"/>
      <c r="H891" s="267"/>
      <c r="I891" s="267"/>
      <c r="J891" s="267"/>
      <c r="K891" s="267"/>
    </row>
    <row r="892" ht="15.75" customHeight="1">
      <c r="A892" s="267"/>
      <c r="B892" s="267"/>
      <c r="C892" s="267"/>
      <c r="D892" s="267"/>
      <c r="E892" s="267"/>
      <c r="F892" s="267"/>
      <c r="G892" s="267"/>
      <c r="H892" s="267"/>
      <c r="I892" s="267"/>
      <c r="J892" s="267"/>
      <c r="K892" s="267"/>
    </row>
    <row r="893" ht="15.75" customHeight="1">
      <c r="A893" s="267"/>
      <c r="B893" s="267"/>
      <c r="C893" s="267"/>
      <c r="D893" s="267"/>
      <c r="E893" s="267"/>
      <c r="F893" s="267"/>
      <c r="G893" s="267"/>
      <c r="H893" s="267"/>
      <c r="I893" s="267"/>
      <c r="J893" s="267"/>
      <c r="K893" s="267"/>
    </row>
    <row r="894" ht="15.75" customHeight="1">
      <c r="A894" s="267"/>
      <c r="B894" s="267"/>
      <c r="C894" s="267"/>
      <c r="D894" s="267"/>
      <c r="E894" s="267"/>
      <c r="F894" s="267"/>
      <c r="G894" s="267"/>
      <c r="H894" s="267"/>
      <c r="I894" s="267"/>
      <c r="J894" s="267"/>
      <c r="K894" s="267"/>
    </row>
    <row r="895" ht="15.75" customHeight="1">
      <c r="A895" s="267"/>
      <c r="B895" s="267"/>
      <c r="C895" s="267"/>
      <c r="D895" s="267"/>
      <c r="E895" s="267"/>
      <c r="F895" s="267"/>
      <c r="G895" s="267"/>
      <c r="H895" s="267"/>
      <c r="I895" s="267"/>
      <c r="J895" s="267"/>
      <c r="K895" s="267"/>
    </row>
    <row r="896" ht="15.75" customHeight="1">
      <c r="A896" s="267"/>
      <c r="B896" s="267"/>
      <c r="C896" s="267"/>
      <c r="D896" s="267"/>
      <c r="E896" s="267"/>
      <c r="F896" s="267"/>
      <c r="G896" s="267"/>
      <c r="H896" s="267"/>
      <c r="I896" s="267"/>
      <c r="J896" s="267"/>
      <c r="K896" s="267"/>
    </row>
    <row r="897" ht="15.75" customHeight="1">
      <c r="A897" s="267"/>
      <c r="B897" s="267"/>
      <c r="C897" s="267"/>
      <c r="D897" s="267"/>
      <c r="E897" s="267"/>
      <c r="F897" s="267"/>
      <c r="G897" s="267"/>
      <c r="H897" s="267"/>
      <c r="I897" s="267"/>
      <c r="J897" s="267"/>
      <c r="K897" s="267"/>
    </row>
    <row r="898" ht="15.75" customHeight="1">
      <c r="A898" s="267"/>
      <c r="B898" s="267"/>
      <c r="C898" s="267"/>
      <c r="D898" s="267"/>
      <c r="E898" s="267"/>
      <c r="F898" s="267"/>
      <c r="G898" s="267"/>
      <c r="H898" s="267"/>
      <c r="I898" s="267"/>
      <c r="J898" s="267"/>
      <c r="K898" s="267"/>
    </row>
    <row r="899" ht="15.75" customHeight="1">
      <c r="A899" s="267"/>
      <c r="B899" s="267"/>
      <c r="C899" s="267"/>
      <c r="D899" s="267"/>
      <c r="E899" s="267"/>
      <c r="F899" s="267"/>
      <c r="G899" s="267"/>
      <c r="H899" s="267"/>
      <c r="I899" s="267"/>
      <c r="J899" s="267"/>
      <c r="K899" s="267"/>
    </row>
    <row r="900" ht="15.75" customHeight="1">
      <c r="A900" s="267"/>
      <c r="B900" s="267"/>
      <c r="C900" s="267"/>
      <c r="D900" s="267"/>
      <c r="E900" s="267"/>
      <c r="F900" s="267"/>
      <c r="G900" s="267"/>
      <c r="H900" s="267"/>
      <c r="I900" s="267"/>
      <c r="J900" s="267"/>
      <c r="K900" s="267"/>
    </row>
    <row r="901" ht="15.75" customHeight="1">
      <c r="A901" s="267"/>
      <c r="B901" s="267"/>
      <c r="C901" s="267"/>
      <c r="D901" s="267"/>
      <c r="E901" s="267"/>
      <c r="F901" s="267"/>
      <c r="G901" s="267"/>
      <c r="H901" s="267"/>
      <c r="I901" s="267"/>
      <c r="J901" s="267"/>
      <c r="K901" s="267"/>
    </row>
    <row r="902" ht="15.75" customHeight="1">
      <c r="A902" s="267"/>
      <c r="B902" s="267"/>
      <c r="C902" s="267"/>
      <c r="D902" s="267"/>
      <c r="E902" s="267"/>
      <c r="F902" s="267"/>
      <c r="G902" s="267"/>
      <c r="H902" s="267"/>
      <c r="I902" s="267"/>
      <c r="J902" s="267"/>
      <c r="K902" s="267"/>
    </row>
    <row r="903" ht="15.75" customHeight="1">
      <c r="A903" s="267"/>
      <c r="B903" s="267"/>
      <c r="C903" s="267"/>
      <c r="D903" s="267"/>
      <c r="E903" s="267"/>
      <c r="F903" s="267"/>
      <c r="G903" s="267"/>
      <c r="H903" s="267"/>
      <c r="I903" s="267"/>
      <c r="J903" s="267"/>
      <c r="K903" s="267"/>
    </row>
    <row r="904" ht="15.75" customHeight="1">
      <c r="A904" s="267"/>
      <c r="B904" s="267"/>
      <c r="C904" s="267"/>
      <c r="D904" s="267"/>
      <c r="E904" s="267"/>
      <c r="F904" s="267"/>
      <c r="G904" s="267"/>
      <c r="H904" s="267"/>
      <c r="I904" s="267"/>
      <c r="J904" s="267"/>
      <c r="K904" s="267"/>
    </row>
    <row r="905" ht="15.75" customHeight="1">
      <c r="A905" s="267"/>
      <c r="B905" s="267"/>
      <c r="C905" s="267"/>
      <c r="D905" s="267"/>
      <c r="E905" s="267"/>
      <c r="F905" s="267"/>
      <c r="G905" s="267"/>
      <c r="H905" s="267"/>
      <c r="I905" s="267"/>
      <c r="J905" s="267"/>
      <c r="K905" s="267"/>
    </row>
    <row r="906" ht="15.75" customHeight="1">
      <c r="A906" s="267"/>
      <c r="B906" s="267"/>
      <c r="C906" s="267"/>
      <c r="D906" s="267"/>
      <c r="E906" s="267"/>
      <c r="F906" s="267"/>
      <c r="G906" s="267"/>
      <c r="H906" s="267"/>
      <c r="I906" s="267"/>
      <c r="J906" s="267"/>
      <c r="K906" s="267"/>
    </row>
    <row r="907" ht="15.75" customHeight="1">
      <c r="A907" s="267"/>
      <c r="B907" s="267"/>
      <c r="C907" s="267"/>
      <c r="D907" s="267"/>
      <c r="E907" s="267"/>
      <c r="F907" s="267"/>
      <c r="G907" s="267"/>
      <c r="H907" s="267"/>
      <c r="I907" s="267"/>
      <c r="J907" s="267"/>
      <c r="K907" s="267"/>
    </row>
    <row r="908" ht="15.75" customHeight="1">
      <c r="A908" s="267"/>
      <c r="B908" s="267"/>
      <c r="C908" s="267"/>
      <c r="D908" s="267"/>
      <c r="E908" s="267"/>
      <c r="F908" s="267"/>
      <c r="G908" s="267"/>
      <c r="H908" s="267"/>
      <c r="I908" s="267"/>
      <c r="J908" s="267"/>
      <c r="K908" s="267"/>
    </row>
    <row r="909" ht="15.75" customHeight="1">
      <c r="A909" s="267"/>
      <c r="B909" s="267"/>
      <c r="C909" s="267"/>
      <c r="D909" s="267"/>
      <c r="E909" s="267"/>
      <c r="F909" s="267"/>
      <c r="G909" s="267"/>
      <c r="H909" s="267"/>
      <c r="I909" s="267"/>
      <c r="J909" s="267"/>
      <c r="K909" s="267"/>
    </row>
    <row r="910" ht="15.75" customHeight="1">
      <c r="A910" s="267"/>
      <c r="B910" s="267"/>
      <c r="C910" s="267"/>
      <c r="D910" s="267"/>
      <c r="E910" s="267"/>
      <c r="F910" s="267"/>
      <c r="G910" s="267"/>
      <c r="H910" s="267"/>
      <c r="I910" s="267"/>
      <c r="J910" s="267"/>
      <c r="K910" s="267"/>
    </row>
    <row r="911" ht="15.75" customHeight="1">
      <c r="A911" s="267"/>
      <c r="B911" s="267"/>
      <c r="C911" s="267"/>
      <c r="D911" s="267"/>
      <c r="E911" s="267"/>
      <c r="F911" s="267"/>
      <c r="G911" s="267"/>
      <c r="H911" s="267"/>
      <c r="I911" s="267"/>
      <c r="J911" s="267"/>
      <c r="K911" s="267"/>
    </row>
    <row r="912" ht="15.75" customHeight="1">
      <c r="A912" s="267"/>
      <c r="B912" s="267"/>
      <c r="C912" s="267"/>
      <c r="D912" s="267"/>
      <c r="E912" s="267"/>
      <c r="F912" s="267"/>
      <c r="G912" s="267"/>
      <c r="H912" s="267"/>
      <c r="I912" s="267"/>
      <c r="J912" s="267"/>
      <c r="K912" s="267"/>
    </row>
    <row r="913" ht="15.75" customHeight="1">
      <c r="A913" s="267"/>
      <c r="B913" s="267"/>
      <c r="C913" s="267"/>
      <c r="D913" s="267"/>
      <c r="E913" s="267"/>
      <c r="F913" s="267"/>
      <c r="G913" s="267"/>
      <c r="H913" s="267"/>
      <c r="I913" s="267"/>
      <c r="J913" s="267"/>
      <c r="K913" s="267"/>
    </row>
    <row r="914" ht="15.75" customHeight="1">
      <c r="A914" s="267"/>
      <c r="B914" s="267"/>
      <c r="C914" s="267"/>
      <c r="D914" s="267"/>
      <c r="E914" s="267"/>
      <c r="F914" s="267"/>
      <c r="G914" s="267"/>
      <c r="H914" s="267"/>
      <c r="I914" s="267"/>
      <c r="J914" s="267"/>
      <c r="K914" s="267"/>
    </row>
    <row r="915" ht="15.75" customHeight="1">
      <c r="A915" s="267"/>
      <c r="B915" s="267"/>
      <c r="C915" s="267"/>
      <c r="D915" s="267"/>
      <c r="E915" s="267"/>
      <c r="F915" s="267"/>
      <c r="G915" s="267"/>
      <c r="H915" s="267"/>
      <c r="I915" s="267"/>
      <c r="J915" s="267"/>
      <c r="K915" s="267"/>
    </row>
    <row r="916" ht="15.75" customHeight="1">
      <c r="A916" s="267"/>
      <c r="B916" s="267"/>
      <c r="C916" s="267"/>
      <c r="D916" s="267"/>
      <c r="E916" s="267"/>
      <c r="F916" s="267"/>
      <c r="G916" s="267"/>
      <c r="H916" s="267"/>
      <c r="I916" s="267"/>
      <c r="J916" s="267"/>
      <c r="K916" s="267"/>
    </row>
    <row r="917" ht="15.75" customHeight="1">
      <c r="A917" s="267"/>
      <c r="B917" s="267"/>
      <c r="C917" s="267"/>
      <c r="D917" s="267"/>
      <c r="E917" s="267"/>
      <c r="F917" s="267"/>
      <c r="G917" s="267"/>
      <c r="H917" s="267"/>
      <c r="I917" s="267"/>
      <c r="J917" s="267"/>
      <c r="K917" s="267"/>
    </row>
    <row r="918" ht="15.75" customHeight="1">
      <c r="A918" s="267"/>
      <c r="B918" s="267"/>
      <c r="C918" s="267"/>
      <c r="D918" s="267"/>
      <c r="E918" s="267"/>
      <c r="F918" s="267"/>
      <c r="G918" s="267"/>
      <c r="H918" s="267"/>
      <c r="I918" s="267"/>
      <c r="J918" s="267"/>
      <c r="K918" s="267"/>
    </row>
    <row r="919" ht="15.75" customHeight="1">
      <c r="A919" s="267"/>
      <c r="B919" s="267"/>
      <c r="C919" s="267"/>
      <c r="D919" s="267"/>
      <c r="E919" s="267"/>
      <c r="F919" s="267"/>
      <c r="G919" s="267"/>
      <c r="H919" s="267"/>
      <c r="I919" s="267"/>
      <c r="J919" s="267"/>
      <c r="K919" s="267"/>
    </row>
    <row r="920" ht="15.75" customHeight="1">
      <c r="A920" s="267"/>
      <c r="B920" s="267"/>
      <c r="C920" s="267"/>
      <c r="D920" s="267"/>
      <c r="E920" s="267"/>
      <c r="F920" s="267"/>
      <c r="G920" s="267"/>
      <c r="H920" s="267"/>
      <c r="I920" s="267"/>
      <c r="J920" s="267"/>
      <c r="K920" s="267"/>
    </row>
    <row r="921" ht="15.75" customHeight="1">
      <c r="A921" s="267"/>
      <c r="B921" s="267"/>
      <c r="C921" s="267"/>
      <c r="D921" s="267"/>
      <c r="E921" s="267"/>
      <c r="F921" s="267"/>
      <c r="G921" s="267"/>
      <c r="H921" s="267"/>
      <c r="I921" s="267"/>
      <c r="J921" s="267"/>
      <c r="K921" s="267"/>
    </row>
    <row r="922" ht="15.75" customHeight="1">
      <c r="A922" s="267"/>
      <c r="B922" s="267"/>
      <c r="C922" s="267"/>
      <c r="D922" s="267"/>
      <c r="E922" s="267"/>
      <c r="F922" s="267"/>
      <c r="G922" s="267"/>
      <c r="H922" s="267"/>
      <c r="I922" s="267"/>
      <c r="J922" s="267"/>
      <c r="K922" s="267"/>
    </row>
    <row r="923" ht="15.75" customHeight="1">
      <c r="A923" s="267"/>
      <c r="B923" s="267"/>
      <c r="C923" s="267"/>
      <c r="D923" s="267"/>
      <c r="E923" s="267"/>
      <c r="F923" s="267"/>
      <c r="G923" s="267"/>
      <c r="H923" s="267"/>
      <c r="I923" s="267"/>
      <c r="J923" s="267"/>
      <c r="K923" s="267"/>
    </row>
    <row r="924" ht="15.75" customHeight="1">
      <c r="A924" s="267"/>
      <c r="B924" s="267"/>
      <c r="C924" s="267"/>
      <c r="D924" s="267"/>
      <c r="E924" s="267"/>
      <c r="F924" s="267"/>
      <c r="G924" s="267"/>
      <c r="H924" s="267"/>
      <c r="I924" s="267"/>
      <c r="J924" s="267"/>
      <c r="K924" s="267"/>
    </row>
    <row r="925" ht="15.75" customHeight="1">
      <c r="A925" s="267"/>
      <c r="B925" s="267"/>
      <c r="C925" s="267"/>
      <c r="D925" s="267"/>
      <c r="E925" s="267"/>
      <c r="F925" s="267"/>
      <c r="G925" s="267"/>
      <c r="H925" s="267"/>
      <c r="I925" s="267"/>
      <c r="J925" s="267"/>
      <c r="K925" s="267"/>
    </row>
    <row r="926" ht="15.75" customHeight="1">
      <c r="A926" s="267"/>
      <c r="B926" s="267"/>
      <c r="C926" s="267"/>
      <c r="D926" s="267"/>
      <c r="E926" s="267"/>
      <c r="F926" s="267"/>
      <c r="G926" s="267"/>
      <c r="H926" s="267"/>
      <c r="I926" s="267"/>
      <c r="J926" s="267"/>
      <c r="K926" s="267"/>
    </row>
    <row r="927" ht="15.75" customHeight="1">
      <c r="A927" s="267"/>
      <c r="B927" s="267"/>
      <c r="C927" s="267"/>
      <c r="D927" s="267"/>
      <c r="E927" s="267"/>
      <c r="F927" s="267"/>
      <c r="G927" s="267"/>
      <c r="H927" s="267"/>
      <c r="I927" s="267"/>
      <c r="J927" s="267"/>
      <c r="K927" s="267"/>
    </row>
    <row r="928" ht="15.75" customHeight="1">
      <c r="A928" s="267"/>
      <c r="B928" s="267"/>
      <c r="C928" s="267"/>
      <c r="D928" s="267"/>
      <c r="E928" s="267"/>
      <c r="F928" s="267"/>
      <c r="G928" s="267"/>
      <c r="H928" s="267"/>
      <c r="I928" s="267"/>
      <c r="J928" s="267"/>
      <c r="K928" s="267"/>
    </row>
    <row r="929" ht="15.75" customHeight="1">
      <c r="A929" s="267"/>
      <c r="B929" s="267"/>
      <c r="C929" s="267"/>
      <c r="D929" s="267"/>
      <c r="E929" s="267"/>
      <c r="F929" s="267"/>
      <c r="G929" s="267"/>
      <c r="H929" s="267"/>
      <c r="I929" s="267"/>
      <c r="J929" s="267"/>
      <c r="K929" s="267"/>
    </row>
    <row r="930" ht="15.75" customHeight="1">
      <c r="A930" s="267"/>
      <c r="B930" s="267"/>
      <c r="C930" s="267"/>
      <c r="D930" s="267"/>
      <c r="E930" s="267"/>
      <c r="F930" s="267"/>
      <c r="G930" s="267"/>
      <c r="H930" s="267"/>
      <c r="I930" s="267"/>
      <c r="J930" s="267"/>
      <c r="K930" s="267"/>
    </row>
    <row r="931" ht="15.75" customHeight="1">
      <c r="A931" s="267"/>
      <c r="B931" s="267"/>
      <c r="C931" s="267"/>
      <c r="D931" s="267"/>
      <c r="E931" s="267"/>
      <c r="F931" s="267"/>
      <c r="G931" s="267"/>
      <c r="H931" s="267"/>
      <c r="I931" s="267"/>
      <c r="J931" s="267"/>
      <c r="K931" s="267"/>
    </row>
    <row r="932" ht="15.75" customHeight="1">
      <c r="A932" s="267"/>
      <c r="B932" s="267"/>
      <c r="C932" s="267"/>
      <c r="D932" s="267"/>
      <c r="E932" s="267"/>
      <c r="F932" s="267"/>
      <c r="G932" s="267"/>
      <c r="H932" s="267"/>
      <c r="I932" s="267"/>
      <c r="J932" s="267"/>
      <c r="K932" s="267"/>
    </row>
    <row r="933" ht="15.75" customHeight="1">
      <c r="A933" s="267"/>
      <c r="B933" s="267"/>
      <c r="C933" s="267"/>
      <c r="D933" s="267"/>
      <c r="E933" s="267"/>
      <c r="F933" s="267"/>
      <c r="G933" s="267"/>
      <c r="H933" s="267"/>
      <c r="I933" s="267"/>
      <c r="J933" s="267"/>
      <c r="K933" s="267"/>
    </row>
    <row r="934" ht="15.75" customHeight="1">
      <c r="A934" s="267"/>
      <c r="B934" s="267"/>
      <c r="C934" s="267"/>
      <c r="D934" s="267"/>
      <c r="E934" s="267"/>
      <c r="F934" s="267"/>
      <c r="G934" s="267"/>
      <c r="H934" s="267"/>
      <c r="I934" s="267"/>
      <c r="J934" s="267"/>
      <c r="K934" s="267"/>
    </row>
    <row r="935" ht="15.75" customHeight="1">
      <c r="A935" s="267"/>
      <c r="B935" s="267"/>
      <c r="C935" s="267"/>
      <c r="D935" s="267"/>
      <c r="E935" s="267"/>
      <c r="F935" s="267"/>
      <c r="G935" s="267"/>
      <c r="H935" s="267"/>
      <c r="I935" s="267"/>
      <c r="J935" s="267"/>
      <c r="K935" s="267"/>
    </row>
    <row r="936" ht="15.75" customHeight="1">
      <c r="A936" s="267"/>
      <c r="B936" s="267"/>
      <c r="C936" s="267"/>
      <c r="D936" s="267"/>
      <c r="E936" s="267"/>
      <c r="F936" s="267"/>
      <c r="G936" s="267"/>
      <c r="H936" s="267"/>
      <c r="I936" s="267"/>
      <c r="J936" s="267"/>
      <c r="K936" s="267"/>
    </row>
    <row r="937" ht="15.75" customHeight="1">
      <c r="A937" s="267"/>
      <c r="B937" s="267"/>
      <c r="C937" s="267"/>
      <c r="D937" s="267"/>
      <c r="E937" s="267"/>
      <c r="F937" s="267"/>
      <c r="G937" s="267"/>
      <c r="H937" s="267"/>
      <c r="I937" s="267"/>
      <c r="J937" s="267"/>
      <c r="K937" s="267"/>
    </row>
    <row r="938" ht="15.75" customHeight="1">
      <c r="A938" s="267"/>
      <c r="B938" s="267"/>
      <c r="C938" s="267"/>
      <c r="D938" s="267"/>
      <c r="E938" s="267"/>
      <c r="F938" s="267"/>
      <c r="G938" s="267"/>
      <c r="H938" s="267"/>
      <c r="I938" s="267"/>
      <c r="J938" s="267"/>
      <c r="K938" s="267"/>
    </row>
    <row r="939" ht="15.75" customHeight="1">
      <c r="A939" s="267"/>
      <c r="B939" s="267"/>
      <c r="C939" s="267"/>
      <c r="D939" s="267"/>
      <c r="E939" s="267"/>
      <c r="F939" s="267"/>
      <c r="G939" s="267"/>
      <c r="H939" s="267"/>
      <c r="I939" s="267"/>
      <c r="J939" s="267"/>
      <c r="K939" s="267"/>
    </row>
    <row r="940" ht="15.75" customHeight="1">
      <c r="A940" s="267"/>
      <c r="B940" s="267"/>
      <c r="C940" s="267"/>
      <c r="D940" s="267"/>
      <c r="E940" s="267"/>
      <c r="F940" s="267"/>
      <c r="G940" s="267"/>
      <c r="H940" s="267"/>
      <c r="I940" s="267"/>
      <c r="J940" s="267"/>
      <c r="K940" s="267"/>
    </row>
    <row r="941" ht="15.75" customHeight="1">
      <c r="A941" s="267"/>
      <c r="B941" s="267"/>
      <c r="C941" s="267"/>
      <c r="D941" s="267"/>
      <c r="E941" s="267"/>
      <c r="F941" s="267"/>
      <c r="G941" s="267"/>
      <c r="H941" s="267"/>
      <c r="I941" s="267"/>
      <c r="J941" s="267"/>
      <c r="K941" s="267"/>
    </row>
    <row r="942" ht="15.75" customHeight="1">
      <c r="A942" s="267"/>
      <c r="B942" s="267"/>
      <c r="C942" s="267"/>
      <c r="D942" s="267"/>
      <c r="E942" s="267"/>
      <c r="F942" s="267"/>
      <c r="G942" s="267"/>
      <c r="H942" s="267"/>
      <c r="I942" s="267"/>
      <c r="J942" s="267"/>
      <c r="K942" s="267"/>
    </row>
    <row r="943" ht="15.75" customHeight="1">
      <c r="A943" s="267"/>
      <c r="B943" s="267"/>
      <c r="C943" s="267"/>
      <c r="D943" s="267"/>
      <c r="E943" s="267"/>
      <c r="F943" s="267"/>
      <c r="G943" s="267"/>
      <c r="H943" s="267"/>
      <c r="I943" s="267"/>
      <c r="J943" s="267"/>
      <c r="K943" s="267"/>
    </row>
    <row r="944" ht="15.75" customHeight="1">
      <c r="A944" s="267"/>
      <c r="B944" s="267"/>
      <c r="C944" s="267"/>
      <c r="D944" s="267"/>
      <c r="E944" s="267"/>
      <c r="F944" s="267"/>
      <c r="G944" s="267"/>
      <c r="H944" s="267"/>
      <c r="I944" s="267"/>
      <c r="J944" s="267"/>
      <c r="K944" s="267"/>
    </row>
    <row r="945" ht="15.75" customHeight="1">
      <c r="A945" s="267"/>
      <c r="B945" s="267"/>
      <c r="C945" s="267"/>
      <c r="D945" s="267"/>
      <c r="E945" s="267"/>
      <c r="F945" s="267"/>
      <c r="G945" s="267"/>
      <c r="H945" s="267"/>
      <c r="I945" s="267"/>
      <c r="J945" s="267"/>
      <c r="K945" s="267"/>
    </row>
    <row r="946" ht="15.75" customHeight="1">
      <c r="A946" s="267"/>
      <c r="B946" s="267"/>
      <c r="C946" s="267"/>
      <c r="D946" s="267"/>
      <c r="E946" s="267"/>
      <c r="F946" s="267"/>
      <c r="G946" s="267"/>
      <c r="H946" s="267"/>
      <c r="I946" s="267"/>
      <c r="J946" s="267"/>
      <c r="K946" s="267"/>
    </row>
    <row r="947" ht="15.75" customHeight="1">
      <c r="A947" s="267"/>
      <c r="B947" s="267"/>
      <c r="C947" s="267"/>
      <c r="D947" s="267"/>
      <c r="E947" s="267"/>
      <c r="F947" s="267"/>
      <c r="G947" s="267"/>
      <c r="H947" s="267"/>
      <c r="I947" s="267"/>
      <c r="J947" s="267"/>
      <c r="K947" s="267"/>
    </row>
    <row r="948" ht="15.75" customHeight="1">
      <c r="A948" s="267"/>
      <c r="B948" s="267"/>
      <c r="C948" s="267"/>
      <c r="D948" s="267"/>
      <c r="E948" s="267"/>
      <c r="F948" s="267"/>
      <c r="G948" s="267"/>
      <c r="H948" s="267"/>
      <c r="I948" s="267"/>
      <c r="J948" s="267"/>
      <c r="K948" s="267"/>
    </row>
    <row r="949" ht="15.75" customHeight="1">
      <c r="A949" s="267"/>
      <c r="B949" s="267"/>
      <c r="C949" s="267"/>
      <c r="D949" s="267"/>
      <c r="E949" s="267"/>
      <c r="F949" s="267"/>
      <c r="G949" s="267"/>
      <c r="H949" s="267"/>
      <c r="I949" s="267"/>
      <c r="J949" s="267"/>
      <c r="K949" s="267"/>
    </row>
    <row r="950" ht="15.75" customHeight="1">
      <c r="A950" s="267"/>
      <c r="B950" s="267"/>
      <c r="C950" s="267"/>
      <c r="D950" s="267"/>
      <c r="E950" s="267"/>
      <c r="F950" s="267"/>
      <c r="G950" s="267"/>
      <c r="H950" s="267"/>
      <c r="I950" s="267"/>
      <c r="J950" s="267"/>
      <c r="K950" s="267"/>
    </row>
    <row r="951" ht="15.75" customHeight="1">
      <c r="A951" s="267"/>
      <c r="B951" s="267"/>
      <c r="C951" s="267"/>
      <c r="D951" s="267"/>
      <c r="E951" s="267"/>
      <c r="F951" s="267"/>
      <c r="G951" s="267"/>
      <c r="H951" s="267"/>
      <c r="I951" s="267"/>
      <c r="J951" s="267"/>
      <c r="K951" s="267"/>
    </row>
    <row r="952" ht="15.75" customHeight="1">
      <c r="A952" s="267"/>
      <c r="B952" s="267"/>
      <c r="C952" s="267"/>
      <c r="D952" s="267"/>
      <c r="E952" s="267"/>
      <c r="F952" s="267"/>
      <c r="G952" s="267"/>
      <c r="H952" s="267"/>
      <c r="I952" s="267"/>
      <c r="J952" s="267"/>
      <c r="K952" s="267"/>
    </row>
    <row r="953" ht="15.75" customHeight="1">
      <c r="A953" s="267"/>
      <c r="B953" s="267"/>
      <c r="C953" s="267"/>
      <c r="D953" s="267"/>
      <c r="E953" s="267"/>
      <c r="F953" s="267"/>
      <c r="G953" s="267"/>
      <c r="H953" s="267"/>
      <c r="I953" s="267"/>
      <c r="J953" s="267"/>
      <c r="K953" s="267"/>
    </row>
    <row r="954" ht="15.75" customHeight="1">
      <c r="A954" s="267"/>
      <c r="B954" s="267"/>
      <c r="C954" s="267"/>
      <c r="D954" s="267"/>
      <c r="E954" s="267"/>
      <c r="F954" s="267"/>
      <c r="G954" s="267"/>
      <c r="H954" s="267"/>
      <c r="I954" s="267"/>
      <c r="J954" s="267"/>
      <c r="K954" s="267"/>
    </row>
    <row r="955" ht="15.75" customHeight="1">
      <c r="A955" s="267"/>
      <c r="B955" s="267"/>
      <c r="C955" s="267"/>
      <c r="D955" s="267"/>
      <c r="E955" s="267"/>
      <c r="F955" s="267"/>
      <c r="G955" s="267"/>
      <c r="H955" s="267"/>
      <c r="I955" s="267"/>
      <c r="J955" s="267"/>
      <c r="K955" s="267"/>
    </row>
    <row r="956" ht="15.75" customHeight="1">
      <c r="A956" s="267"/>
      <c r="B956" s="267"/>
      <c r="C956" s="267"/>
      <c r="D956" s="267"/>
      <c r="E956" s="267"/>
      <c r="F956" s="267"/>
      <c r="G956" s="267"/>
      <c r="H956" s="267"/>
      <c r="I956" s="267"/>
      <c r="J956" s="267"/>
      <c r="K956" s="267"/>
    </row>
    <row r="957" ht="15.75" customHeight="1">
      <c r="A957" s="267"/>
      <c r="B957" s="267"/>
      <c r="C957" s="267"/>
      <c r="D957" s="267"/>
      <c r="E957" s="267"/>
      <c r="F957" s="267"/>
      <c r="G957" s="267"/>
      <c r="H957" s="267"/>
      <c r="I957" s="267"/>
      <c r="J957" s="267"/>
      <c r="K957" s="267"/>
    </row>
    <row r="958" ht="15.75" customHeight="1">
      <c r="A958" s="267"/>
      <c r="B958" s="267"/>
      <c r="C958" s="267"/>
      <c r="D958" s="267"/>
      <c r="E958" s="267"/>
      <c r="F958" s="267"/>
      <c r="G958" s="267"/>
      <c r="H958" s="267"/>
      <c r="I958" s="267"/>
      <c r="J958" s="267"/>
      <c r="K958" s="267"/>
    </row>
    <row r="959" ht="15.75" customHeight="1">
      <c r="A959" s="267"/>
      <c r="B959" s="267"/>
      <c r="C959" s="267"/>
      <c r="D959" s="267"/>
      <c r="E959" s="267"/>
      <c r="F959" s="267"/>
      <c r="G959" s="267"/>
      <c r="H959" s="267"/>
      <c r="I959" s="267"/>
      <c r="J959" s="267"/>
      <c r="K959" s="267"/>
    </row>
    <row r="960" ht="15.75" customHeight="1">
      <c r="A960" s="267"/>
      <c r="B960" s="267"/>
      <c r="C960" s="267"/>
      <c r="D960" s="267"/>
      <c r="E960" s="267"/>
      <c r="F960" s="267"/>
      <c r="G960" s="267"/>
      <c r="H960" s="267"/>
      <c r="I960" s="267"/>
      <c r="J960" s="267"/>
      <c r="K960" s="267"/>
    </row>
    <row r="961" ht="15.75" customHeight="1">
      <c r="A961" s="267"/>
      <c r="B961" s="267"/>
      <c r="C961" s="267"/>
      <c r="D961" s="267"/>
      <c r="E961" s="267"/>
      <c r="F961" s="267"/>
      <c r="G961" s="267"/>
      <c r="H961" s="267"/>
      <c r="I961" s="267"/>
      <c r="J961" s="267"/>
      <c r="K961" s="267"/>
    </row>
    <row r="962" ht="15.75" customHeight="1">
      <c r="A962" s="267"/>
      <c r="B962" s="267"/>
      <c r="C962" s="267"/>
      <c r="D962" s="267"/>
      <c r="E962" s="267"/>
      <c r="F962" s="267"/>
      <c r="G962" s="267"/>
      <c r="H962" s="267"/>
      <c r="I962" s="267"/>
      <c r="J962" s="267"/>
      <c r="K962" s="267"/>
    </row>
    <row r="963" ht="15.75" customHeight="1">
      <c r="A963" s="267"/>
      <c r="B963" s="267"/>
      <c r="C963" s="267"/>
      <c r="D963" s="267"/>
      <c r="E963" s="267"/>
      <c r="F963" s="267"/>
      <c r="G963" s="267"/>
      <c r="H963" s="267"/>
      <c r="I963" s="267"/>
      <c r="J963" s="267"/>
      <c r="K963" s="267"/>
    </row>
    <row r="964" ht="15.75" customHeight="1">
      <c r="A964" s="267"/>
      <c r="B964" s="267"/>
      <c r="C964" s="267"/>
      <c r="D964" s="267"/>
      <c r="E964" s="267"/>
      <c r="F964" s="267"/>
      <c r="G964" s="267"/>
      <c r="H964" s="267"/>
      <c r="I964" s="267"/>
      <c r="J964" s="267"/>
      <c r="K964" s="267"/>
    </row>
    <row r="965" ht="15.75" customHeight="1">
      <c r="A965" s="267"/>
      <c r="B965" s="267"/>
      <c r="C965" s="267"/>
      <c r="D965" s="267"/>
      <c r="E965" s="267"/>
      <c r="F965" s="267"/>
      <c r="G965" s="267"/>
      <c r="H965" s="267"/>
      <c r="I965" s="267"/>
      <c r="J965" s="267"/>
      <c r="K965" s="267"/>
    </row>
    <row r="966" ht="15.75" customHeight="1">
      <c r="A966" s="267"/>
      <c r="B966" s="267"/>
      <c r="C966" s="267"/>
      <c r="D966" s="267"/>
      <c r="E966" s="267"/>
      <c r="F966" s="267"/>
      <c r="G966" s="267"/>
      <c r="H966" s="267"/>
      <c r="I966" s="267"/>
      <c r="J966" s="267"/>
      <c r="K966" s="267"/>
    </row>
    <row r="967" ht="15.75" customHeight="1">
      <c r="A967" s="267"/>
      <c r="B967" s="267"/>
      <c r="C967" s="267"/>
      <c r="D967" s="267"/>
      <c r="E967" s="267"/>
      <c r="F967" s="267"/>
      <c r="G967" s="267"/>
      <c r="H967" s="267"/>
      <c r="I967" s="267"/>
      <c r="J967" s="267"/>
      <c r="K967" s="267"/>
    </row>
    <row r="968" ht="15.75" customHeight="1">
      <c r="A968" s="267"/>
      <c r="B968" s="267"/>
      <c r="C968" s="267"/>
      <c r="D968" s="267"/>
      <c r="E968" s="267"/>
      <c r="F968" s="267"/>
      <c r="G968" s="267"/>
      <c r="H968" s="267"/>
      <c r="I968" s="267"/>
      <c r="J968" s="267"/>
      <c r="K968" s="267"/>
    </row>
    <row r="969" ht="15.75" customHeight="1">
      <c r="A969" s="267"/>
      <c r="B969" s="267"/>
      <c r="C969" s="267"/>
      <c r="D969" s="267"/>
      <c r="E969" s="267"/>
      <c r="F969" s="267"/>
      <c r="G969" s="267"/>
      <c r="H969" s="267"/>
      <c r="I969" s="267"/>
      <c r="J969" s="267"/>
      <c r="K969" s="267"/>
    </row>
    <row r="970" ht="15.75" customHeight="1">
      <c r="A970" s="267"/>
      <c r="B970" s="267"/>
      <c r="C970" s="267"/>
      <c r="D970" s="267"/>
      <c r="E970" s="267"/>
      <c r="F970" s="267"/>
      <c r="G970" s="267"/>
      <c r="H970" s="267"/>
      <c r="I970" s="267"/>
      <c r="J970" s="267"/>
      <c r="K970" s="267"/>
    </row>
    <row r="971" ht="15.75" customHeight="1">
      <c r="A971" s="267"/>
      <c r="B971" s="267"/>
      <c r="C971" s="267"/>
      <c r="D971" s="267"/>
      <c r="E971" s="267"/>
      <c r="F971" s="267"/>
      <c r="G971" s="267"/>
      <c r="H971" s="267"/>
      <c r="I971" s="267"/>
      <c r="J971" s="267"/>
      <c r="K971" s="267"/>
    </row>
    <row r="972" ht="15.75" customHeight="1">
      <c r="A972" s="267"/>
      <c r="B972" s="267"/>
      <c r="C972" s="267"/>
      <c r="D972" s="267"/>
      <c r="E972" s="267"/>
      <c r="F972" s="267"/>
      <c r="G972" s="267"/>
      <c r="H972" s="267"/>
      <c r="I972" s="267"/>
      <c r="J972" s="267"/>
      <c r="K972" s="267"/>
    </row>
    <row r="973" ht="15.75" customHeight="1">
      <c r="A973" s="267"/>
      <c r="B973" s="267"/>
      <c r="C973" s="267"/>
      <c r="D973" s="267"/>
      <c r="E973" s="267"/>
      <c r="F973" s="267"/>
      <c r="G973" s="267"/>
      <c r="H973" s="267"/>
      <c r="I973" s="267"/>
      <c r="J973" s="267"/>
      <c r="K973" s="267"/>
    </row>
    <row r="974" ht="15.75" customHeight="1">
      <c r="A974" s="267"/>
      <c r="B974" s="267"/>
      <c r="C974" s="267"/>
      <c r="D974" s="267"/>
      <c r="E974" s="267"/>
      <c r="F974" s="267"/>
      <c r="G974" s="267"/>
      <c r="H974" s="267"/>
      <c r="I974" s="267"/>
      <c r="J974" s="267"/>
      <c r="K974" s="267"/>
    </row>
    <row r="975" ht="15.75" customHeight="1">
      <c r="A975" s="267"/>
      <c r="B975" s="267"/>
      <c r="C975" s="267"/>
      <c r="D975" s="267"/>
      <c r="E975" s="267"/>
      <c r="F975" s="267"/>
      <c r="G975" s="267"/>
      <c r="H975" s="267"/>
      <c r="I975" s="267"/>
      <c r="J975" s="267"/>
      <c r="K975" s="267"/>
    </row>
    <row r="976" ht="15.75" customHeight="1">
      <c r="A976" s="267"/>
      <c r="B976" s="267"/>
      <c r="C976" s="267"/>
      <c r="D976" s="267"/>
      <c r="E976" s="267"/>
      <c r="F976" s="267"/>
      <c r="G976" s="267"/>
      <c r="H976" s="267"/>
      <c r="I976" s="267"/>
      <c r="J976" s="267"/>
      <c r="K976" s="267"/>
    </row>
    <row r="977" ht="15.75" customHeight="1">
      <c r="A977" s="267"/>
      <c r="B977" s="267"/>
      <c r="C977" s="267"/>
      <c r="D977" s="267"/>
      <c r="E977" s="267"/>
      <c r="F977" s="267"/>
      <c r="G977" s="267"/>
      <c r="H977" s="267"/>
      <c r="I977" s="267"/>
      <c r="J977" s="267"/>
      <c r="K977" s="267"/>
    </row>
    <row r="978" ht="15.75" customHeight="1">
      <c r="A978" s="267"/>
      <c r="B978" s="267"/>
      <c r="C978" s="267"/>
      <c r="D978" s="267"/>
      <c r="E978" s="267"/>
      <c r="F978" s="267"/>
      <c r="G978" s="267"/>
      <c r="H978" s="267"/>
      <c r="I978" s="267"/>
      <c r="J978" s="267"/>
      <c r="K978" s="267"/>
    </row>
    <row r="979" ht="15.75" customHeight="1">
      <c r="A979" s="267"/>
      <c r="B979" s="267"/>
      <c r="C979" s="267"/>
      <c r="D979" s="267"/>
      <c r="E979" s="267"/>
      <c r="F979" s="267"/>
      <c r="G979" s="267"/>
      <c r="H979" s="267"/>
      <c r="I979" s="267"/>
      <c r="J979" s="267"/>
      <c r="K979" s="267"/>
    </row>
    <row r="980" ht="15.75" customHeight="1">
      <c r="A980" s="267"/>
      <c r="B980" s="267"/>
      <c r="C980" s="267"/>
      <c r="D980" s="267"/>
      <c r="E980" s="267"/>
      <c r="F980" s="267"/>
      <c r="G980" s="267"/>
      <c r="H980" s="267"/>
      <c r="I980" s="267"/>
      <c r="J980" s="267"/>
      <c r="K980" s="267"/>
    </row>
    <row r="981" ht="15.75" customHeight="1">
      <c r="A981" s="267"/>
      <c r="B981" s="267"/>
      <c r="C981" s="267"/>
      <c r="D981" s="267"/>
      <c r="E981" s="267"/>
      <c r="F981" s="267"/>
      <c r="G981" s="267"/>
      <c r="H981" s="267"/>
      <c r="I981" s="267"/>
      <c r="J981" s="267"/>
      <c r="K981" s="267"/>
    </row>
    <row r="982" ht="15.75" customHeight="1">
      <c r="A982" s="267"/>
      <c r="B982" s="267"/>
      <c r="C982" s="267"/>
      <c r="D982" s="267"/>
      <c r="E982" s="267"/>
      <c r="F982" s="267"/>
      <c r="G982" s="267"/>
      <c r="H982" s="267"/>
      <c r="I982" s="267"/>
      <c r="J982" s="267"/>
      <c r="K982" s="267"/>
    </row>
    <row r="983" ht="15.75" customHeight="1">
      <c r="A983" s="267"/>
      <c r="B983" s="267"/>
      <c r="C983" s="267"/>
      <c r="D983" s="267"/>
      <c r="E983" s="267"/>
      <c r="F983" s="267"/>
      <c r="G983" s="267"/>
      <c r="H983" s="267"/>
      <c r="I983" s="267"/>
      <c r="J983" s="267"/>
      <c r="K983" s="267"/>
    </row>
    <row r="984" ht="15.75" customHeight="1">
      <c r="A984" s="267"/>
      <c r="B984" s="267"/>
      <c r="C984" s="267"/>
      <c r="D984" s="267"/>
      <c r="E984" s="267"/>
      <c r="F984" s="267"/>
      <c r="G984" s="267"/>
      <c r="H984" s="267"/>
      <c r="I984" s="267"/>
      <c r="J984" s="267"/>
      <c r="K984" s="267"/>
    </row>
    <row r="985" ht="15.75" customHeight="1">
      <c r="A985" s="267"/>
      <c r="B985" s="267"/>
      <c r="C985" s="267"/>
      <c r="D985" s="267"/>
      <c r="E985" s="267"/>
      <c r="F985" s="267"/>
      <c r="G985" s="267"/>
      <c r="H985" s="267"/>
      <c r="I985" s="267"/>
      <c r="J985" s="267"/>
      <c r="K985" s="267"/>
    </row>
    <row r="986" ht="15.75" customHeight="1">
      <c r="A986" s="267"/>
      <c r="B986" s="267"/>
      <c r="C986" s="267"/>
      <c r="D986" s="267"/>
      <c r="E986" s="267"/>
      <c r="F986" s="267"/>
      <c r="G986" s="267"/>
      <c r="H986" s="267"/>
      <c r="I986" s="267"/>
      <c r="J986" s="267"/>
      <c r="K986" s="267"/>
    </row>
    <row r="987" ht="15.75" customHeight="1">
      <c r="A987" s="267"/>
      <c r="B987" s="267"/>
      <c r="C987" s="267"/>
      <c r="D987" s="267"/>
      <c r="E987" s="267"/>
      <c r="F987" s="267"/>
      <c r="G987" s="267"/>
      <c r="H987" s="267"/>
      <c r="I987" s="267"/>
      <c r="J987" s="267"/>
      <c r="K987" s="267"/>
    </row>
    <row r="988" ht="15.75" customHeight="1">
      <c r="A988" s="267"/>
      <c r="B988" s="267"/>
      <c r="C988" s="267"/>
      <c r="D988" s="267"/>
      <c r="E988" s="267"/>
      <c r="F988" s="267"/>
      <c r="G988" s="267"/>
      <c r="H988" s="267"/>
      <c r="I988" s="267"/>
      <c r="J988" s="267"/>
      <c r="K988" s="267"/>
    </row>
    <row r="989" ht="15.75" customHeight="1">
      <c r="A989" s="267"/>
      <c r="B989" s="267"/>
      <c r="C989" s="267"/>
      <c r="D989" s="267"/>
      <c r="E989" s="267"/>
      <c r="F989" s="267"/>
      <c r="G989" s="267"/>
      <c r="H989" s="267"/>
      <c r="I989" s="267"/>
      <c r="J989" s="267"/>
      <c r="K989" s="267"/>
    </row>
    <row r="990" ht="15.75" customHeight="1">
      <c r="A990" s="267"/>
      <c r="B990" s="267"/>
      <c r="C990" s="267"/>
      <c r="D990" s="267"/>
      <c r="E990" s="267"/>
      <c r="F990" s="267"/>
      <c r="G990" s="267"/>
      <c r="H990" s="267"/>
      <c r="I990" s="267"/>
      <c r="J990" s="267"/>
      <c r="K990" s="267"/>
    </row>
    <row r="991" ht="15.75" customHeight="1">
      <c r="A991" s="267"/>
      <c r="B991" s="267"/>
      <c r="C991" s="267"/>
      <c r="D991" s="267"/>
      <c r="E991" s="267"/>
      <c r="F991" s="267"/>
      <c r="G991" s="267"/>
      <c r="H991" s="267"/>
      <c r="I991" s="267"/>
      <c r="J991" s="267"/>
      <c r="K991" s="267"/>
    </row>
    <row r="992" ht="15.75" customHeight="1">
      <c r="A992" s="267"/>
      <c r="B992" s="267"/>
      <c r="C992" s="267"/>
      <c r="D992" s="267"/>
      <c r="E992" s="267"/>
      <c r="F992" s="267"/>
      <c r="G992" s="267"/>
      <c r="H992" s="267"/>
      <c r="I992" s="267"/>
      <c r="J992" s="267"/>
      <c r="K992" s="267"/>
    </row>
    <row r="993" ht="15.75" customHeight="1">
      <c r="A993" s="267"/>
      <c r="B993" s="267"/>
      <c r="C993" s="267"/>
      <c r="D993" s="267"/>
      <c r="E993" s="267"/>
      <c r="F993" s="267"/>
      <c r="G993" s="267"/>
      <c r="H993" s="267"/>
      <c r="I993" s="267"/>
      <c r="J993" s="267"/>
      <c r="K993" s="267"/>
    </row>
    <row r="994" ht="15.75" customHeight="1">
      <c r="A994" s="267"/>
      <c r="B994" s="267"/>
      <c r="C994" s="267"/>
      <c r="D994" s="267"/>
      <c r="E994" s="267"/>
      <c r="F994" s="267"/>
      <c r="G994" s="267"/>
      <c r="H994" s="267"/>
      <c r="I994" s="267"/>
      <c r="J994" s="267"/>
      <c r="K994" s="267"/>
    </row>
    <row r="995" ht="15.75" customHeight="1">
      <c r="A995" s="267"/>
      <c r="B995" s="267"/>
      <c r="C995" s="267"/>
      <c r="D995" s="267"/>
      <c r="E995" s="267"/>
      <c r="F995" s="267"/>
      <c r="G995" s="267"/>
      <c r="H995" s="267"/>
      <c r="I995" s="267"/>
      <c r="J995" s="267"/>
      <c r="K995" s="267"/>
    </row>
    <row r="996" ht="15.75" customHeight="1">
      <c r="A996" s="267"/>
      <c r="B996" s="267"/>
      <c r="C996" s="267"/>
      <c r="D996" s="267"/>
      <c r="E996" s="267"/>
      <c r="F996" s="267"/>
      <c r="G996" s="267"/>
      <c r="H996" s="267"/>
      <c r="I996" s="267"/>
      <c r="J996" s="267"/>
      <c r="K996" s="267"/>
    </row>
    <row r="997" ht="15.75" customHeight="1">
      <c r="A997" s="267"/>
      <c r="B997" s="267"/>
      <c r="C997" s="267"/>
      <c r="D997" s="267"/>
      <c r="E997" s="267"/>
      <c r="F997" s="267"/>
      <c r="G997" s="267"/>
      <c r="H997" s="267"/>
      <c r="I997" s="267"/>
      <c r="J997" s="267"/>
      <c r="K997" s="267"/>
    </row>
    <row r="998" ht="15.75" customHeight="1">
      <c r="A998" s="267"/>
      <c r="B998" s="267"/>
      <c r="C998" s="267"/>
      <c r="D998" s="267"/>
      <c r="E998" s="267"/>
      <c r="F998" s="267"/>
      <c r="G998" s="267"/>
      <c r="H998" s="267"/>
      <c r="I998" s="267"/>
      <c r="J998" s="267"/>
      <c r="K998" s="267"/>
    </row>
    <row r="999" ht="15.75" customHeight="1">
      <c r="A999" s="267"/>
      <c r="B999" s="267"/>
      <c r="C999" s="267"/>
      <c r="D999" s="267"/>
      <c r="E999" s="267"/>
      <c r="F999" s="267"/>
      <c r="G999" s="267"/>
      <c r="H999" s="267"/>
      <c r="I999" s="267"/>
      <c r="J999" s="267"/>
      <c r="K999" s="267"/>
    </row>
    <row r="1000" ht="15.75" customHeight="1">
      <c r="A1000" s="267"/>
      <c r="B1000" s="267"/>
      <c r="C1000" s="267"/>
      <c r="D1000" s="267"/>
      <c r="E1000" s="267"/>
      <c r="F1000" s="267"/>
      <c r="G1000" s="267"/>
      <c r="H1000" s="267"/>
      <c r="I1000" s="267"/>
      <c r="J1000" s="267"/>
      <c r="K1000" s="267"/>
    </row>
  </sheetData>
  <mergeCells count="77">
    <mergeCell ref="C55:J55"/>
    <mergeCell ref="C57:J57"/>
    <mergeCell ref="D58:J58"/>
    <mergeCell ref="D59:J59"/>
    <mergeCell ref="D60:J60"/>
    <mergeCell ref="D61:J61"/>
    <mergeCell ref="D62:J62"/>
    <mergeCell ref="D63:J63"/>
    <mergeCell ref="D65:J65"/>
    <mergeCell ref="D66:J66"/>
    <mergeCell ref="D67:J67"/>
    <mergeCell ref="D68:J68"/>
    <mergeCell ref="D69:J69"/>
    <mergeCell ref="D70:J70"/>
    <mergeCell ref="H211:J211"/>
    <mergeCell ref="H212:J212"/>
    <mergeCell ref="H213:J213"/>
    <mergeCell ref="H215:J215"/>
    <mergeCell ref="H216:J216"/>
    <mergeCell ref="H217:J217"/>
    <mergeCell ref="H218:J218"/>
    <mergeCell ref="H203:J203"/>
    <mergeCell ref="H204:J204"/>
    <mergeCell ref="H205:J205"/>
    <mergeCell ref="H206:J206"/>
    <mergeCell ref="H207:J207"/>
    <mergeCell ref="H209:J209"/>
    <mergeCell ref="H210:J210"/>
    <mergeCell ref="C3:J3"/>
    <mergeCell ref="C4:J4"/>
    <mergeCell ref="C6:J6"/>
    <mergeCell ref="C7:J7"/>
    <mergeCell ref="C9:J9"/>
    <mergeCell ref="D10:J10"/>
    <mergeCell ref="D11:J11"/>
    <mergeCell ref="D15:J15"/>
    <mergeCell ref="D16:J16"/>
    <mergeCell ref="D17:J17"/>
    <mergeCell ref="F18:J18"/>
    <mergeCell ref="F19:J19"/>
    <mergeCell ref="F20:J20"/>
    <mergeCell ref="F21:J21"/>
    <mergeCell ref="F22:J22"/>
    <mergeCell ref="F23:J23"/>
    <mergeCell ref="C25:J25"/>
    <mergeCell ref="C26:J26"/>
    <mergeCell ref="D27:J27"/>
    <mergeCell ref="D28:J28"/>
    <mergeCell ref="D30:J30"/>
    <mergeCell ref="D31:J31"/>
    <mergeCell ref="D33:J33"/>
    <mergeCell ref="D34:J34"/>
    <mergeCell ref="D35:J35"/>
    <mergeCell ref="G36:J36"/>
    <mergeCell ref="G37:J37"/>
    <mergeCell ref="G38:J38"/>
    <mergeCell ref="G39:J39"/>
    <mergeCell ref="G40:J40"/>
    <mergeCell ref="G41:J41"/>
    <mergeCell ref="G42:J42"/>
    <mergeCell ref="G43:J43"/>
    <mergeCell ref="G44:J44"/>
    <mergeCell ref="G45:J45"/>
    <mergeCell ref="D47:J47"/>
    <mergeCell ref="E48:J48"/>
    <mergeCell ref="E49:J49"/>
    <mergeCell ref="E50:J50"/>
    <mergeCell ref="D51:J51"/>
    <mergeCell ref="C52:J52"/>
    <mergeCell ref="C54:J54"/>
    <mergeCell ref="C75:J75"/>
    <mergeCell ref="C102:J102"/>
    <mergeCell ref="C122:J122"/>
    <mergeCell ref="C147:J147"/>
    <mergeCell ref="C165:J165"/>
    <mergeCell ref="C200:J200"/>
    <mergeCell ref="H201:J201"/>
  </mergeCells>
  <printOptions/>
  <pageMargins bottom="0.5902778" footer="0.0" header="0.0" left="0.5902778" right="0.5902778" top="0.5902778"/>
  <pageSetup fitToHeight="0" paperSize="9" orientation="portrait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725656DDD7C31247B901E7DBC8A8D1A6" ma:contentTypeVersion="16" ma:contentTypeDescription="Vytvoří nový dokument" ma:contentTypeScope="" ma:versionID="08e9a153a371021947c211c338340658">
  <xsd:schema xmlns:xsd="http://www.w3.org/2001/XMLSchema" xmlns:xs="http://www.w3.org/2001/XMLSchema" xmlns:p="http://schemas.microsoft.com/office/2006/metadata/properties" xmlns:ns2="1bcd4be3-5398-4594-8d89-af178a741656" xmlns:ns3="6f484e54-d609-4e30-afed-63f7077a383e" targetNamespace="http://schemas.microsoft.com/office/2006/metadata/properties" ma:root="true" ma:fieldsID="95ae1a97b2faa16dcc5b622a4ecb35c6" ns2:_="" ns3:_="">
    <xsd:import namespace="1bcd4be3-5398-4594-8d89-af178a741656"/>
    <xsd:import namespace="6f484e54-d609-4e30-afed-63f7077a383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d4be3-5398-4594-8d89-af178a74165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3" nillable="true" ma:taxonomy="true" ma:internalName="lcf76f155ced4ddcb4097134ff3c332f" ma:taxonomyFieldName="MediaServiceImageTags" ma:displayName="Značky obrázků" ma:readOnly="false" ma:fieldId="{5cf76f15-5ced-4ddc-b409-7134ff3c332f}" ma:taxonomyMulti="true" ma:sspId="09007b6e-343b-42b5-b91c-57a47685cd5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f484e54-d609-4e30-afed-63f7077a383e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46acdefd-41a2-4251-a23d-df3db6eb9157}" ma:internalName="TaxCatchAll" ma:showField="CatchAllData" ma:web="6f484e54-d609-4e30-afed-63f7077a383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f484e54-d609-4e30-afed-63f7077a383e" xsi:nil="true"/>
    <lcf76f155ced4ddcb4097134ff3c332f xmlns="1bcd4be3-5398-4594-8d89-af178a741656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E71897D9-9710-454F-8046-2A8D8F60809C}"/>
</file>

<file path=customXml/itemProps2.xml><?xml version="1.0" encoding="utf-8"?>
<ds:datastoreItem xmlns:ds="http://schemas.openxmlformats.org/officeDocument/2006/customXml" ds:itemID="{1937C05A-35BD-4F06-A2C9-543F9756F4A1}"/>
</file>

<file path=customXml/itemProps3.xml><?xml version="1.0" encoding="utf-8"?>
<ds:datastoreItem xmlns:ds="http://schemas.openxmlformats.org/officeDocument/2006/customXml" ds:itemID="{4920281A-A248-4D9B-9941-56D7563ED3BA}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0x010100725656DDD7C31247B901E7DBC8A8D1A6</vt:lpwstr>
  </property>
</Properties>
</file>