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\home$\vanor1\Dokumenty\ARCE VANOR\2026_SKOLKY\MS CHELCICKEHO\E-ZAK\"/>
    </mc:Choice>
  </mc:AlternateContent>
  <bookViews>
    <workbookView xWindow="0" yWindow="0" windowWidth="28780" windowHeight="12200"/>
  </bookViews>
  <sheets>
    <sheet name="List1" sheetId="1" r:id="rId1"/>
  </sheets>
  <definedNames>
    <definedName name="_xlnm.Print_Titles" localSheetId="0">List1!$3:$3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1" l="1"/>
  <c r="E93" i="1" l="1"/>
  <c r="K94" i="1"/>
  <c r="K95" i="1"/>
  <c r="L95" i="1" s="1"/>
  <c r="K78" i="1"/>
  <c r="K64" i="1"/>
  <c r="K58" i="1"/>
  <c r="K44" i="1"/>
  <c r="K34" i="1"/>
  <c r="K6" i="1"/>
  <c r="L78" i="1"/>
  <c r="L64" i="1"/>
  <c r="L58" i="1"/>
  <c r="L34" i="1"/>
  <c r="I34" i="1"/>
  <c r="I94" i="1" l="1"/>
  <c r="L94" i="1" s="1"/>
  <c r="E88" i="1"/>
  <c r="K88" i="1" s="1"/>
  <c r="E87" i="1"/>
  <c r="K87" i="1" s="1"/>
  <c r="E56" i="1"/>
  <c r="I56" i="1" s="1"/>
  <c r="I44" i="1" s="1"/>
  <c r="E82" i="1"/>
  <c r="I82" i="1" s="1"/>
  <c r="E83" i="1"/>
  <c r="I83" i="1" s="1"/>
  <c r="E14" i="1"/>
  <c r="K14" i="1" s="1"/>
  <c r="E13" i="1"/>
  <c r="K13" i="1" s="1"/>
  <c r="E12" i="1"/>
  <c r="K12" i="1" s="1"/>
  <c r="E80" i="1"/>
  <c r="K80" i="1" s="1"/>
  <c r="E79" i="1"/>
  <c r="I79" i="1" s="1"/>
  <c r="E89" i="1"/>
  <c r="I89" i="1" s="1"/>
  <c r="E90" i="1"/>
  <c r="I90" i="1" s="1"/>
  <c r="I88" i="1" l="1"/>
  <c r="L88" i="1" s="1"/>
  <c r="I87" i="1"/>
  <c r="L87" i="1" s="1"/>
  <c r="K56" i="1"/>
  <c r="L56" i="1" s="1"/>
  <c r="L44" i="1" s="1"/>
  <c r="K83" i="1"/>
  <c r="L83" i="1" s="1"/>
  <c r="K82" i="1"/>
  <c r="I14" i="1"/>
  <c r="L14" i="1" s="1"/>
  <c r="I12" i="1"/>
  <c r="L12" i="1" s="1"/>
  <c r="I13" i="1"/>
  <c r="L13" i="1" s="1"/>
  <c r="K90" i="1"/>
  <c r="L90" i="1" s="1"/>
  <c r="I80" i="1"/>
  <c r="K79" i="1"/>
  <c r="L79" i="1" s="1"/>
  <c r="K89" i="1"/>
  <c r="L89" i="1" s="1"/>
  <c r="L82" i="1" l="1"/>
  <c r="L80" i="1"/>
  <c r="I78" i="1"/>
  <c r="E63" i="1" l="1"/>
  <c r="K63" i="1" s="1"/>
  <c r="E76" i="1"/>
  <c r="I76" i="1" s="1"/>
  <c r="I63" i="1" l="1"/>
  <c r="L63" i="1" s="1"/>
  <c r="K76" i="1"/>
  <c r="L76" i="1" s="1"/>
  <c r="E7" i="1"/>
  <c r="I7" i="1" s="1"/>
  <c r="E54" i="1"/>
  <c r="K54" i="1" s="1"/>
  <c r="E57" i="1"/>
  <c r="K57" i="1" s="1"/>
  <c r="E75" i="1"/>
  <c r="K75" i="1" s="1"/>
  <c r="K7" i="1" l="1"/>
  <c r="L7" i="1" s="1"/>
  <c r="I54" i="1"/>
  <c r="L54" i="1" s="1"/>
  <c r="I57" i="1"/>
  <c r="L57" i="1" s="1"/>
  <c r="I75" i="1"/>
  <c r="L75" i="1" s="1"/>
  <c r="E86" i="1"/>
  <c r="K86" i="1" s="1"/>
  <c r="I86" i="1" l="1"/>
  <c r="L86" i="1" s="1"/>
  <c r="E84" i="1" l="1"/>
  <c r="I84" i="1" s="1"/>
  <c r="E27" i="1"/>
  <c r="K27" i="1" s="1"/>
  <c r="G48" i="1"/>
  <c r="E67" i="1"/>
  <c r="I67" i="1" s="1"/>
  <c r="E8" i="1"/>
  <c r="K8" i="1" s="1"/>
  <c r="K84" i="1" l="1"/>
  <c r="I27" i="1"/>
  <c r="L27" i="1" s="1"/>
  <c r="K67" i="1"/>
  <c r="L67" i="1" s="1"/>
  <c r="I8" i="1"/>
  <c r="I6" i="1" s="1"/>
  <c r="L8" i="1" l="1"/>
  <c r="L6" i="1" s="1"/>
  <c r="L84" i="1"/>
  <c r="E60" i="1"/>
  <c r="I60" i="1" s="1"/>
  <c r="K60" i="1" l="1"/>
  <c r="L60" i="1" s="1"/>
  <c r="E68" i="1" l="1"/>
  <c r="I68" i="1" s="1"/>
  <c r="E69" i="1"/>
  <c r="I69" i="1" s="1"/>
  <c r="E70" i="1"/>
  <c r="I70" i="1" s="1"/>
  <c r="E71" i="1"/>
  <c r="E72" i="1"/>
  <c r="K72" i="1" s="1"/>
  <c r="E73" i="1"/>
  <c r="I73" i="1" s="1"/>
  <c r="E74" i="1"/>
  <c r="I74" i="1" s="1"/>
  <c r="E65" i="1"/>
  <c r="I65" i="1" s="1"/>
  <c r="E66" i="1"/>
  <c r="I66" i="1" s="1"/>
  <c r="E53" i="1"/>
  <c r="K53" i="1" s="1"/>
  <c r="E55" i="1"/>
  <c r="K55" i="1" s="1"/>
  <c r="E50" i="1"/>
  <c r="E51" i="1"/>
  <c r="E52" i="1"/>
  <c r="E49" i="1"/>
  <c r="I49" i="1" s="1"/>
  <c r="E45" i="1"/>
  <c r="I45" i="1" s="1"/>
  <c r="E46" i="1"/>
  <c r="E47" i="1"/>
  <c r="I47" i="1" s="1"/>
  <c r="E35" i="1"/>
  <c r="K35" i="1" s="1"/>
  <c r="E36" i="1"/>
  <c r="I36" i="1" s="1"/>
  <c r="E37" i="1"/>
  <c r="E38" i="1"/>
  <c r="I38" i="1" s="1"/>
  <c r="E39" i="1"/>
  <c r="I39" i="1" s="1"/>
  <c r="E40" i="1"/>
  <c r="E41" i="1"/>
  <c r="I41" i="1" s="1"/>
  <c r="E42" i="1"/>
  <c r="E30" i="1"/>
  <c r="E28" i="1"/>
  <c r="K28" i="1" s="1"/>
  <c r="E29" i="1"/>
  <c r="E24" i="1"/>
  <c r="K24" i="1" s="1"/>
  <c r="E21" i="1"/>
  <c r="I21" i="1" s="1"/>
  <c r="E22" i="1"/>
  <c r="K22" i="1" s="1"/>
  <c r="E23" i="1"/>
  <c r="K23" i="1" s="1"/>
  <c r="E16" i="1"/>
  <c r="E17" i="1"/>
  <c r="I17" i="1" s="1"/>
  <c r="E18" i="1"/>
  <c r="E11" i="1"/>
  <c r="E9" i="1"/>
  <c r="I9" i="1" s="1"/>
  <c r="E10" i="1"/>
  <c r="I10" i="1" s="1"/>
  <c r="E15" i="1"/>
  <c r="E19" i="1"/>
  <c r="E20" i="1"/>
  <c r="E25" i="1"/>
  <c r="E26" i="1"/>
  <c r="E31" i="1"/>
  <c r="E32" i="1"/>
  <c r="E33" i="1"/>
  <c r="E43" i="1"/>
  <c r="E59" i="1"/>
  <c r="E61" i="1"/>
  <c r="E62" i="1"/>
  <c r="E77" i="1"/>
  <c r="E85" i="1"/>
  <c r="E91" i="1"/>
  <c r="E92" i="1"/>
  <c r="K17" i="1" l="1"/>
  <c r="L17" i="1" s="1"/>
  <c r="I28" i="1"/>
  <c r="L28" i="1" s="1"/>
  <c r="K38" i="1"/>
  <c r="L38" i="1" s="1"/>
  <c r="K9" i="1"/>
  <c r="L9" i="1" s="1"/>
  <c r="I23" i="1"/>
  <c r="L23" i="1" s="1"/>
  <c r="I22" i="1"/>
  <c r="L22" i="1" s="1"/>
  <c r="K39" i="1"/>
  <c r="L39" i="1" s="1"/>
  <c r="I29" i="1"/>
  <c r="K29" i="1"/>
  <c r="I11" i="1"/>
  <c r="K11" i="1"/>
  <c r="I18" i="1"/>
  <c r="K18" i="1"/>
  <c r="I16" i="1"/>
  <c r="K16" i="1"/>
  <c r="I55" i="1"/>
  <c r="L55" i="1" s="1"/>
  <c r="K73" i="1"/>
  <c r="L73" i="1" s="1"/>
  <c r="I35" i="1"/>
  <c r="K41" i="1"/>
  <c r="L41" i="1" s="1"/>
  <c r="I53" i="1"/>
  <c r="L53" i="1" s="1"/>
  <c r="K49" i="1"/>
  <c r="L49" i="1" s="1"/>
  <c r="K36" i="1"/>
  <c r="L36" i="1" s="1"/>
  <c r="I24" i="1"/>
  <c r="L24" i="1" s="1"/>
  <c r="I30" i="1"/>
  <c r="K30" i="1"/>
  <c r="I42" i="1"/>
  <c r="K42" i="1"/>
  <c r="I40" i="1"/>
  <c r="K40" i="1"/>
  <c r="I37" i="1"/>
  <c r="K37" i="1"/>
  <c r="K10" i="1"/>
  <c r="L10" i="1" s="1"/>
  <c r="K21" i="1"/>
  <c r="L21" i="1" s="1"/>
  <c r="K65" i="1"/>
  <c r="I72" i="1"/>
  <c r="L72" i="1" s="1"/>
  <c r="K69" i="1"/>
  <c r="L69" i="1" s="1"/>
  <c r="I71" i="1"/>
  <c r="K71" i="1"/>
  <c r="I46" i="1"/>
  <c r="K46" i="1"/>
  <c r="I52" i="1"/>
  <c r="K52" i="1"/>
  <c r="K47" i="1"/>
  <c r="L47" i="1" s="1"/>
  <c r="K45" i="1"/>
  <c r="L45" i="1" s="1"/>
  <c r="I51" i="1"/>
  <c r="K51" i="1"/>
  <c r="I50" i="1"/>
  <c r="K50" i="1"/>
  <c r="K66" i="1"/>
  <c r="L66" i="1" s="1"/>
  <c r="K74" i="1"/>
  <c r="L74" i="1" s="1"/>
  <c r="K70" i="1"/>
  <c r="L70" i="1" s="1"/>
  <c r="K68" i="1"/>
  <c r="L68" i="1" s="1"/>
  <c r="L65" i="1" l="1"/>
  <c r="L35" i="1"/>
  <c r="L16" i="1"/>
  <c r="L37" i="1"/>
  <c r="L42" i="1"/>
  <c r="L18" i="1"/>
  <c r="L11" i="1"/>
  <c r="L29" i="1"/>
  <c r="L46" i="1"/>
  <c r="L51" i="1"/>
  <c r="L30" i="1"/>
  <c r="L50" i="1"/>
  <c r="L52" i="1"/>
  <c r="L71" i="1"/>
  <c r="L40" i="1"/>
  <c r="K62" i="1"/>
  <c r="K61" i="1"/>
  <c r="K59" i="1"/>
  <c r="K77" i="1"/>
  <c r="I61" i="1" l="1"/>
  <c r="L61" i="1" s="1"/>
  <c r="I62" i="1"/>
  <c r="L62" i="1" s="1"/>
  <c r="I59" i="1"/>
  <c r="L59" i="1" s="1"/>
  <c r="I77" i="1"/>
  <c r="L77" i="1" l="1"/>
  <c r="I64" i="1"/>
  <c r="K85" i="1"/>
  <c r="K93" i="1"/>
  <c r="K81" i="1" s="1"/>
  <c r="K92" i="1"/>
  <c r="F48" i="1"/>
  <c r="K32" i="1"/>
  <c r="K31" i="1"/>
  <c r="K26" i="1"/>
  <c r="K20" i="1"/>
  <c r="K19" i="1"/>
  <c r="K15" i="1"/>
  <c r="E48" i="1" l="1"/>
  <c r="I48" i="1" s="1"/>
  <c r="I31" i="1"/>
  <c r="L31" i="1" s="1"/>
  <c r="I32" i="1"/>
  <c r="L32" i="1" s="1"/>
  <c r="I43" i="1"/>
  <c r="K43" i="1"/>
  <c r="I26" i="1"/>
  <c r="L26" i="1" s="1"/>
  <c r="I20" i="1"/>
  <c r="L20" i="1" s="1"/>
  <c r="I19" i="1"/>
  <c r="L19" i="1" s="1"/>
  <c r="I33" i="1"/>
  <c r="K33" i="1"/>
  <c r="I85" i="1"/>
  <c r="I15" i="1"/>
  <c r="L15" i="1" s="1"/>
  <c r="K91" i="1"/>
  <c r="I91" i="1"/>
  <c r="I92" i="1"/>
  <c r="I93" i="1"/>
  <c r="L93" i="1" s="1"/>
  <c r="I81" i="1" l="1"/>
  <c r="L85" i="1"/>
  <c r="I58" i="1"/>
  <c r="L43" i="1"/>
  <c r="L91" i="1"/>
  <c r="L81" i="1" s="1"/>
  <c r="L5" i="1" s="1"/>
  <c r="K48" i="1"/>
  <c r="L48" i="1" s="1"/>
  <c r="L33" i="1"/>
  <c r="L92" i="1"/>
  <c r="L98" i="1" l="1"/>
  <c r="L97" i="1"/>
  <c r="K25" i="1"/>
  <c r="I25" i="1" l="1"/>
  <c r="L25" i="1" l="1"/>
</calcChain>
</file>

<file path=xl/sharedStrings.xml><?xml version="1.0" encoding="utf-8"?>
<sst xmlns="http://schemas.openxmlformats.org/spreadsheetml/2006/main" count="199" uniqueCount="120">
  <si>
    <t>Projekt</t>
  </si>
  <si>
    <t>Jsou-li v této dokumentaci nebo jejích přílohách uvedeny konkrétní obchodní názvy, jedná se pouze o vymezení požadovaného standardu a zadavatel umožňuje i jiné technicky a kvalitativně srovnatelné řešení</t>
  </si>
  <si>
    <t xml:space="preserve">  © Miroslav Skala ELEKTRO PROJEKT ®</t>
  </si>
  <si>
    <t>P.č.</t>
  </si>
  <si>
    <t>Kód</t>
  </si>
  <si>
    <t>Název</t>
  </si>
  <si>
    <t>M.j.</t>
  </si>
  <si>
    <t>Celkem</t>
  </si>
  <si>
    <t>Jednotk.
cena
materiál</t>
  </si>
  <si>
    <t>Cena
materiál</t>
  </si>
  <si>
    <t>Jednotk.
cena
montáž</t>
  </si>
  <si>
    <t>Cena
montáž</t>
  </si>
  <si>
    <t>Cena
celková
bez DPH</t>
  </si>
  <si>
    <t>CELKEM</t>
  </si>
  <si>
    <t>Rozvaděče</t>
  </si>
  <si>
    <t>set</t>
  </si>
  <si>
    <t>m</t>
  </si>
  <si>
    <t>ks</t>
  </si>
  <si>
    <t>Zkratová propojka ZPV14</t>
  </si>
  <si>
    <t>Jistič 63B3 10kA</t>
  </si>
  <si>
    <t>Jistič 40B3 10kA</t>
  </si>
  <si>
    <t>Jistič 20B3 10kA</t>
  </si>
  <si>
    <t>Jistič 16C3 10kA</t>
  </si>
  <si>
    <t>Jistič 16B3 10kA</t>
  </si>
  <si>
    <t>Jistič 16B1 10kA</t>
  </si>
  <si>
    <t>Jistič 10B3 10kA</t>
  </si>
  <si>
    <t>Jistič 6C3 10kA</t>
  </si>
  <si>
    <t>Jistič 2C3 10kA</t>
  </si>
  <si>
    <t>Jistič 2B1 10kA</t>
  </si>
  <si>
    <t>Jistič + chránič 16B1N030 10kA typA</t>
  </si>
  <si>
    <t>Jistič + chránič 10C1N030 10kA typA</t>
  </si>
  <si>
    <t>RSI-25-40-A230-M</t>
  </si>
  <si>
    <t>Pomocný nosný materiál do rozvaděče</t>
  </si>
  <si>
    <t>Dílenská dokumentace rozvaděče, výpočet tepelné ztráty</t>
  </si>
  <si>
    <t>Kabeláž</t>
  </si>
  <si>
    <t>Kabelový směrník SPM + popis</t>
  </si>
  <si>
    <t>Kabelový nosný systém (KNS), krabice</t>
  </si>
  <si>
    <t>Drátěný žlab DZI 60X100_BZNCR se spojkou</t>
  </si>
  <si>
    <t>Závěs pro DZI 60X100 včetně ukotvení, závitové tyče a závěsu</t>
  </si>
  <si>
    <t>Montážní deska pod krabici na žlab DZMD/B_ZNCR</t>
  </si>
  <si>
    <t>Krabice přístrojová univerzální 68 pod spínač, zásuvku</t>
  </si>
  <si>
    <t xml:space="preserve">Krabice rozbočná přisazená IP66 100x100 se svorkovnicí  </t>
  </si>
  <si>
    <t>Parapetní kanál PK 90X55D HF_HD bezhalogen</t>
  </si>
  <si>
    <t>Příslušenství pro PK 90X55D - kryt koncový 8401HF_HB bezhalogen</t>
  </si>
  <si>
    <t>Příslušenství pro PK 90X55D - kryt spojovací 8402HF_HB bezhalogen</t>
  </si>
  <si>
    <t xml:space="preserve">Lišta kabelová 60x40 bezhalogen </t>
  </si>
  <si>
    <t xml:space="preserve">Lišta kabelová 20x20 bezhalogen </t>
  </si>
  <si>
    <t>Svítidla</t>
  </si>
  <si>
    <t>P</t>
  </si>
  <si>
    <t>N</t>
  </si>
  <si>
    <t>Koncové elementy</t>
  </si>
  <si>
    <t>Spínač 1 10AX IP54</t>
  </si>
  <si>
    <t>Spínač 5 10AX IP54</t>
  </si>
  <si>
    <t>Spínač 6 10AX IP54</t>
  </si>
  <si>
    <t>Ostatní</t>
  </si>
  <si>
    <t>Stavební přípomoce / prostupy atd…....</t>
  </si>
  <si>
    <t>Sádra stavební</t>
  </si>
  <si>
    <t>kg</t>
  </si>
  <si>
    <t xml:space="preserve">Dokumentace skutečného provedení </t>
  </si>
  <si>
    <t>A</t>
  </si>
  <si>
    <t>Zásuvka 2PE16A + svodič 5585N-C02357 B - bílá</t>
  </si>
  <si>
    <t>Zásuvka 2PE16A 5525N-C02357 B - bílá</t>
  </si>
  <si>
    <t>Zásuvka přisazená 2PE16A IP54 s popisovým polem na hořl.podl.</t>
  </si>
  <si>
    <t>B</t>
  </si>
  <si>
    <t>Tabulka UV: HLAVNÍ VYPÍNAČ ELEKTRICKÉ ENERGIE - TOTAL STOP</t>
  </si>
  <si>
    <t>Přípojnicový systém + svorky + průchodky do střední rozvodnice</t>
  </si>
  <si>
    <t xml:space="preserve">Ekvipotenciální přípojnice </t>
  </si>
  <si>
    <t>Jistič + chránič 4C1N030 6kA typA</t>
  </si>
  <si>
    <t>OPVP14/3</t>
  </si>
  <si>
    <t xml:space="preserve">Spínač 1X; klapka bílá; rám.bílý </t>
  </si>
  <si>
    <t>Zásuvka 2PE16A; klapka bílá; rám.bílý</t>
  </si>
  <si>
    <t>Chránič 63-4-030 10kA typA</t>
  </si>
  <si>
    <t>Chránič 25-4-030 10kA typA</t>
  </si>
  <si>
    <t>Drobný nezařazený nosný materiál</t>
  </si>
  <si>
    <t>Samolepící tabulky - etikety</t>
  </si>
  <si>
    <t>Vypínač 63A3</t>
  </si>
  <si>
    <t>Idendifikace stávající kabeláže</t>
  </si>
  <si>
    <t xml:space="preserve">Lišta kabelová 40x20 bezhalogen </t>
  </si>
  <si>
    <t>RH</t>
  </si>
  <si>
    <t>R1.3</t>
  </si>
  <si>
    <t xml:space="preserve">Rozvaděč zapuštěný do stavební niky RZE-Z-1606015
včetně krytování a nosné konstrukce typu DIN </t>
  </si>
  <si>
    <t xml:space="preserve">Reinstalace rozvaděče </t>
  </si>
  <si>
    <t>Připojování původních rozvodů do nového rozvaděče</t>
  </si>
  <si>
    <t xml:space="preserve">Svorka zemnící ZSA16 + CU pásek </t>
  </si>
  <si>
    <t>Vačkový vypínač 4P/16A v krabici IP54</t>
  </si>
  <si>
    <t>Zařízení staveniště</t>
  </si>
  <si>
    <t>Spínač 1S 10AX IP54</t>
  </si>
  <si>
    <t xml:space="preserve">Spínač 1X pohybový přisazený 180° </t>
  </si>
  <si>
    <t>C</t>
  </si>
  <si>
    <t>Pospojování</t>
  </si>
  <si>
    <t>Odborná demontáž elektro segmentů včetně skládkování</t>
  </si>
  <si>
    <t xml:space="preserve">Základní úklid </t>
  </si>
  <si>
    <t>2026.04MS Kolín Chelčického MŠ; REKONSTRUKCE ROZVADĚČE R1</t>
  </si>
  <si>
    <t>Svodič bleskových proudů TNC 3P typ1+2+3</t>
  </si>
  <si>
    <t>H05VV-F 5G1,5 (CYSY 5Cx1,5)</t>
  </si>
  <si>
    <t>Zásuvka přisazená 3NPE400V16A6h s vypínačem</t>
  </si>
  <si>
    <t>Vidlice 3NPE400V16A6h</t>
  </si>
  <si>
    <t>Pomocná nosná konstrukce pod venkovní zásuvky na polystyrén</t>
  </si>
  <si>
    <t xml:space="preserve">32W CCT 230V 115Deg IP54 Fi320X52 </t>
  </si>
  <si>
    <t>11W 1h AT IP44</t>
  </si>
  <si>
    <t>3,5W 1h AT IP44 + piktogram</t>
  </si>
  <si>
    <t>26W CCT 230V 90Deg IP20 Ugr&lt;19 600X600X34mm White</t>
  </si>
  <si>
    <t>33W NW 230V 120Deg IP66 Ik10 1200X80X68mm</t>
  </si>
  <si>
    <t>Výměra 
podle
působnosti</t>
  </si>
  <si>
    <r>
      <t>C3x1,5-J B2</t>
    </r>
    <r>
      <rPr>
        <vertAlign val="subscript"/>
        <sz val="7.5"/>
        <rFont val="Calibri"/>
        <family val="2"/>
        <charset val="238"/>
      </rPr>
      <t>ca</t>
    </r>
    <r>
      <rPr>
        <sz val="7.5"/>
        <rFont val="Calibri"/>
        <family val="2"/>
        <charset val="238"/>
      </rPr>
      <t>s1d1a1 vč. uložení a připojení</t>
    </r>
  </si>
  <si>
    <r>
      <t>C3x1,5-O B2</t>
    </r>
    <r>
      <rPr>
        <vertAlign val="subscript"/>
        <sz val="7.5"/>
        <rFont val="Calibri"/>
        <family val="2"/>
        <charset val="238"/>
      </rPr>
      <t>ca</t>
    </r>
    <r>
      <rPr>
        <sz val="7.5"/>
        <rFont val="Calibri"/>
        <family val="2"/>
        <charset val="238"/>
      </rPr>
      <t>s1d1a1 vč. uložení a připojení</t>
    </r>
  </si>
  <si>
    <r>
      <t>C5x2,5-J B2</t>
    </r>
    <r>
      <rPr>
        <vertAlign val="subscript"/>
        <sz val="7.5"/>
        <rFont val="Calibri"/>
        <family val="2"/>
        <charset val="238"/>
      </rPr>
      <t>ca</t>
    </r>
    <r>
      <rPr>
        <sz val="7.5"/>
        <rFont val="Calibri"/>
        <family val="2"/>
        <charset val="238"/>
      </rPr>
      <t>s1d1a1 vč. uložení a připojení</t>
    </r>
  </si>
  <si>
    <r>
      <t>C3x2,5-J B2</t>
    </r>
    <r>
      <rPr>
        <vertAlign val="subscript"/>
        <sz val="7.5"/>
        <rFont val="Calibri"/>
        <family val="2"/>
        <charset val="238"/>
      </rPr>
      <t>ca</t>
    </r>
    <r>
      <rPr>
        <sz val="7.5"/>
        <rFont val="Calibri"/>
        <family val="2"/>
        <charset val="238"/>
      </rPr>
      <t>s1d1a1 vč. uložení a připojení</t>
    </r>
  </si>
  <si>
    <r>
      <t>C5x1,5-J B2</t>
    </r>
    <r>
      <rPr>
        <vertAlign val="subscript"/>
        <sz val="7.5"/>
        <rFont val="Calibri"/>
        <family val="2"/>
        <charset val="238"/>
      </rPr>
      <t>ca</t>
    </r>
    <r>
      <rPr>
        <sz val="7.5"/>
        <rFont val="Calibri"/>
        <family val="2"/>
        <charset val="238"/>
      </rPr>
      <t>s1d1a1 vč. uložení a připojení</t>
    </r>
  </si>
  <si>
    <r>
      <t>C1x6-J B2</t>
    </r>
    <r>
      <rPr>
        <vertAlign val="subscript"/>
        <sz val="7.5"/>
        <rFont val="Calibri"/>
        <family val="2"/>
        <charset val="238"/>
      </rPr>
      <t>ca</t>
    </r>
    <r>
      <rPr>
        <sz val="7.5"/>
        <rFont val="Calibri"/>
        <family val="2"/>
        <charset val="238"/>
      </rPr>
      <t>s1d1a1 vč. uložení a připojení</t>
    </r>
  </si>
  <si>
    <r>
      <t>C1x4-J B2</t>
    </r>
    <r>
      <rPr>
        <vertAlign val="subscript"/>
        <sz val="7.5"/>
        <rFont val="Calibri"/>
        <family val="2"/>
        <charset val="238"/>
      </rPr>
      <t>ca</t>
    </r>
    <r>
      <rPr>
        <sz val="7.5"/>
        <rFont val="Calibri"/>
        <family val="2"/>
        <charset val="238"/>
      </rPr>
      <t>s1d1a1 vč. uložení a připojení</t>
    </r>
  </si>
  <si>
    <r>
      <t>C1x25-J B2</t>
    </r>
    <r>
      <rPr>
        <vertAlign val="subscript"/>
        <sz val="7.5"/>
        <rFont val="Calibri"/>
        <family val="2"/>
        <charset val="238"/>
      </rPr>
      <t>ca</t>
    </r>
    <r>
      <rPr>
        <sz val="7.5"/>
        <rFont val="Calibri"/>
        <family val="2"/>
        <charset val="238"/>
      </rPr>
      <t>s1d1a1 vč. uložení a připojení</t>
    </r>
  </si>
  <si>
    <t>Stavební úpravy a nová SKD konstrukce pro nový RH</t>
  </si>
  <si>
    <t>Uložení stávajících datových rozvodů v m.č.0.19 do lišt 60x40</t>
  </si>
  <si>
    <t>Revize elektroinstalace</t>
  </si>
  <si>
    <t>Přesun materiálu</t>
  </si>
  <si>
    <t>Koordinační činnost zakázky</t>
  </si>
  <si>
    <t>Cena celkem bez DPH</t>
  </si>
  <si>
    <t>Cena včetně DPH</t>
  </si>
  <si>
    <t>DPH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</si>
</sst>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7.5"/>
      <name val="Calibri"/>
      <family val="2"/>
      <charset val="238"/>
      <scheme val="minor"/>
    </font>
    <font>
      <sz val="10"/>
      <name val="Arial CE"/>
      <charset val="238"/>
    </font>
    <font>
      <sz val="7.5"/>
      <name val="Calibri"/>
      <family val="2"/>
      <charset val="238"/>
    </font>
    <font>
      <sz val="7.5"/>
      <name val="Calibri"/>
      <family val="2"/>
      <charset val="238"/>
      <scheme val="minor"/>
    </font>
    <font>
      <sz val="10"/>
      <name val="Arial"/>
      <family val="2"/>
      <charset val="238"/>
    </font>
    <font>
      <sz val="7.5"/>
      <color indexed="8"/>
      <name val="Calibri"/>
      <family val="2"/>
      <charset val="238"/>
      <scheme val="minor"/>
    </font>
    <font>
      <sz val="6.5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.5"/>
      <color rgb="FFFF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vertAlign val="subscript"/>
      <sz val="7.5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9" fillId="0" borderId="0"/>
  </cellStyleXfs>
  <cellXfs count="84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164" fontId="4" fillId="0" borderId="1" xfId="0" applyNumberFormat="1" applyFont="1" applyBorder="1" applyAlignment="1">
      <alignment horizontal="right" vertical="top"/>
    </xf>
    <xf numFmtId="0" fontId="4" fillId="5" borderId="1" xfId="0" applyFont="1" applyFill="1" applyBorder="1" applyAlignment="1">
      <alignment vertical="top"/>
    </xf>
    <xf numFmtId="0" fontId="7" fillId="0" borderId="1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49" fontId="10" fillId="0" borderId="1" xfId="3" applyNumberFormat="1" applyFont="1" applyBorder="1" applyAlignment="1">
      <alignment horizontal="left" vertical="top"/>
    </xf>
    <xf numFmtId="49" fontId="8" fillId="0" borderId="1" xfId="3" applyNumberFormat="1" applyFont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center" textRotation="90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164" fontId="7" fillId="6" borderId="1" xfId="1" applyNumberFormat="1" applyFont="1" applyFill="1" applyBorder="1" applyAlignment="1">
      <alignment horizontal="right" vertical="top"/>
    </xf>
    <xf numFmtId="164" fontId="7" fillId="6" borderId="1" xfId="1" applyNumberFormat="1" applyFont="1" applyFill="1" applyBorder="1" applyAlignment="1">
      <alignment vertical="top"/>
    </xf>
    <xf numFmtId="164" fontId="8" fillId="6" borderId="1" xfId="1" applyNumberFormat="1" applyFont="1" applyFill="1" applyBorder="1" applyAlignment="1">
      <alignment horizontal="right" vertical="top"/>
    </xf>
    <xf numFmtId="164" fontId="4" fillId="6" borderId="1" xfId="1" applyNumberFormat="1" applyFont="1" applyFill="1" applyBorder="1" applyAlignment="1">
      <alignment horizontal="right" vertical="top"/>
    </xf>
    <xf numFmtId="165" fontId="7" fillId="6" borderId="1" xfId="1" applyNumberFormat="1" applyFont="1" applyFill="1" applyBorder="1" applyAlignment="1">
      <alignment horizontal="right" vertical="top"/>
    </xf>
    <xf numFmtId="164" fontId="4" fillId="6" borderId="3" xfId="1" applyNumberFormat="1" applyFont="1" applyFill="1" applyBorder="1" applyAlignment="1">
      <alignment horizontal="right" vertical="top"/>
    </xf>
    <xf numFmtId="0" fontId="4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164" fontId="4" fillId="7" borderId="1" xfId="1" applyNumberFormat="1" applyFont="1" applyFill="1" applyBorder="1" applyAlignment="1">
      <alignment horizontal="right" vertical="top"/>
    </xf>
    <xf numFmtId="0" fontId="3" fillId="7" borderId="1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0" fillId="0" borderId="0" xfId="0" applyBorder="1"/>
    <xf numFmtId="2" fontId="2" fillId="0" borderId="1" xfId="0" applyNumberFormat="1" applyFont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vertical="top"/>
      <protection locked="0"/>
    </xf>
    <xf numFmtId="2" fontId="4" fillId="0" borderId="1" xfId="0" applyNumberFormat="1" applyFont="1" applyBorder="1" applyAlignment="1">
      <alignment horizontal="right" vertical="top"/>
    </xf>
    <xf numFmtId="2" fontId="4" fillId="7" borderId="1" xfId="1" applyNumberFormat="1" applyFont="1" applyFill="1" applyBorder="1" applyAlignment="1">
      <alignment horizontal="right" vertical="top"/>
    </xf>
    <xf numFmtId="2" fontId="4" fillId="0" borderId="1" xfId="1" applyNumberFormat="1" applyFont="1" applyBorder="1" applyAlignment="1">
      <alignment horizontal="right" vertical="top"/>
    </xf>
    <xf numFmtId="2" fontId="8" fillId="0" borderId="1" xfId="1" applyNumberFormat="1" applyFont="1" applyBorder="1" applyAlignment="1">
      <alignment horizontal="right" vertical="top"/>
    </xf>
    <xf numFmtId="2" fontId="0" fillId="0" borderId="0" xfId="0" applyNumberFormat="1" applyBorder="1"/>
    <xf numFmtId="2" fontId="0" fillId="0" borderId="0" xfId="0" applyNumberFormat="1"/>
    <xf numFmtId="2" fontId="4" fillId="5" borderId="1" xfId="1" applyNumberFormat="1" applyFont="1" applyFill="1" applyBorder="1" applyAlignment="1">
      <alignment horizontal="right" vertical="top"/>
    </xf>
    <xf numFmtId="4" fontId="2" fillId="0" borderId="1" xfId="0" applyNumberFormat="1" applyFont="1" applyBorder="1" applyAlignment="1" applyProtection="1">
      <alignment vertical="top"/>
      <protection locked="0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4" fontId="4" fillId="0" borderId="1" xfId="0" applyNumberFormat="1" applyFont="1" applyBorder="1" applyAlignment="1" applyProtection="1">
      <alignment vertical="top"/>
      <protection locked="0"/>
    </xf>
    <xf numFmtId="4" fontId="5" fillId="4" borderId="1" xfId="1" applyNumberFormat="1" applyFont="1" applyFill="1" applyBorder="1" applyAlignment="1">
      <alignment horizontal="right" vertical="top"/>
    </xf>
    <xf numFmtId="4" fontId="4" fillId="5" borderId="1" xfId="1" applyNumberFormat="1" applyFont="1" applyFill="1" applyBorder="1" applyAlignment="1">
      <alignment horizontal="right" vertical="top"/>
    </xf>
    <xf numFmtId="4" fontId="4" fillId="0" borderId="1" xfId="1" applyNumberFormat="1" applyFont="1" applyBorder="1" applyAlignment="1">
      <alignment horizontal="right" vertical="top"/>
    </xf>
    <xf numFmtId="4" fontId="8" fillId="0" borderId="1" xfId="1" applyNumberFormat="1" applyFont="1" applyBorder="1" applyAlignment="1">
      <alignment horizontal="right" vertical="top"/>
    </xf>
    <xf numFmtId="4" fontId="0" fillId="0" borderId="0" xfId="0" applyNumberFormat="1"/>
    <xf numFmtId="0" fontId="3" fillId="7" borderId="0" xfId="0" applyFont="1" applyFill="1" applyBorder="1" applyAlignment="1">
      <alignment vertical="top"/>
    </xf>
    <xf numFmtId="0" fontId="0" fillId="7" borderId="0" xfId="0" applyFill="1" applyBorder="1"/>
    <xf numFmtId="2" fontId="0" fillId="7" borderId="0" xfId="0" applyNumberFormat="1" applyFill="1" applyBorder="1"/>
    <xf numFmtId="4" fontId="4" fillId="7" borderId="1" xfId="1" applyNumberFormat="1" applyFont="1" applyFill="1" applyBorder="1" applyAlignment="1">
      <alignment horizontal="right" vertical="top"/>
    </xf>
  </cellXfs>
  <cellStyles count="4">
    <cellStyle name="Měna" xfId="1" builtinId="4"/>
    <cellStyle name="Normální" xfId="0" builtinId="0"/>
    <cellStyle name="Normální 15" xfId="3"/>
    <cellStyle name="normální_VZOR-BTTO_H-200-2007" xfId="2"/>
  </cellStyles>
  <dxfs count="0"/>
  <tableStyles count="0" defaultTableStyle="TableStyleMedium2" defaultPivotStyle="PivotStyleLight16"/>
  <colors>
    <mruColors>
      <color rgb="FFDDEBF7"/>
      <color rgb="FFFFFF99"/>
      <color rgb="FFA96957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pisil@uniligh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99"/>
  <sheetViews>
    <sheetView tabSelected="1" zoomScale="145" zoomScaleNormal="145" workbookViewId="0">
      <pane ySplit="3" topLeftCell="A73" activePane="bottomLeft" state="frozen"/>
      <selection pane="bottomLeft" activeCell="W84" sqref="W84"/>
    </sheetView>
  </sheetViews>
  <sheetFormatPr defaultRowHeight="14.5" x14ac:dyDescent="0.35"/>
  <cols>
    <col min="1" max="1" width="3.7265625" customWidth="1"/>
    <col min="2" max="2" width="8.7265625" customWidth="1"/>
    <col min="3" max="3" width="40.7265625" customWidth="1"/>
    <col min="4" max="5" width="4.7265625" customWidth="1"/>
    <col min="6" max="7" width="3.7265625" customWidth="1"/>
    <col min="8" max="8" width="8.7265625" customWidth="1"/>
    <col min="9" max="9" width="8.7265625" style="70" customWidth="1"/>
    <col min="10" max="10" width="8.7265625" customWidth="1"/>
    <col min="11" max="11" width="8.7265625" style="70" customWidth="1"/>
    <col min="12" max="12" width="10.7265625" style="79" customWidth="1"/>
  </cols>
  <sheetData>
    <row r="1" spans="1:12" ht="10" customHeight="1" x14ac:dyDescent="0.35">
      <c r="A1" s="39" t="s">
        <v>0</v>
      </c>
      <c r="B1" s="40"/>
      <c r="C1" s="33" t="s">
        <v>92</v>
      </c>
      <c r="D1" s="41"/>
      <c r="E1" s="42"/>
      <c r="F1" s="42"/>
      <c r="G1" s="42"/>
      <c r="H1" s="42"/>
      <c r="I1" s="42"/>
      <c r="J1" s="42"/>
      <c r="K1" s="42"/>
      <c r="L1" s="43"/>
    </row>
    <row r="2" spans="1:12" ht="27.75" customHeight="1" x14ac:dyDescent="0.35">
      <c r="A2" s="22"/>
      <c r="B2" s="22"/>
      <c r="C2" s="32"/>
      <c r="D2" s="23"/>
      <c r="E2" s="22"/>
      <c r="F2" s="35" t="s">
        <v>103</v>
      </c>
      <c r="G2" s="36"/>
      <c r="H2" s="22"/>
      <c r="I2" s="62"/>
      <c r="J2" s="24" t="s">
        <v>2</v>
      </c>
      <c r="K2" s="62"/>
      <c r="L2" s="72"/>
    </row>
    <row r="3" spans="1:12" ht="30" x14ac:dyDescent="0.35">
      <c r="A3" s="25" t="s">
        <v>3</v>
      </c>
      <c r="B3" s="25" t="s">
        <v>4</v>
      </c>
      <c r="C3" s="26" t="s">
        <v>5</v>
      </c>
      <c r="D3" s="25" t="s">
        <v>6</v>
      </c>
      <c r="E3" s="27" t="s">
        <v>7</v>
      </c>
      <c r="F3" s="28" t="s">
        <v>78</v>
      </c>
      <c r="G3" s="28" t="s">
        <v>79</v>
      </c>
      <c r="H3" s="26" t="s">
        <v>8</v>
      </c>
      <c r="I3" s="63" t="s">
        <v>9</v>
      </c>
      <c r="J3" s="26" t="s">
        <v>10</v>
      </c>
      <c r="K3" s="63" t="s">
        <v>11</v>
      </c>
      <c r="L3" s="73" t="s">
        <v>12</v>
      </c>
    </row>
    <row r="4" spans="1:12" ht="21.75" customHeight="1" x14ac:dyDescent="0.35">
      <c r="A4" s="29"/>
      <c r="B4" s="29"/>
      <c r="C4" s="29"/>
      <c r="D4" s="30"/>
      <c r="E4" s="31"/>
      <c r="F4" s="29"/>
      <c r="G4" s="29"/>
      <c r="H4" s="29"/>
      <c r="I4" s="64"/>
      <c r="J4" s="29"/>
      <c r="K4" s="64"/>
      <c r="L4" s="74"/>
    </row>
    <row r="5" spans="1:12" ht="10" customHeight="1" x14ac:dyDescent="0.35">
      <c r="A5" s="4"/>
      <c r="B5" s="4"/>
      <c r="C5" s="5" t="s">
        <v>13</v>
      </c>
      <c r="D5" s="2"/>
      <c r="E5" s="3"/>
      <c r="F5" s="1"/>
      <c r="G5" s="1"/>
      <c r="H5" s="6"/>
      <c r="I5" s="65"/>
      <c r="J5" s="6"/>
      <c r="K5" s="65"/>
      <c r="L5" s="75">
        <f>SUBTOTAL(9,L6:L96)</f>
        <v>0</v>
      </c>
    </row>
    <row r="6" spans="1:12" ht="10" customHeight="1" x14ac:dyDescent="0.35">
      <c r="A6" s="7"/>
      <c r="B6" s="7"/>
      <c r="C6" s="7" t="s">
        <v>14</v>
      </c>
      <c r="D6" s="54"/>
      <c r="E6" s="57"/>
      <c r="F6" s="53"/>
      <c r="G6" s="53"/>
      <c r="H6" s="56"/>
      <c r="I6" s="66">
        <f>SUBTOTAL(9,I7:I33)</f>
        <v>0</v>
      </c>
      <c r="J6" s="56"/>
      <c r="K6" s="71">
        <f>SUBTOTAL(9,K7:K33)</f>
        <v>0</v>
      </c>
      <c r="L6" s="76">
        <f>SUBTOTAL(9,L7:L33)</f>
        <v>0</v>
      </c>
    </row>
    <row r="7" spans="1:12" ht="10" customHeight="1" x14ac:dyDescent="0.35">
      <c r="A7" s="1">
        <v>1</v>
      </c>
      <c r="B7" s="8"/>
      <c r="C7" s="9" t="s">
        <v>80</v>
      </c>
      <c r="D7" s="10" t="s">
        <v>15</v>
      </c>
      <c r="E7" s="11">
        <f t="shared" ref="E7:E33" si="0">SUM(F7:G7)</f>
        <v>1</v>
      </c>
      <c r="F7" s="2">
        <v>1</v>
      </c>
      <c r="G7" s="2"/>
      <c r="H7" s="47"/>
      <c r="I7" s="67">
        <f t="shared" ref="I7:I33" si="1">E7*H7</f>
        <v>0</v>
      </c>
      <c r="J7" s="47"/>
      <c r="K7" s="67">
        <f t="shared" ref="K7:K33" si="2">E7*J7</f>
        <v>0</v>
      </c>
      <c r="L7" s="77">
        <f t="shared" ref="L7" si="3">I7+K7</f>
        <v>0</v>
      </c>
    </row>
    <row r="8" spans="1:12" ht="10" customHeight="1" x14ac:dyDescent="0.35">
      <c r="A8" s="1">
        <v>2</v>
      </c>
      <c r="B8" s="8"/>
      <c r="C8" s="8" t="s">
        <v>65</v>
      </c>
      <c r="D8" s="10" t="s">
        <v>15</v>
      </c>
      <c r="E8" s="11">
        <f t="shared" si="0"/>
        <v>2</v>
      </c>
      <c r="F8" s="2">
        <v>1</v>
      </c>
      <c r="G8" s="2">
        <v>1</v>
      </c>
      <c r="H8" s="48"/>
      <c r="I8" s="67">
        <f t="shared" si="1"/>
        <v>0</v>
      </c>
      <c r="J8" s="48"/>
      <c r="K8" s="67">
        <f t="shared" si="2"/>
        <v>0</v>
      </c>
      <c r="L8" s="77">
        <f t="shared" ref="L8" si="4">I8+K8</f>
        <v>0</v>
      </c>
    </row>
    <row r="9" spans="1:12" ht="10" customHeight="1" x14ac:dyDescent="0.35">
      <c r="A9" s="1">
        <v>3</v>
      </c>
      <c r="B9" s="8"/>
      <c r="C9" s="8" t="s">
        <v>82</v>
      </c>
      <c r="D9" s="10" t="s">
        <v>15</v>
      </c>
      <c r="E9" s="11">
        <f t="shared" si="0"/>
        <v>1</v>
      </c>
      <c r="F9" s="2">
        <v>1</v>
      </c>
      <c r="G9" s="2"/>
      <c r="H9" s="48"/>
      <c r="I9" s="67">
        <f t="shared" si="1"/>
        <v>0</v>
      </c>
      <c r="J9" s="48"/>
      <c r="K9" s="67">
        <f t="shared" si="2"/>
        <v>0</v>
      </c>
      <c r="L9" s="77">
        <f t="shared" ref="L9:L10" si="5">I9+K9</f>
        <v>0</v>
      </c>
    </row>
    <row r="10" spans="1:12" ht="10" customHeight="1" x14ac:dyDescent="0.35">
      <c r="A10" s="1">
        <v>4</v>
      </c>
      <c r="B10" s="8"/>
      <c r="C10" s="8" t="s">
        <v>81</v>
      </c>
      <c r="D10" s="10" t="s">
        <v>15</v>
      </c>
      <c r="E10" s="11">
        <f t="shared" si="0"/>
        <v>1</v>
      </c>
      <c r="F10" s="2"/>
      <c r="G10" s="2">
        <v>1</v>
      </c>
      <c r="H10" s="48"/>
      <c r="I10" s="67">
        <f t="shared" si="1"/>
        <v>0</v>
      </c>
      <c r="J10" s="48"/>
      <c r="K10" s="67">
        <f t="shared" si="2"/>
        <v>0</v>
      </c>
      <c r="L10" s="77">
        <f t="shared" si="5"/>
        <v>0</v>
      </c>
    </row>
    <row r="11" spans="1:12" ht="10" customHeight="1" x14ac:dyDescent="0.35">
      <c r="A11" s="1">
        <v>5</v>
      </c>
      <c r="B11" s="1"/>
      <c r="C11" s="8" t="s">
        <v>75</v>
      </c>
      <c r="D11" s="10" t="s">
        <v>17</v>
      </c>
      <c r="E11" s="11">
        <f t="shared" si="0"/>
        <v>1</v>
      </c>
      <c r="F11" s="2">
        <v>1</v>
      </c>
      <c r="G11" s="2"/>
      <c r="H11" s="48"/>
      <c r="I11" s="67">
        <f t="shared" si="1"/>
        <v>0</v>
      </c>
      <c r="J11" s="48"/>
      <c r="K11" s="67">
        <f t="shared" si="2"/>
        <v>0</v>
      </c>
      <c r="L11" s="77">
        <f t="shared" ref="L11:L19" si="6">I11+K11</f>
        <v>0</v>
      </c>
    </row>
    <row r="12" spans="1:12" ht="10" customHeight="1" x14ac:dyDescent="0.35">
      <c r="A12" s="1">
        <v>6</v>
      </c>
      <c r="B12" s="8"/>
      <c r="C12" s="8" t="s">
        <v>68</v>
      </c>
      <c r="D12" s="10" t="s">
        <v>17</v>
      </c>
      <c r="E12" s="11">
        <f t="shared" si="0"/>
        <v>1</v>
      </c>
      <c r="F12" s="2">
        <v>1</v>
      </c>
      <c r="G12" s="2"/>
      <c r="H12" s="48"/>
      <c r="I12" s="67">
        <f t="shared" si="1"/>
        <v>0</v>
      </c>
      <c r="J12" s="48"/>
      <c r="K12" s="67">
        <f t="shared" si="2"/>
        <v>0</v>
      </c>
      <c r="L12" s="77">
        <f t="shared" si="6"/>
        <v>0</v>
      </c>
    </row>
    <row r="13" spans="1:12" ht="10" customHeight="1" x14ac:dyDescent="0.35">
      <c r="A13" s="1">
        <v>7</v>
      </c>
      <c r="B13" s="8"/>
      <c r="C13" s="8" t="s">
        <v>18</v>
      </c>
      <c r="D13" s="10" t="s">
        <v>17</v>
      </c>
      <c r="E13" s="11">
        <f t="shared" si="0"/>
        <v>3</v>
      </c>
      <c r="F13" s="2">
        <v>3</v>
      </c>
      <c r="G13" s="2"/>
      <c r="H13" s="48"/>
      <c r="I13" s="67">
        <f t="shared" si="1"/>
        <v>0</v>
      </c>
      <c r="J13" s="48"/>
      <c r="K13" s="67">
        <f t="shared" si="2"/>
        <v>0</v>
      </c>
      <c r="L13" s="77">
        <f t="shared" si="6"/>
        <v>0</v>
      </c>
    </row>
    <row r="14" spans="1:12" ht="10" customHeight="1" x14ac:dyDescent="0.35">
      <c r="A14" s="1">
        <v>8</v>
      </c>
      <c r="B14" s="15"/>
      <c r="C14" s="15" t="s">
        <v>93</v>
      </c>
      <c r="D14" s="2" t="s">
        <v>15</v>
      </c>
      <c r="E14" s="11">
        <f t="shared" si="0"/>
        <v>1</v>
      </c>
      <c r="F14" s="2">
        <v>1</v>
      </c>
      <c r="G14" s="2"/>
      <c r="H14" s="49"/>
      <c r="I14" s="67">
        <f t="shared" si="1"/>
        <v>0</v>
      </c>
      <c r="J14" s="49"/>
      <c r="K14" s="67">
        <f t="shared" si="2"/>
        <v>0</v>
      </c>
      <c r="L14" s="77">
        <f t="shared" si="6"/>
        <v>0</v>
      </c>
    </row>
    <row r="15" spans="1:12" ht="10" customHeight="1" x14ac:dyDescent="0.35">
      <c r="A15" s="1">
        <v>9</v>
      </c>
      <c r="B15" s="1"/>
      <c r="C15" s="8" t="s">
        <v>19</v>
      </c>
      <c r="D15" s="10" t="s">
        <v>17</v>
      </c>
      <c r="E15" s="11">
        <f t="shared" si="0"/>
        <v>2</v>
      </c>
      <c r="F15" s="2">
        <v>2</v>
      </c>
      <c r="G15" s="2"/>
      <c r="H15" s="48"/>
      <c r="I15" s="67">
        <f t="shared" si="1"/>
        <v>0</v>
      </c>
      <c r="J15" s="48"/>
      <c r="K15" s="67">
        <f t="shared" si="2"/>
        <v>0</v>
      </c>
      <c r="L15" s="77">
        <f t="shared" si="6"/>
        <v>0</v>
      </c>
    </row>
    <row r="16" spans="1:12" ht="10" customHeight="1" x14ac:dyDescent="0.35">
      <c r="A16" s="1">
        <v>10</v>
      </c>
      <c r="B16" s="1"/>
      <c r="C16" s="8" t="s">
        <v>20</v>
      </c>
      <c r="D16" s="10" t="s">
        <v>17</v>
      </c>
      <c r="E16" s="11">
        <f t="shared" si="0"/>
        <v>1</v>
      </c>
      <c r="F16" s="2">
        <v>1</v>
      </c>
      <c r="G16" s="2"/>
      <c r="H16" s="48"/>
      <c r="I16" s="67">
        <f t="shared" si="1"/>
        <v>0</v>
      </c>
      <c r="J16" s="48"/>
      <c r="K16" s="67">
        <f t="shared" si="2"/>
        <v>0</v>
      </c>
      <c r="L16" s="77">
        <f t="shared" si="6"/>
        <v>0</v>
      </c>
    </row>
    <row r="17" spans="1:12" ht="10" customHeight="1" x14ac:dyDescent="0.35">
      <c r="A17" s="1">
        <v>11</v>
      </c>
      <c r="B17" s="1"/>
      <c r="C17" s="8" t="s">
        <v>21</v>
      </c>
      <c r="D17" s="10" t="s">
        <v>17</v>
      </c>
      <c r="E17" s="11">
        <f t="shared" si="0"/>
        <v>2</v>
      </c>
      <c r="F17" s="2">
        <v>2</v>
      </c>
      <c r="G17" s="2"/>
      <c r="H17" s="48"/>
      <c r="I17" s="67">
        <f t="shared" si="1"/>
        <v>0</v>
      </c>
      <c r="J17" s="48"/>
      <c r="K17" s="67">
        <f t="shared" si="2"/>
        <v>0</v>
      </c>
      <c r="L17" s="77">
        <f t="shared" si="6"/>
        <v>0</v>
      </c>
    </row>
    <row r="18" spans="1:12" ht="10" customHeight="1" x14ac:dyDescent="0.35">
      <c r="A18" s="1">
        <v>12</v>
      </c>
      <c r="B18" s="1"/>
      <c r="C18" s="8" t="s">
        <v>22</v>
      </c>
      <c r="D18" s="10" t="s">
        <v>17</v>
      </c>
      <c r="E18" s="11">
        <f t="shared" si="0"/>
        <v>1</v>
      </c>
      <c r="F18" s="2">
        <v>1</v>
      </c>
      <c r="G18" s="2"/>
      <c r="H18" s="48"/>
      <c r="I18" s="67">
        <f t="shared" si="1"/>
        <v>0</v>
      </c>
      <c r="J18" s="48"/>
      <c r="K18" s="67">
        <f t="shared" si="2"/>
        <v>0</v>
      </c>
      <c r="L18" s="77">
        <f t="shared" si="6"/>
        <v>0</v>
      </c>
    </row>
    <row r="19" spans="1:12" ht="10" customHeight="1" x14ac:dyDescent="0.35">
      <c r="A19" s="1">
        <v>13</v>
      </c>
      <c r="B19" s="1"/>
      <c r="C19" s="8" t="s">
        <v>23</v>
      </c>
      <c r="D19" s="10" t="s">
        <v>17</v>
      </c>
      <c r="E19" s="11">
        <f t="shared" si="0"/>
        <v>3</v>
      </c>
      <c r="F19" s="2">
        <v>3</v>
      </c>
      <c r="G19" s="2"/>
      <c r="H19" s="48"/>
      <c r="I19" s="67">
        <f t="shared" si="1"/>
        <v>0</v>
      </c>
      <c r="J19" s="48"/>
      <c r="K19" s="67">
        <f t="shared" si="2"/>
        <v>0</v>
      </c>
      <c r="L19" s="77">
        <f t="shared" si="6"/>
        <v>0</v>
      </c>
    </row>
    <row r="20" spans="1:12" ht="10" customHeight="1" x14ac:dyDescent="0.35">
      <c r="A20" s="1">
        <v>14</v>
      </c>
      <c r="B20" s="1"/>
      <c r="C20" s="8" t="s">
        <v>24</v>
      </c>
      <c r="D20" s="10" t="s">
        <v>17</v>
      </c>
      <c r="E20" s="11">
        <f t="shared" si="0"/>
        <v>12</v>
      </c>
      <c r="F20" s="2">
        <v>6</v>
      </c>
      <c r="G20" s="2">
        <v>6</v>
      </c>
      <c r="H20" s="48"/>
      <c r="I20" s="67">
        <f t="shared" si="1"/>
        <v>0</v>
      </c>
      <c r="J20" s="48"/>
      <c r="K20" s="67">
        <f t="shared" si="2"/>
        <v>0</v>
      </c>
      <c r="L20" s="77">
        <f>I20+K20</f>
        <v>0</v>
      </c>
    </row>
    <row r="21" spans="1:12" ht="10" customHeight="1" x14ac:dyDescent="0.35">
      <c r="A21" s="1">
        <v>15</v>
      </c>
      <c r="B21" s="1"/>
      <c r="C21" s="8" t="s">
        <v>25</v>
      </c>
      <c r="D21" s="10" t="s">
        <v>17</v>
      </c>
      <c r="E21" s="11">
        <f t="shared" si="0"/>
        <v>3</v>
      </c>
      <c r="F21" s="2">
        <v>3</v>
      </c>
      <c r="G21" s="2"/>
      <c r="H21" s="48"/>
      <c r="I21" s="67">
        <f t="shared" si="1"/>
        <v>0</v>
      </c>
      <c r="J21" s="48"/>
      <c r="K21" s="67">
        <f t="shared" si="2"/>
        <v>0</v>
      </c>
      <c r="L21" s="77">
        <f t="shared" ref="L21" si="7">I21+K21</f>
        <v>0</v>
      </c>
    </row>
    <row r="22" spans="1:12" ht="10" customHeight="1" x14ac:dyDescent="0.35">
      <c r="A22" s="1">
        <v>16</v>
      </c>
      <c r="B22" s="1"/>
      <c r="C22" s="8" t="s">
        <v>26</v>
      </c>
      <c r="D22" s="10" t="s">
        <v>17</v>
      </c>
      <c r="E22" s="11">
        <f t="shared" si="0"/>
        <v>1</v>
      </c>
      <c r="F22" s="2"/>
      <c r="G22" s="2">
        <v>1</v>
      </c>
      <c r="H22" s="48"/>
      <c r="I22" s="67">
        <f t="shared" si="1"/>
        <v>0</v>
      </c>
      <c r="J22" s="48"/>
      <c r="K22" s="67">
        <f t="shared" si="2"/>
        <v>0</v>
      </c>
      <c r="L22" s="77">
        <f t="shared" ref="L22:L30" si="8">I22+K22</f>
        <v>0</v>
      </c>
    </row>
    <row r="23" spans="1:12" ht="10" customHeight="1" x14ac:dyDescent="0.35">
      <c r="A23" s="1">
        <v>17</v>
      </c>
      <c r="B23" s="1"/>
      <c r="C23" s="8" t="s">
        <v>27</v>
      </c>
      <c r="D23" s="10" t="s">
        <v>17</v>
      </c>
      <c r="E23" s="11">
        <f t="shared" si="0"/>
        <v>1</v>
      </c>
      <c r="F23" s="2"/>
      <c r="G23" s="2">
        <v>1</v>
      </c>
      <c r="H23" s="48"/>
      <c r="I23" s="67">
        <f t="shared" si="1"/>
        <v>0</v>
      </c>
      <c r="J23" s="48"/>
      <c r="K23" s="67">
        <f t="shared" si="2"/>
        <v>0</v>
      </c>
      <c r="L23" s="77">
        <f t="shared" si="8"/>
        <v>0</v>
      </c>
    </row>
    <row r="24" spans="1:12" ht="10" customHeight="1" x14ac:dyDescent="0.35">
      <c r="A24" s="1">
        <v>18</v>
      </c>
      <c r="B24" s="1"/>
      <c r="C24" s="8" t="s">
        <v>28</v>
      </c>
      <c r="D24" s="10" t="s">
        <v>17</v>
      </c>
      <c r="E24" s="11">
        <f t="shared" si="0"/>
        <v>1</v>
      </c>
      <c r="F24" s="2">
        <v>1</v>
      </c>
      <c r="G24" s="2"/>
      <c r="H24" s="48"/>
      <c r="I24" s="67">
        <f t="shared" si="1"/>
        <v>0</v>
      </c>
      <c r="J24" s="48"/>
      <c r="K24" s="67">
        <f t="shared" si="2"/>
        <v>0</v>
      </c>
      <c r="L24" s="77">
        <f t="shared" si="8"/>
        <v>0</v>
      </c>
    </row>
    <row r="25" spans="1:12" ht="10" customHeight="1" x14ac:dyDescent="0.35">
      <c r="A25" s="1">
        <v>19</v>
      </c>
      <c r="B25" s="1"/>
      <c r="C25" s="8" t="s">
        <v>29</v>
      </c>
      <c r="D25" s="10" t="s">
        <v>17</v>
      </c>
      <c r="E25" s="11">
        <f t="shared" si="0"/>
        <v>5</v>
      </c>
      <c r="F25" s="2">
        <v>5</v>
      </c>
      <c r="G25" s="2"/>
      <c r="H25" s="48"/>
      <c r="I25" s="67">
        <f t="shared" si="1"/>
        <v>0</v>
      </c>
      <c r="J25" s="48"/>
      <c r="K25" s="67">
        <f t="shared" si="2"/>
        <v>0</v>
      </c>
      <c r="L25" s="77">
        <f t="shared" si="8"/>
        <v>0</v>
      </c>
    </row>
    <row r="26" spans="1:12" ht="10" customHeight="1" x14ac:dyDescent="0.35">
      <c r="A26" s="1">
        <v>20</v>
      </c>
      <c r="B26" s="1"/>
      <c r="C26" s="8" t="s">
        <v>30</v>
      </c>
      <c r="D26" s="10" t="s">
        <v>17</v>
      </c>
      <c r="E26" s="11">
        <f t="shared" si="0"/>
        <v>6</v>
      </c>
      <c r="F26" s="2">
        <v>3</v>
      </c>
      <c r="G26" s="2">
        <v>3</v>
      </c>
      <c r="H26" s="48"/>
      <c r="I26" s="67">
        <f t="shared" si="1"/>
        <v>0</v>
      </c>
      <c r="J26" s="48"/>
      <c r="K26" s="67">
        <f t="shared" si="2"/>
        <v>0</v>
      </c>
      <c r="L26" s="77">
        <f t="shared" si="8"/>
        <v>0</v>
      </c>
    </row>
    <row r="27" spans="1:12" ht="10" customHeight="1" x14ac:dyDescent="0.35">
      <c r="A27" s="1">
        <v>21</v>
      </c>
      <c r="B27" s="1"/>
      <c r="C27" s="8" t="s">
        <v>67</v>
      </c>
      <c r="D27" s="10" t="s">
        <v>17</v>
      </c>
      <c r="E27" s="11">
        <f t="shared" si="0"/>
        <v>1</v>
      </c>
      <c r="F27" s="2"/>
      <c r="G27" s="2">
        <v>1</v>
      </c>
      <c r="H27" s="48"/>
      <c r="I27" s="67">
        <f t="shared" si="1"/>
        <v>0</v>
      </c>
      <c r="J27" s="48"/>
      <c r="K27" s="67">
        <f t="shared" si="2"/>
        <v>0</v>
      </c>
      <c r="L27" s="77">
        <f t="shared" ref="L27" si="9">I27+K27</f>
        <v>0</v>
      </c>
    </row>
    <row r="28" spans="1:12" ht="10" customHeight="1" x14ac:dyDescent="0.35">
      <c r="A28" s="1">
        <v>22</v>
      </c>
      <c r="B28" s="1"/>
      <c r="C28" s="8" t="s">
        <v>71</v>
      </c>
      <c r="D28" s="10" t="s">
        <v>17</v>
      </c>
      <c r="E28" s="11">
        <f t="shared" si="0"/>
        <v>2</v>
      </c>
      <c r="F28" s="2"/>
      <c r="G28" s="2">
        <v>2</v>
      </c>
      <c r="H28" s="48"/>
      <c r="I28" s="67">
        <f t="shared" si="1"/>
        <v>0</v>
      </c>
      <c r="J28" s="48"/>
      <c r="K28" s="67">
        <f t="shared" si="2"/>
        <v>0</v>
      </c>
      <c r="L28" s="77">
        <f t="shared" si="8"/>
        <v>0</v>
      </c>
    </row>
    <row r="29" spans="1:12" ht="10" customHeight="1" x14ac:dyDescent="0.35">
      <c r="A29" s="1">
        <v>23</v>
      </c>
      <c r="B29" s="1"/>
      <c r="C29" s="8" t="s">
        <v>72</v>
      </c>
      <c r="D29" s="10" t="s">
        <v>17</v>
      </c>
      <c r="E29" s="11">
        <f t="shared" si="0"/>
        <v>1</v>
      </c>
      <c r="F29" s="2">
        <v>1</v>
      </c>
      <c r="G29" s="2"/>
      <c r="H29" s="48"/>
      <c r="I29" s="67">
        <f t="shared" si="1"/>
        <v>0</v>
      </c>
      <c r="J29" s="48"/>
      <c r="K29" s="67">
        <f t="shared" si="2"/>
        <v>0</v>
      </c>
      <c r="L29" s="77">
        <f t="shared" si="8"/>
        <v>0</v>
      </c>
    </row>
    <row r="30" spans="1:12" ht="10" customHeight="1" x14ac:dyDescent="0.35">
      <c r="A30" s="1">
        <v>24</v>
      </c>
      <c r="B30" s="1"/>
      <c r="C30" s="8" t="s">
        <v>31</v>
      </c>
      <c r="D30" s="10" t="s">
        <v>17</v>
      </c>
      <c r="E30" s="11">
        <f t="shared" si="0"/>
        <v>1</v>
      </c>
      <c r="F30" s="2"/>
      <c r="G30" s="2">
        <v>1</v>
      </c>
      <c r="H30" s="48"/>
      <c r="I30" s="67">
        <f t="shared" si="1"/>
        <v>0</v>
      </c>
      <c r="J30" s="48"/>
      <c r="K30" s="67">
        <f t="shared" si="2"/>
        <v>0</v>
      </c>
      <c r="L30" s="77">
        <f t="shared" si="8"/>
        <v>0</v>
      </c>
    </row>
    <row r="31" spans="1:12" ht="10" customHeight="1" x14ac:dyDescent="0.35">
      <c r="A31" s="1">
        <v>25</v>
      </c>
      <c r="B31" s="1"/>
      <c r="C31" s="8" t="s">
        <v>32</v>
      </c>
      <c r="D31" s="10" t="s">
        <v>15</v>
      </c>
      <c r="E31" s="11">
        <f t="shared" si="0"/>
        <v>2</v>
      </c>
      <c r="F31" s="2">
        <v>1</v>
      </c>
      <c r="G31" s="2">
        <v>1</v>
      </c>
      <c r="H31" s="48"/>
      <c r="I31" s="67">
        <f t="shared" si="1"/>
        <v>0</v>
      </c>
      <c r="J31" s="48"/>
      <c r="K31" s="67">
        <f t="shared" si="2"/>
        <v>0</v>
      </c>
      <c r="L31" s="77">
        <f t="shared" ref="L31:L33" si="10">I31+K31</f>
        <v>0</v>
      </c>
    </row>
    <row r="32" spans="1:12" ht="10" customHeight="1" x14ac:dyDescent="0.35">
      <c r="A32" s="1">
        <v>26</v>
      </c>
      <c r="B32" s="1"/>
      <c r="C32" s="8" t="s">
        <v>74</v>
      </c>
      <c r="D32" s="10" t="s">
        <v>15</v>
      </c>
      <c r="E32" s="11">
        <f t="shared" si="0"/>
        <v>2</v>
      </c>
      <c r="F32" s="2">
        <v>1</v>
      </c>
      <c r="G32" s="2">
        <v>1</v>
      </c>
      <c r="H32" s="48"/>
      <c r="I32" s="67">
        <f t="shared" si="1"/>
        <v>0</v>
      </c>
      <c r="J32" s="48"/>
      <c r="K32" s="67">
        <f t="shared" si="2"/>
        <v>0</v>
      </c>
      <c r="L32" s="77">
        <f t="shared" si="10"/>
        <v>0</v>
      </c>
    </row>
    <row r="33" spans="1:12" ht="10" customHeight="1" x14ac:dyDescent="0.35">
      <c r="A33" s="1">
        <v>27</v>
      </c>
      <c r="B33" s="1"/>
      <c r="C33" s="1" t="s">
        <v>33</v>
      </c>
      <c r="D33" s="2" t="s">
        <v>15</v>
      </c>
      <c r="E33" s="11">
        <f t="shared" si="0"/>
        <v>2</v>
      </c>
      <c r="F33" s="2">
        <v>1</v>
      </c>
      <c r="G33" s="2">
        <v>1</v>
      </c>
      <c r="H33" s="50"/>
      <c r="I33" s="67">
        <f t="shared" si="1"/>
        <v>0</v>
      </c>
      <c r="J33" s="50"/>
      <c r="K33" s="67">
        <f t="shared" si="2"/>
        <v>0</v>
      </c>
      <c r="L33" s="77">
        <f t="shared" si="10"/>
        <v>0</v>
      </c>
    </row>
    <row r="34" spans="1:12" ht="10" customHeight="1" x14ac:dyDescent="0.35">
      <c r="A34" s="7"/>
      <c r="B34" s="7"/>
      <c r="C34" s="7" t="s">
        <v>34</v>
      </c>
      <c r="D34" s="54"/>
      <c r="E34" s="55"/>
      <c r="F34" s="54"/>
      <c r="G34" s="54"/>
      <c r="H34" s="56"/>
      <c r="I34" s="66">
        <f>SUBTOTAL(9,I35:I43)</f>
        <v>0</v>
      </c>
      <c r="J34" s="56"/>
      <c r="K34" s="71">
        <f>SUBTOTAL(9,K35:K43)</f>
        <v>0</v>
      </c>
      <c r="L34" s="76">
        <f>SUBTOTAL(9,L35:L43)</f>
        <v>0</v>
      </c>
    </row>
    <row r="35" spans="1:12" ht="10" customHeight="1" x14ac:dyDescent="0.35">
      <c r="A35" s="1">
        <v>28</v>
      </c>
      <c r="B35" s="17"/>
      <c r="C35" s="9" t="s">
        <v>106</v>
      </c>
      <c r="D35" s="12" t="s">
        <v>16</v>
      </c>
      <c r="E35" s="11">
        <f t="shared" ref="E35:E43" si="11">SUM(F35:G35)</f>
        <v>20</v>
      </c>
      <c r="F35" s="2">
        <v>20</v>
      </c>
      <c r="G35" s="2"/>
      <c r="H35" s="51"/>
      <c r="I35" s="67">
        <f t="shared" ref="I35:I43" si="12">E35*H35</f>
        <v>0</v>
      </c>
      <c r="J35" s="51"/>
      <c r="K35" s="67">
        <f t="shared" ref="K35:K43" si="13">E35*J35</f>
        <v>0</v>
      </c>
      <c r="L35" s="77">
        <f t="shared" ref="L35:L43" si="14">I35+K35</f>
        <v>0</v>
      </c>
    </row>
    <row r="36" spans="1:12" ht="10" customHeight="1" x14ac:dyDescent="0.35">
      <c r="A36" s="1">
        <v>29</v>
      </c>
      <c r="B36" s="17"/>
      <c r="C36" s="9" t="s">
        <v>107</v>
      </c>
      <c r="D36" s="12" t="s">
        <v>16</v>
      </c>
      <c r="E36" s="11">
        <f t="shared" si="11"/>
        <v>400</v>
      </c>
      <c r="F36" s="2">
        <v>120</v>
      </c>
      <c r="G36" s="2">
        <v>280</v>
      </c>
      <c r="H36" s="51"/>
      <c r="I36" s="67">
        <f t="shared" si="12"/>
        <v>0</v>
      </c>
      <c r="J36" s="51"/>
      <c r="K36" s="67">
        <f t="shared" si="13"/>
        <v>0</v>
      </c>
      <c r="L36" s="77">
        <f t="shared" si="14"/>
        <v>0</v>
      </c>
    </row>
    <row r="37" spans="1:12" ht="10" customHeight="1" x14ac:dyDescent="0.35">
      <c r="A37" s="1">
        <v>30</v>
      </c>
      <c r="B37" s="17"/>
      <c r="C37" s="9" t="s">
        <v>108</v>
      </c>
      <c r="D37" s="12" t="s">
        <v>16</v>
      </c>
      <c r="E37" s="11">
        <f t="shared" si="11"/>
        <v>220</v>
      </c>
      <c r="F37" s="2">
        <v>100</v>
      </c>
      <c r="G37" s="2">
        <v>120</v>
      </c>
      <c r="H37" s="51"/>
      <c r="I37" s="67">
        <f t="shared" si="12"/>
        <v>0</v>
      </c>
      <c r="J37" s="51"/>
      <c r="K37" s="67">
        <f t="shared" si="13"/>
        <v>0</v>
      </c>
      <c r="L37" s="77">
        <f t="shared" si="14"/>
        <v>0</v>
      </c>
    </row>
    <row r="38" spans="1:12" ht="10" customHeight="1" x14ac:dyDescent="0.35">
      <c r="A38" s="1">
        <v>31</v>
      </c>
      <c r="B38" s="17"/>
      <c r="C38" s="9" t="s">
        <v>104</v>
      </c>
      <c r="D38" s="12" t="s">
        <v>16</v>
      </c>
      <c r="E38" s="11">
        <f t="shared" si="11"/>
        <v>430</v>
      </c>
      <c r="F38" s="2">
        <v>200</v>
      </c>
      <c r="G38" s="2">
        <v>230</v>
      </c>
      <c r="H38" s="51"/>
      <c r="I38" s="67">
        <f t="shared" si="12"/>
        <v>0</v>
      </c>
      <c r="J38" s="51"/>
      <c r="K38" s="67">
        <f t="shared" si="13"/>
        <v>0</v>
      </c>
      <c r="L38" s="77">
        <f t="shared" si="14"/>
        <v>0</v>
      </c>
    </row>
    <row r="39" spans="1:12" ht="10" customHeight="1" x14ac:dyDescent="0.35">
      <c r="A39" s="1">
        <v>32</v>
      </c>
      <c r="B39" s="17"/>
      <c r="C39" s="9" t="s">
        <v>105</v>
      </c>
      <c r="D39" s="12" t="s">
        <v>16</v>
      </c>
      <c r="E39" s="11">
        <f t="shared" si="11"/>
        <v>110</v>
      </c>
      <c r="F39" s="2">
        <v>50</v>
      </c>
      <c r="G39" s="2">
        <v>60</v>
      </c>
      <c r="H39" s="51"/>
      <c r="I39" s="67">
        <f t="shared" si="12"/>
        <v>0</v>
      </c>
      <c r="J39" s="51"/>
      <c r="K39" s="67">
        <f t="shared" si="13"/>
        <v>0</v>
      </c>
      <c r="L39" s="77">
        <f t="shared" si="14"/>
        <v>0</v>
      </c>
    </row>
    <row r="40" spans="1:12" ht="10" customHeight="1" x14ac:dyDescent="0.35">
      <c r="A40" s="1">
        <v>33</v>
      </c>
      <c r="B40" s="17"/>
      <c r="C40" s="9" t="s">
        <v>111</v>
      </c>
      <c r="D40" s="12" t="s">
        <v>16</v>
      </c>
      <c r="E40" s="11">
        <f t="shared" si="11"/>
        <v>10</v>
      </c>
      <c r="F40" s="2">
        <v>10</v>
      </c>
      <c r="G40" s="2"/>
      <c r="H40" s="51"/>
      <c r="I40" s="67">
        <f t="shared" si="12"/>
        <v>0</v>
      </c>
      <c r="J40" s="51"/>
      <c r="K40" s="67">
        <f t="shared" si="13"/>
        <v>0</v>
      </c>
      <c r="L40" s="77">
        <f t="shared" si="14"/>
        <v>0</v>
      </c>
    </row>
    <row r="41" spans="1:12" ht="10" customHeight="1" x14ac:dyDescent="0.35">
      <c r="A41" s="1">
        <v>34</v>
      </c>
      <c r="B41" s="17"/>
      <c r="C41" s="9" t="s">
        <v>109</v>
      </c>
      <c r="D41" s="12" t="s">
        <v>16</v>
      </c>
      <c r="E41" s="11">
        <f t="shared" si="11"/>
        <v>40</v>
      </c>
      <c r="F41" s="2">
        <v>10</v>
      </c>
      <c r="G41" s="2">
        <v>30</v>
      </c>
      <c r="H41" s="51"/>
      <c r="I41" s="67">
        <f t="shared" si="12"/>
        <v>0</v>
      </c>
      <c r="J41" s="51"/>
      <c r="K41" s="67">
        <f t="shared" si="13"/>
        <v>0</v>
      </c>
      <c r="L41" s="77">
        <f t="shared" si="14"/>
        <v>0</v>
      </c>
    </row>
    <row r="42" spans="1:12" ht="10" customHeight="1" x14ac:dyDescent="0.35">
      <c r="A42" s="1">
        <v>35</v>
      </c>
      <c r="B42" s="17"/>
      <c r="C42" s="9" t="s">
        <v>110</v>
      </c>
      <c r="D42" s="12" t="s">
        <v>16</v>
      </c>
      <c r="E42" s="11">
        <f t="shared" si="11"/>
        <v>80</v>
      </c>
      <c r="F42" s="2">
        <v>20</v>
      </c>
      <c r="G42" s="2">
        <v>60</v>
      </c>
      <c r="H42" s="51"/>
      <c r="I42" s="67">
        <f t="shared" si="12"/>
        <v>0</v>
      </c>
      <c r="J42" s="51"/>
      <c r="K42" s="67">
        <f t="shared" si="13"/>
        <v>0</v>
      </c>
      <c r="L42" s="77">
        <f t="shared" si="14"/>
        <v>0</v>
      </c>
    </row>
    <row r="43" spans="1:12" ht="10" customHeight="1" x14ac:dyDescent="0.35">
      <c r="A43" s="1">
        <v>36</v>
      </c>
      <c r="B43" s="16"/>
      <c r="C43" s="8" t="s">
        <v>35</v>
      </c>
      <c r="D43" s="12" t="s">
        <v>17</v>
      </c>
      <c r="E43" s="11">
        <f t="shared" si="11"/>
        <v>36</v>
      </c>
      <c r="F43" s="2">
        <v>24</v>
      </c>
      <c r="G43" s="2">
        <v>12</v>
      </c>
      <c r="H43" s="51"/>
      <c r="I43" s="67">
        <f t="shared" si="12"/>
        <v>0</v>
      </c>
      <c r="J43" s="51"/>
      <c r="K43" s="67">
        <f t="shared" si="13"/>
        <v>0</v>
      </c>
      <c r="L43" s="77">
        <f t="shared" si="14"/>
        <v>0</v>
      </c>
    </row>
    <row r="44" spans="1:12" ht="10" customHeight="1" x14ac:dyDescent="0.35">
      <c r="A44" s="7"/>
      <c r="B44" s="7"/>
      <c r="C44" s="18" t="s">
        <v>36</v>
      </c>
      <c r="D44" s="54"/>
      <c r="E44" s="55"/>
      <c r="F44" s="54"/>
      <c r="G44" s="54"/>
      <c r="H44" s="56"/>
      <c r="I44" s="66">
        <f>SUBTOTAL(9,I45:I57)</f>
        <v>0</v>
      </c>
      <c r="J44" s="56"/>
      <c r="K44" s="71">
        <f>SUBTOTAL(9,K45:K57)</f>
        <v>0</v>
      </c>
      <c r="L44" s="76">
        <f>SUBTOTAL(9,L45:L57)</f>
        <v>0</v>
      </c>
    </row>
    <row r="45" spans="1:12" ht="10" customHeight="1" x14ac:dyDescent="0.35">
      <c r="A45" s="1">
        <v>37</v>
      </c>
      <c r="B45" s="1"/>
      <c r="C45" s="15" t="s">
        <v>37</v>
      </c>
      <c r="D45" s="2" t="s">
        <v>16</v>
      </c>
      <c r="E45" s="11">
        <f t="shared" ref="E45:E57" si="15">SUM(F45:G45)</f>
        <v>50</v>
      </c>
      <c r="F45" s="2">
        <v>20</v>
      </c>
      <c r="G45" s="2">
        <v>30</v>
      </c>
      <c r="H45" s="50"/>
      <c r="I45" s="67">
        <f t="shared" ref="I45:I57" si="16">E45*H45</f>
        <v>0</v>
      </c>
      <c r="J45" s="50"/>
      <c r="K45" s="67">
        <f t="shared" ref="K45:K57" si="17">E45*J45</f>
        <v>0</v>
      </c>
      <c r="L45" s="77">
        <f t="shared" ref="L45:L48" si="18">I45+K45</f>
        <v>0</v>
      </c>
    </row>
    <row r="46" spans="1:12" ht="10" customHeight="1" x14ac:dyDescent="0.35">
      <c r="A46" s="1">
        <v>38</v>
      </c>
      <c r="B46" s="1"/>
      <c r="C46" s="15" t="s">
        <v>38</v>
      </c>
      <c r="D46" s="2" t="s">
        <v>15</v>
      </c>
      <c r="E46" s="11">
        <f t="shared" si="15"/>
        <v>50</v>
      </c>
      <c r="F46" s="2">
        <v>20</v>
      </c>
      <c r="G46" s="2">
        <v>30</v>
      </c>
      <c r="H46" s="50"/>
      <c r="I46" s="67">
        <f t="shared" si="16"/>
        <v>0</v>
      </c>
      <c r="J46" s="50"/>
      <c r="K46" s="67">
        <f t="shared" si="17"/>
        <v>0</v>
      </c>
      <c r="L46" s="77">
        <f t="shared" si="18"/>
        <v>0</v>
      </c>
    </row>
    <row r="47" spans="1:12" ht="10" customHeight="1" x14ac:dyDescent="0.35">
      <c r="A47" s="1">
        <v>39</v>
      </c>
      <c r="B47" s="1"/>
      <c r="C47" s="15" t="s">
        <v>39</v>
      </c>
      <c r="D47" s="2" t="s">
        <v>17</v>
      </c>
      <c r="E47" s="11">
        <f t="shared" si="15"/>
        <v>26</v>
      </c>
      <c r="F47" s="2">
        <v>6</v>
      </c>
      <c r="G47" s="2">
        <v>20</v>
      </c>
      <c r="H47" s="50"/>
      <c r="I47" s="67">
        <f t="shared" si="16"/>
        <v>0</v>
      </c>
      <c r="J47" s="50"/>
      <c r="K47" s="67">
        <f t="shared" si="17"/>
        <v>0</v>
      </c>
      <c r="L47" s="77">
        <f t="shared" si="18"/>
        <v>0</v>
      </c>
    </row>
    <row r="48" spans="1:12" ht="10" customHeight="1" x14ac:dyDescent="0.35">
      <c r="A48" s="1">
        <v>40</v>
      </c>
      <c r="B48" s="1"/>
      <c r="C48" s="15" t="s">
        <v>40</v>
      </c>
      <c r="D48" s="2" t="s">
        <v>15</v>
      </c>
      <c r="E48" s="11">
        <f t="shared" si="15"/>
        <v>4</v>
      </c>
      <c r="F48" s="2">
        <f>SUM(F65:F66)</f>
        <v>4</v>
      </c>
      <c r="G48" s="2">
        <f>SUM(G65:G66)</f>
        <v>0</v>
      </c>
      <c r="H48" s="50"/>
      <c r="I48" s="67">
        <f t="shared" si="16"/>
        <v>0</v>
      </c>
      <c r="J48" s="50"/>
      <c r="K48" s="67">
        <f t="shared" si="17"/>
        <v>0</v>
      </c>
      <c r="L48" s="77">
        <f t="shared" si="18"/>
        <v>0</v>
      </c>
    </row>
    <row r="49" spans="1:12" ht="10" customHeight="1" x14ac:dyDescent="0.35">
      <c r="A49" s="1">
        <v>41</v>
      </c>
      <c r="B49" s="1"/>
      <c r="C49" s="15" t="s">
        <v>41</v>
      </c>
      <c r="D49" s="2" t="s">
        <v>15</v>
      </c>
      <c r="E49" s="11">
        <f t="shared" si="15"/>
        <v>32</v>
      </c>
      <c r="F49" s="2">
        <v>10</v>
      </c>
      <c r="G49" s="2">
        <v>22</v>
      </c>
      <c r="H49" s="50"/>
      <c r="I49" s="67">
        <f t="shared" si="16"/>
        <v>0</v>
      </c>
      <c r="J49" s="50"/>
      <c r="K49" s="67">
        <f t="shared" si="17"/>
        <v>0</v>
      </c>
      <c r="L49" s="77">
        <f>I49+K49</f>
        <v>0</v>
      </c>
    </row>
    <row r="50" spans="1:12" ht="10" customHeight="1" x14ac:dyDescent="0.35">
      <c r="A50" s="1">
        <v>42</v>
      </c>
      <c r="B50" s="13"/>
      <c r="C50" s="15" t="s">
        <v>42</v>
      </c>
      <c r="D50" s="12" t="s">
        <v>16</v>
      </c>
      <c r="E50" s="21">
        <f t="shared" si="15"/>
        <v>4</v>
      </c>
      <c r="F50" s="12">
        <v>4</v>
      </c>
      <c r="G50" s="12"/>
      <c r="H50" s="49"/>
      <c r="I50" s="68">
        <f t="shared" si="16"/>
        <v>0</v>
      </c>
      <c r="J50" s="49"/>
      <c r="K50" s="68">
        <f t="shared" si="17"/>
        <v>0</v>
      </c>
      <c r="L50" s="78">
        <f t="shared" ref="L50:L52" si="19">I50+K50</f>
        <v>0</v>
      </c>
    </row>
    <row r="51" spans="1:12" ht="10" customHeight="1" x14ac:dyDescent="0.35">
      <c r="A51" s="1">
        <v>43</v>
      </c>
      <c r="B51" s="13"/>
      <c r="C51" s="15" t="s">
        <v>43</v>
      </c>
      <c r="D51" s="12" t="s">
        <v>17</v>
      </c>
      <c r="E51" s="21">
        <f t="shared" si="15"/>
        <v>2</v>
      </c>
      <c r="F51" s="12">
        <v>2</v>
      </c>
      <c r="G51" s="12"/>
      <c r="H51" s="49"/>
      <c r="I51" s="68">
        <f t="shared" si="16"/>
        <v>0</v>
      </c>
      <c r="J51" s="49"/>
      <c r="K51" s="68">
        <f t="shared" si="17"/>
        <v>0</v>
      </c>
      <c r="L51" s="78">
        <f t="shared" si="19"/>
        <v>0</v>
      </c>
    </row>
    <row r="52" spans="1:12" ht="10" customHeight="1" x14ac:dyDescent="0.35">
      <c r="A52" s="1">
        <v>44</v>
      </c>
      <c r="B52" s="13"/>
      <c r="C52" s="15" t="s">
        <v>44</v>
      </c>
      <c r="D52" s="12" t="s">
        <v>17</v>
      </c>
      <c r="E52" s="21">
        <f t="shared" si="15"/>
        <v>1</v>
      </c>
      <c r="F52" s="12">
        <v>1</v>
      </c>
      <c r="G52" s="12"/>
      <c r="H52" s="49"/>
      <c r="I52" s="68">
        <f t="shared" si="16"/>
        <v>0</v>
      </c>
      <c r="J52" s="49"/>
      <c r="K52" s="68">
        <f t="shared" si="17"/>
        <v>0</v>
      </c>
      <c r="L52" s="78">
        <f t="shared" si="19"/>
        <v>0</v>
      </c>
    </row>
    <row r="53" spans="1:12" ht="10" customHeight="1" x14ac:dyDescent="0.35">
      <c r="A53" s="1">
        <v>45</v>
      </c>
      <c r="B53" s="1"/>
      <c r="C53" s="15" t="s">
        <v>45</v>
      </c>
      <c r="D53" s="2" t="s">
        <v>16</v>
      </c>
      <c r="E53" s="11">
        <f t="shared" si="15"/>
        <v>20</v>
      </c>
      <c r="F53" s="2">
        <v>20</v>
      </c>
      <c r="G53" s="2"/>
      <c r="H53" s="50"/>
      <c r="I53" s="67">
        <f t="shared" si="16"/>
        <v>0</v>
      </c>
      <c r="J53" s="50"/>
      <c r="K53" s="67">
        <f t="shared" si="17"/>
        <v>0</v>
      </c>
      <c r="L53" s="77">
        <f t="shared" ref="L53:L55" si="20">I53+K53</f>
        <v>0</v>
      </c>
    </row>
    <row r="54" spans="1:12" ht="10" customHeight="1" x14ac:dyDescent="0.35">
      <c r="A54" s="1">
        <v>46</v>
      </c>
      <c r="B54" s="1"/>
      <c r="C54" s="15" t="s">
        <v>77</v>
      </c>
      <c r="D54" s="2" t="s">
        <v>16</v>
      </c>
      <c r="E54" s="11">
        <f t="shared" si="15"/>
        <v>70</v>
      </c>
      <c r="F54" s="2">
        <v>30</v>
      </c>
      <c r="G54" s="2">
        <v>40</v>
      </c>
      <c r="H54" s="50"/>
      <c r="I54" s="67">
        <f t="shared" si="16"/>
        <v>0</v>
      </c>
      <c r="J54" s="50"/>
      <c r="K54" s="67">
        <f t="shared" si="17"/>
        <v>0</v>
      </c>
      <c r="L54" s="77">
        <f t="shared" ref="L54" si="21">I54+K54</f>
        <v>0</v>
      </c>
    </row>
    <row r="55" spans="1:12" ht="10" customHeight="1" x14ac:dyDescent="0.35">
      <c r="A55" s="1">
        <v>47</v>
      </c>
      <c r="B55" s="1"/>
      <c r="C55" s="15" t="s">
        <v>46</v>
      </c>
      <c r="D55" s="2" t="s">
        <v>16</v>
      </c>
      <c r="E55" s="11">
        <f t="shared" si="15"/>
        <v>160</v>
      </c>
      <c r="F55" s="2">
        <v>60</v>
      </c>
      <c r="G55" s="2">
        <v>100</v>
      </c>
      <c r="H55" s="50"/>
      <c r="I55" s="67">
        <f t="shared" si="16"/>
        <v>0</v>
      </c>
      <c r="J55" s="50"/>
      <c r="K55" s="67">
        <f t="shared" si="17"/>
        <v>0</v>
      </c>
      <c r="L55" s="77">
        <f t="shared" si="20"/>
        <v>0</v>
      </c>
    </row>
    <row r="56" spans="1:12" ht="10" customHeight="1" x14ac:dyDescent="0.35">
      <c r="A56" s="1">
        <v>48</v>
      </c>
      <c r="B56" s="1"/>
      <c r="C56" s="15" t="s">
        <v>97</v>
      </c>
      <c r="D56" s="2" t="s">
        <v>15</v>
      </c>
      <c r="E56" s="11">
        <f t="shared" ref="E56" si="22">SUM(F56:G56)</f>
        <v>2</v>
      </c>
      <c r="F56" s="2">
        <v>2</v>
      </c>
      <c r="G56" s="2"/>
      <c r="H56" s="50"/>
      <c r="I56" s="67">
        <f t="shared" ref="I56" si="23">E56*H56</f>
        <v>0</v>
      </c>
      <c r="J56" s="50"/>
      <c r="K56" s="67">
        <f t="shared" ref="K56" si="24">E56*J56</f>
        <v>0</v>
      </c>
      <c r="L56" s="77">
        <f t="shared" ref="L56" si="25">I56+K56</f>
        <v>0</v>
      </c>
    </row>
    <row r="57" spans="1:12" ht="10" customHeight="1" x14ac:dyDescent="0.35">
      <c r="A57" s="1">
        <v>49</v>
      </c>
      <c r="B57" s="1"/>
      <c r="C57" s="20" t="s">
        <v>73</v>
      </c>
      <c r="D57" s="2" t="s">
        <v>17</v>
      </c>
      <c r="E57" s="11">
        <f t="shared" si="15"/>
        <v>2</v>
      </c>
      <c r="F57" s="2">
        <v>1</v>
      </c>
      <c r="G57" s="2">
        <v>1</v>
      </c>
      <c r="H57" s="50"/>
      <c r="I57" s="67">
        <f t="shared" si="16"/>
        <v>0</v>
      </c>
      <c r="J57" s="50"/>
      <c r="K57" s="67">
        <f t="shared" si="17"/>
        <v>0</v>
      </c>
      <c r="L57" s="77">
        <f t="shared" ref="L57" si="26">I57+K57</f>
        <v>0</v>
      </c>
    </row>
    <row r="58" spans="1:12" ht="10" customHeight="1" x14ac:dyDescent="0.35">
      <c r="A58" s="7"/>
      <c r="B58" s="7"/>
      <c r="C58" s="7" t="s">
        <v>47</v>
      </c>
      <c r="D58" s="54"/>
      <c r="E58" s="55"/>
      <c r="F58" s="54"/>
      <c r="G58" s="54"/>
      <c r="H58" s="56"/>
      <c r="I58" s="66">
        <f>SUBTOTAL(9,I59:I63)</f>
        <v>0</v>
      </c>
      <c r="J58" s="56"/>
      <c r="K58" s="71">
        <f>SUBTOTAL(9,K59:K63)</f>
        <v>0</v>
      </c>
      <c r="L58" s="76">
        <f>SUBTOTAL(9,L59:L63)</f>
        <v>0</v>
      </c>
    </row>
    <row r="59" spans="1:12" ht="10" customHeight="1" x14ac:dyDescent="0.35">
      <c r="A59" s="1"/>
      <c r="B59" s="1" t="s">
        <v>59</v>
      </c>
      <c r="C59" s="20" t="s">
        <v>102</v>
      </c>
      <c r="D59" s="2" t="s">
        <v>17</v>
      </c>
      <c r="E59" s="11">
        <f>SUM(F59:G59)</f>
        <v>21</v>
      </c>
      <c r="F59" s="2">
        <v>6</v>
      </c>
      <c r="G59" s="2">
        <v>15</v>
      </c>
      <c r="H59" s="50"/>
      <c r="I59" s="67">
        <f>E59*H59</f>
        <v>0</v>
      </c>
      <c r="J59" s="50"/>
      <c r="K59" s="67">
        <f>E59*J59</f>
        <v>0</v>
      </c>
      <c r="L59" s="77">
        <f t="shared" ref="L59" si="27">I59+K59</f>
        <v>0</v>
      </c>
    </row>
    <row r="60" spans="1:12" ht="10" customHeight="1" x14ac:dyDescent="0.35">
      <c r="A60" s="1"/>
      <c r="B60" s="1" t="s">
        <v>63</v>
      </c>
      <c r="C60" s="20" t="s">
        <v>101</v>
      </c>
      <c r="D60" s="2" t="s">
        <v>17</v>
      </c>
      <c r="E60" s="11">
        <f>SUM(F60:G60)</f>
        <v>4</v>
      </c>
      <c r="F60" s="2">
        <v>4</v>
      </c>
      <c r="G60" s="2"/>
      <c r="H60" s="50"/>
      <c r="I60" s="67">
        <f>E60*H60</f>
        <v>0</v>
      </c>
      <c r="J60" s="50"/>
      <c r="K60" s="67">
        <f>E60*J60</f>
        <v>0</v>
      </c>
      <c r="L60" s="77">
        <f>I60+K60</f>
        <v>0</v>
      </c>
    </row>
    <row r="61" spans="1:12" ht="10" customHeight="1" x14ac:dyDescent="0.35">
      <c r="A61" s="1"/>
      <c r="B61" s="1" t="s">
        <v>88</v>
      </c>
      <c r="C61" s="20" t="s">
        <v>98</v>
      </c>
      <c r="D61" s="2" t="s">
        <v>17</v>
      </c>
      <c r="E61" s="11">
        <f>SUM(F61:G61)</f>
        <v>5</v>
      </c>
      <c r="F61" s="2">
        <v>3</v>
      </c>
      <c r="G61" s="2">
        <v>2</v>
      </c>
      <c r="H61" s="50"/>
      <c r="I61" s="67">
        <f>E61*H61</f>
        <v>0</v>
      </c>
      <c r="J61" s="50"/>
      <c r="K61" s="67">
        <f>E61*J61</f>
        <v>0</v>
      </c>
      <c r="L61" s="77">
        <f>I61+K61</f>
        <v>0</v>
      </c>
    </row>
    <row r="62" spans="1:12" ht="10" customHeight="1" x14ac:dyDescent="0.35">
      <c r="A62" s="1"/>
      <c r="B62" s="1" t="s">
        <v>49</v>
      </c>
      <c r="C62" s="20" t="s">
        <v>99</v>
      </c>
      <c r="D62" s="2" t="s">
        <v>17</v>
      </c>
      <c r="E62" s="11">
        <f>SUM(F62:G62)</f>
        <v>11</v>
      </c>
      <c r="F62" s="2">
        <v>4</v>
      </c>
      <c r="G62" s="2">
        <v>7</v>
      </c>
      <c r="H62" s="50"/>
      <c r="I62" s="67">
        <f>E62*H62</f>
        <v>0</v>
      </c>
      <c r="J62" s="50"/>
      <c r="K62" s="67">
        <f>E62*J62</f>
        <v>0</v>
      </c>
      <c r="L62" s="77">
        <f>I62+K62</f>
        <v>0</v>
      </c>
    </row>
    <row r="63" spans="1:12" ht="10" customHeight="1" x14ac:dyDescent="0.35">
      <c r="A63" s="1"/>
      <c r="B63" s="1" t="s">
        <v>48</v>
      </c>
      <c r="C63" s="20" t="s">
        <v>100</v>
      </c>
      <c r="D63" s="2" t="s">
        <v>17</v>
      </c>
      <c r="E63" s="11">
        <f>SUM(F63:G63)</f>
        <v>8</v>
      </c>
      <c r="F63" s="2">
        <v>5</v>
      </c>
      <c r="G63" s="2">
        <v>3</v>
      </c>
      <c r="H63" s="50"/>
      <c r="I63" s="67">
        <f>E63*H63</f>
        <v>0</v>
      </c>
      <c r="J63" s="50"/>
      <c r="K63" s="67">
        <f>E63*J63</f>
        <v>0</v>
      </c>
      <c r="L63" s="77">
        <f t="shared" ref="L63" si="28">I63+K63</f>
        <v>0</v>
      </c>
    </row>
    <row r="64" spans="1:12" ht="10" customHeight="1" x14ac:dyDescent="0.35">
      <c r="A64" s="7"/>
      <c r="B64" s="7"/>
      <c r="C64" s="7" t="s">
        <v>50</v>
      </c>
      <c r="D64" s="54"/>
      <c r="E64" s="55"/>
      <c r="F64" s="54"/>
      <c r="G64" s="54"/>
      <c r="H64" s="56"/>
      <c r="I64" s="66">
        <f>SUBTOTAL(9,I65:I77)</f>
        <v>0</v>
      </c>
      <c r="J64" s="56"/>
      <c r="K64" s="71">
        <f>SUBTOTAL(9,K65:K77)</f>
        <v>0</v>
      </c>
      <c r="L64" s="76">
        <f>SUBTOTAL(9,L65:L77)</f>
        <v>0</v>
      </c>
    </row>
    <row r="65" spans="1:12" ht="10" customHeight="1" x14ac:dyDescent="0.35">
      <c r="A65" s="1"/>
      <c r="B65" s="19"/>
      <c r="C65" s="19" t="s">
        <v>69</v>
      </c>
      <c r="D65" s="2" t="s">
        <v>15</v>
      </c>
      <c r="E65" s="11">
        <f t="shared" ref="E65:E77" si="29">SUM(F65:G65)</f>
        <v>1</v>
      </c>
      <c r="F65" s="2">
        <v>1</v>
      </c>
      <c r="G65" s="2"/>
      <c r="H65" s="47"/>
      <c r="I65" s="67">
        <f t="shared" ref="I65:I77" si="30">E65*H65</f>
        <v>0</v>
      </c>
      <c r="J65" s="47"/>
      <c r="K65" s="67">
        <f t="shared" ref="K65:K77" si="31">E65*J65</f>
        <v>0</v>
      </c>
      <c r="L65" s="77">
        <f t="shared" ref="L65:L66" si="32">I65+K65</f>
        <v>0</v>
      </c>
    </row>
    <row r="66" spans="1:12" ht="10" customHeight="1" x14ac:dyDescent="0.35">
      <c r="A66" s="1"/>
      <c r="B66" s="19"/>
      <c r="C66" s="19" t="s">
        <v>70</v>
      </c>
      <c r="D66" s="2" t="s">
        <v>15</v>
      </c>
      <c r="E66" s="11">
        <f t="shared" si="29"/>
        <v>3</v>
      </c>
      <c r="F66" s="2">
        <v>3</v>
      </c>
      <c r="G66" s="2"/>
      <c r="H66" s="47"/>
      <c r="I66" s="67">
        <f t="shared" si="30"/>
        <v>0</v>
      </c>
      <c r="J66" s="47"/>
      <c r="K66" s="67">
        <f t="shared" si="31"/>
        <v>0</v>
      </c>
      <c r="L66" s="77">
        <f t="shared" si="32"/>
        <v>0</v>
      </c>
    </row>
    <row r="67" spans="1:12" ht="10" customHeight="1" x14ac:dyDescent="0.35">
      <c r="A67" s="1"/>
      <c r="B67" s="19"/>
      <c r="C67" s="19" t="s">
        <v>61</v>
      </c>
      <c r="D67" s="2" t="s">
        <v>17</v>
      </c>
      <c r="E67" s="11">
        <f t="shared" si="29"/>
        <v>10</v>
      </c>
      <c r="F67" s="2">
        <v>10</v>
      </c>
      <c r="G67" s="2"/>
      <c r="H67" s="47"/>
      <c r="I67" s="67">
        <f t="shared" si="30"/>
        <v>0</v>
      </c>
      <c r="J67" s="47"/>
      <c r="K67" s="67">
        <f t="shared" si="31"/>
        <v>0</v>
      </c>
      <c r="L67" s="77">
        <f t="shared" ref="L67:L74" si="33">I67+K67</f>
        <v>0</v>
      </c>
    </row>
    <row r="68" spans="1:12" ht="10" customHeight="1" x14ac:dyDescent="0.35">
      <c r="A68" s="1"/>
      <c r="B68" s="19"/>
      <c r="C68" s="19" t="s">
        <v>60</v>
      </c>
      <c r="D68" s="2" t="s">
        <v>17</v>
      </c>
      <c r="E68" s="11">
        <f t="shared" si="29"/>
        <v>2</v>
      </c>
      <c r="F68" s="2">
        <v>2</v>
      </c>
      <c r="G68" s="2"/>
      <c r="H68" s="47"/>
      <c r="I68" s="67">
        <f t="shared" si="30"/>
        <v>0</v>
      </c>
      <c r="J68" s="47"/>
      <c r="K68" s="67">
        <f t="shared" si="31"/>
        <v>0</v>
      </c>
      <c r="L68" s="77">
        <f t="shared" si="33"/>
        <v>0</v>
      </c>
    </row>
    <row r="69" spans="1:12" ht="10" customHeight="1" x14ac:dyDescent="0.35">
      <c r="A69" s="1"/>
      <c r="B69" s="19"/>
      <c r="C69" s="19" t="s">
        <v>51</v>
      </c>
      <c r="D69" s="2" t="s">
        <v>15</v>
      </c>
      <c r="E69" s="11">
        <f t="shared" si="29"/>
        <v>9</v>
      </c>
      <c r="F69" s="2">
        <v>2</v>
      </c>
      <c r="G69" s="2">
        <v>7</v>
      </c>
      <c r="H69" s="47"/>
      <c r="I69" s="67">
        <f t="shared" si="30"/>
        <v>0</v>
      </c>
      <c r="J69" s="47"/>
      <c r="K69" s="67">
        <f t="shared" si="31"/>
        <v>0</v>
      </c>
      <c r="L69" s="77">
        <f t="shared" si="33"/>
        <v>0</v>
      </c>
    </row>
    <row r="70" spans="1:12" ht="10" customHeight="1" x14ac:dyDescent="0.35">
      <c r="A70" s="1"/>
      <c r="B70" s="19"/>
      <c r="C70" s="19" t="s">
        <v>86</v>
      </c>
      <c r="D70" s="2" t="s">
        <v>15</v>
      </c>
      <c r="E70" s="11">
        <f t="shared" si="29"/>
        <v>1</v>
      </c>
      <c r="F70" s="2"/>
      <c r="G70" s="2">
        <v>1</v>
      </c>
      <c r="H70" s="47"/>
      <c r="I70" s="67">
        <f t="shared" si="30"/>
        <v>0</v>
      </c>
      <c r="J70" s="47"/>
      <c r="K70" s="67">
        <f t="shared" si="31"/>
        <v>0</v>
      </c>
      <c r="L70" s="77">
        <f t="shared" ref="L70" si="34">I70+K70</f>
        <v>0</v>
      </c>
    </row>
    <row r="71" spans="1:12" ht="10" customHeight="1" x14ac:dyDescent="0.35">
      <c r="A71" s="1"/>
      <c r="B71" s="19"/>
      <c r="C71" s="19" t="s">
        <v>52</v>
      </c>
      <c r="D71" s="2" t="s">
        <v>15</v>
      </c>
      <c r="E71" s="11">
        <f t="shared" si="29"/>
        <v>1</v>
      </c>
      <c r="F71" s="2"/>
      <c r="G71" s="2">
        <v>1</v>
      </c>
      <c r="H71" s="47"/>
      <c r="I71" s="67">
        <f t="shared" si="30"/>
        <v>0</v>
      </c>
      <c r="J71" s="47"/>
      <c r="K71" s="67">
        <f t="shared" si="31"/>
        <v>0</v>
      </c>
      <c r="L71" s="77">
        <f>I71+K71</f>
        <v>0</v>
      </c>
    </row>
    <row r="72" spans="1:12" ht="10" customHeight="1" x14ac:dyDescent="0.35">
      <c r="A72" s="1"/>
      <c r="B72" s="19"/>
      <c r="C72" s="19" t="s">
        <v>53</v>
      </c>
      <c r="D72" s="2" t="s">
        <v>15</v>
      </c>
      <c r="E72" s="11">
        <f t="shared" si="29"/>
        <v>2</v>
      </c>
      <c r="F72" s="2"/>
      <c r="G72" s="2">
        <v>2</v>
      </c>
      <c r="H72" s="47"/>
      <c r="I72" s="67">
        <f t="shared" si="30"/>
        <v>0</v>
      </c>
      <c r="J72" s="47"/>
      <c r="K72" s="67">
        <f t="shared" si="31"/>
        <v>0</v>
      </c>
      <c r="L72" s="77">
        <f>I72+K72</f>
        <v>0</v>
      </c>
    </row>
    <row r="73" spans="1:12" ht="10" customHeight="1" x14ac:dyDescent="0.35">
      <c r="A73" s="1"/>
      <c r="B73" s="19"/>
      <c r="C73" s="19" t="s">
        <v>62</v>
      </c>
      <c r="D73" s="2" t="s">
        <v>15</v>
      </c>
      <c r="E73" s="11">
        <f t="shared" si="29"/>
        <v>24</v>
      </c>
      <c r="F73" s="2">
        <v>7</v>
      </c>
      <c r="G73" s="2">
        <v>17</v>
      </c>
      <c r="H73" s="47"/>
      <c r="I73" s="67">
        <f t="shared" si="30"/>
        <v>0</v>
      </c>
      <c r="J73" s="47"/>
      <c r="K73" s="67">
        <f t="shared" si="31"/>
        <v>0</v>
      </c>
      <c r="L73" s="77">
        <f t="shared" si="33"/>
        <v>0</v>
      </c>
    </row>
    <row r="74" spans="1:12" ht="10" customHeight="1" x14ac:dyDescent="0.35">
      <c r="A74" s="1"/>
      <c r="B74" s="19"/>
      <c r="C74" s="19" t="s">
        <v>87</v>
      </c>
      <c r="D74" s="2" t="s">
        <v>17</v>
      </c>
      <c r="E74" s="11">
        <f t="shared" si="29"/>
        <v>7</v>
      </c>
      <c r="F74" s="2">
        <v>2</v>
      </c>
      <c r="G74" s="2">
        <v>5</v>
      </c>
      <c r="H74" s="47"/>
      <c r="I74" s="67">
        <f t="shared" si="30"/>
        <v>0</v>
      </c>
      <c r="J74" s="47"/>
      <c r="K74" s="67">
        <f t="shared" si="31"/>
        <v>0</v>
      </c>
      <c r="L74" s="77">
        <f t="shared" si="33"/>
        <v>0</v>
      </c>
    </row>
    <row r="75" spans="1:12" ht="10" customHeight="1" x14ac:dyDescent="0.35">
      <c r="A75" s="1"/>
      <c r="B75" s="19"/>
      <c r="C75" s="19" t="s">
        <v>95</v>
      </c>
      <c r="D75" s="2" t="s">
        <v>17</v>
      </c>
      <c r="E75" s="11">
        <f t="shared" si="29"/>
        <v>2</v>
      </c>
      <c r="F75" s="2">
        <v>2</v>
      </c>
      <c r="G75" s="2"/>
      <c r="H75" s="47"/>
      <c r="I75" s="67">
        <f t="shared" si="30"/>
        <v>0</v>
      </c>
      <c r="J75" s="47"/>
      <c r="K75" s="67">
        <f t="shared" si="31"/>
        <v>0</v>
      </c>
      <c r="L75" s="77">
        <f t="shared" ref="L75" si="35">I75+K75</f>
        <v>0</v>
      </c>
    </row>
    <row r="76" spans="1:12" ht="10" customHeight="1" x14ac:dyDescent="0.35">
      <c r="A76" s="1"/>
      <c r="B76" s="15"/>
      <c r="C76" s="15" t="s">
        <v>84</v>
      </c>
      <c r="D76" s="2" t="s">
        <v>17</v>
      </c>
      <c r="E76" s="11">
        <f t="shared" si="29"/>
        <v>2</v>
      </c>
      <c r="F76" s="2">
        <v>1</v>
      </c>
      <c r="G76" s="2">
        <v>1</v>
      </c>
      <c r="H76" s="49"/>
      <c r="I76" s="67">
        <f t="shared" si="30"/>
        <v>0</v>
      </c>
      <c r="J76" s="49"/>
      <c r="K76" s="67">
        <f t="shared" si="31"/>
        <v>0</v>
      </c>
      <c r="L76" s="77">
        <f t="shared" ref="L76" si="36">I76+K76</f>
        <v>0</v>
      </c>
    </row>
    <row r="77" spans="1:12" ht="10" customHeight="1" x14ac:dyDescent="0.35">
      <c r="A77" s="1"/>
      <c r="B77" s="19"/>
      <c r="C77" s="19" t="s">
        <v>64</v>
      </c>
      <c r="D77" s="2" t="s">
        <v>17</v>
      </c>
      <c r="E77" s="11">
        <f t="shared" si="29"/>
        <v>1</v>
      </c>
      <c r="F77" s="2">
        <v>1</v>
      </c>
      <c r="G77" s="2"/>
      <c r="H77" s="47"/>
      <c r="I77" s="67">
        <f t="shared" si="30"/>
        <v>0</v>
      </c>
      <c r="J77" s="47"/>
      <c r="K77" s="67">
        <f t="shared" si="31"/>
        <v>0</v>
      </c>
      <c r="L77" s="77">
        <f>I77+K77</f>
        <v>0</v>
      </c>
    </row>
    <row r="78" spans="1:12" ht="10" customHeight="1" x14ac:dyDescent="0.35">
      <c r="A78" s="7"/>
      <c r="B78" s="7"/>
      <c r="C78" s="53" t="s">
        <v>89</v>
      </c>
      <c r="D78" s="54"/>
      <c r="E78" s="55"/>
      <c r="F78" s="54"/>
      <c r="G78" s="54"/>
      <c r="H78" s="56"/>
      <c r="I78" s="66">
        <f>SUBTOTAL(9,I79:I80)</f>
        <v>0</v>
      </c>
      <c r="J78" s="56"/>
      <c r="K78" s="66">
        <f>SUBTOTAL(9,K79:K80)</f>
        <v>0</v>
      </c>
      <c r="L78" s="76">
        <f>SUBTOTAL(9,L79:L80)</f>
        <v>0</v>
      </c>
    </row>
    <row r="79" spans="1:12" ht="10" customHeight="1" x14ac:dyDescent="0.35">
      <c r="A79" s="1"/>
      <c r="B79" s="14"/>
      <c r="C79" s="14" t="s">
        <v>83</v>
      </c>
      <c r="D79" s="2" t="s">
        <v>17</v>
      </c>
      <c r="E79" s="11">
        <f>SUM(F79:G79)</f>
        <v>12</v>
      </c>
      <c r="F79" s="34">
        <v>4</v>
      </c>
      <c r="G79" s="2">
        <v>8</v>
      </c>
      <c r="H79" s="47"/>
      <c r="I79" s="67">
        <f>E79*H79</f>
        <v>0</v>
      </c>
      <c r="J79" s="47"/>
      <c r="K79" s="67">
        <f>E79*J79</f>
        <v>0</v>
      </c>
      <c r="L79" s="77">
        <f t="shared" ref="L79:L80" si="37">I79+K79</f>
        <v>0</v>
      </c>
    </row>
    <row r="80" spans="1:12" ht="10" customHeight="1" x14ac:dyDescent="0.35">
      <c r="A80" s="1"/>
      <c r="B80" s="13"/>
      <c r="C80" s="13" t="s">
        <v>66</v>
      </c>
      <c r="D80" s="2" t="s">
        <v>17</v>
      </c>
      <c r="E80" s="11">
        <f>SUM(F80:G80)</f>
        <v>1</v>
      </c>
      <c r="F80" s="2">
        <v>1</v>
      </c>
      <c r="G80" s="2"/>
      <c r="H80" s="49"/>
      <c r="I80" s="67">
        <f>E80*H80</f>
        <v>0</v>
      </c>
      <c r="J80" s="49"/>
      <c r="K80" s="67">
        <f>E80*J80</f>
        <v>0</v>
      </c>
      <c r="L80" s="77">
        <f t="shared" si="37"/>
        <v>0</v>
      </c>
    </row>
    <row r="81" spans="1:12" ht="10" customHeight="1" x14ac:dyDescent="0.35">
      <c r="A81" s="7"/>
      <c r="B81" s="7"/>
      <c r="C81" s="7" t="s">
        <v>54</v>
      </c>
      <c r="D81" s="54"/>
      <c r="E81" s="55"/>
      <c r="F81" s="54"/>
      <c r="G81" s="54"/>
      <c r="H81" s="56"/>
      <c r="I81" s="66">
        <f>SUBTOTAL(9,I82:I93)</f>
        <v>0</v>
      </c>
      <c r="J81" s="56"/>
      <c r="K81" s="71">
        <f>SUBTOTAL(9,K82:K95)</f>
        <v>0</v>
      </c>
      <c r="L81" s="76">
        <f>SUBTOTAL(9,L82:L95)</f>
        <v>0</v>
      </c>
    </row>
    <row r="82" spans="1:12" ht="10" customHeight="1" x14ac:dyDescent="0.35">
      <c r="A82" s="1"/>
      <c r="B82" s="1"/>
      <c r="C82" s="1" t="s">
        <v>96</v>
      </c>
      <c r="D82" s="2" t="s">
        <v>17</v>
      </c>
      <c r="E82" s="11">
        <f t="shared" ref="E82:E83" si="38">SUM(F82:G82)</f>
        <v>2</v>
      </c>
      <c r="F82" s="2"/>
      <c r="G82" s="2">
        <v>2</v>
      </c>
      <c r="H82" s="50"/>
      <c r="I82" s="67">
        <f t="shared" ref="I82:I83" si="39">E82*H82</f>
        <v>0</v>
      </c>
      <c r="J82" s="50"/>
      <c r="K82" s="67">
        <f t="shared" ref="K82:K83" si="40">E82*J82</f>
        <v>0</v>
      </c>
      <c r="L82" s="77">
        <f t="shared" ref="L82:L83" si="41">I82+K82</f>
        <v>0</v>
      </c>
    </row>
    <row r="83" spans="1:12" ht="10" customHeight="1" x14ac:dyDescent="0.35">
      <c r="A83" s="1"/>
      <c r="B83" s="1"/>
      <c r="C83" s="1" t="s">
        <v>94</v>
      </c>
      <c r="D83" s="2" t="s">
        <v>16</v>
      </c>
      <c r="E83" s="11">
        <f t="shared" si="38"/>
        <v>10</v>
      </c>
      <c r="F83" s="2"/>
      <c r="G83" s="2">
        <v>10</v>
      </c>
      <c r="H83" s="50"/>
      <c r="I83" s="67">
        <f t="shared" si="39"/>
        <v>0</v>
      </c>
      <c r="J83" s="50"/>
      <c r="K83" s="67">
        <f t="shared" si="40"/>
        <v>0</v>
      </c>
      <c r="L83" s="77">
        <f t="shared" si="41"/>
        <v>0</v>
      </c>
    </row>
    <row r="84" spans="1:12" ht="10" customHeight="1" x14ac:dyDescent="0.35">
      <c r="A84" s="1"/>
      <c r="B84" s="1"/>
      <c r="C84" s="1" t="s">
        <v>85</v>
      </c>
      <c r="D84" s="2" t="s">
        <v>15</v>
      </c>
      <c r="E84" s="11">
        <f>SUM(F84:G84)</f>
        <v>2</v>
      </c>
      <c r="F84" s="2">
        <v>1</v>
      </c>
      <c r="G84" s="2">
        <v>1</v>
      </c>
      <c r="H84" s="50"/>
      <c r="I84" s="67">
        <f>E84*H84</f>
        <v>0</v>
      </c>
      <c r="J84" s="50"/>
      <c r="K84" s="67">
        <f>E84*J84</f>
        <v>0</v>
      </c>
      <c r="L84" s="77">
        <f t="shared" ref="L84" si="42">I84+K84</f>
        <v>0</v>
      </c>
    </row>
    <row r="85" spans="1:12" ht="10" customHeight="1" x14ac:dyDescent="0.35">
      <c r="A85" s="1"/>
      <c r="B85" s="14"/>
      <c r="C85" s="14" t="s">
        <v>55</v>
      </c>
      <c r="D85" s="2" t="s">
        <v>15</v>
      </c>
      <c r="E85" s="11">
        <f>SUM(F85:G85)</f>
        <v>2</v>
      </c>
      <c r="F85" s="34">
        <v>1</v>
      </c>
      <c r="G85" s="2">
        <v>1</v>
      </c>
      <c r="H85" s="47"/>
      <c r="I85" s="67">
        <f>E85*H85</f>
        <v>0</v>
      </c>
      <c r="J85" s="47"/>
      <c r="K85" s="67">
        <f>E85*J85</f>
        <v>0</v>
      </c>
      <c r="L85" s="77">
        <f t="shared" ref="L85:L95" si="43">I85+K85</f>
        <v>0</v>
      </c>
    </row>
    <row r="86" spans="1:12" ht="10" customHeight="1" x14ac:dyDescent="0.35">
      <c r="A86" s="1"/>
      <c r="B86" s="1"/>
      <c r="C86" s="1" t="s">
        <v>90</v>
      </c>
      <c r="D86" s="2" t="s">
        <v>15</v>
      </c>
      <c r="E86" s="11">
        <f>SUM(F86:G86)</f>
        <v>2</v>
      </c>
      <c r="F86" s="2">
        <v>1</v>
      </c>
      <c r="G86" s="2">
        <v>1</v>
      </c>
      <c r="H86" s="50"/>
      <c r="I86" s="67">
        <f>E86*H86</f>
        <v>0</v>
      </c>
      <c r="J86" s="50"/>
      <c r="K86" s="67">
        <f>E86*J86</f>
        <v>0</v>
      </c>
      <c r="L86" s="77">
        <f t="shared" ref="L86:L90" si="44">I86+K86</f>
        <v>0</v>
      </c>
    </row>
    <row r="87" spans="1:12" ht="10" customHeight="1" x14ac:dyDescent="0.35">
      <c r="A87" s="1"/>
      <c r="B87" s="1"/>
      <c r="C87" s="1" t="s">
        <v>112</v>
      </c>
      <c r="D87" s="2" t="s">
        <v>15</v>
      </c>
      <c r="E87" s="11">
        <f>SUM(F87:G87)</f>
        <v>1</v>
      </c>
      <c r="F87" s="2">
        <v>1</v>
      </c>
      <c r="G87" s="2"/>
      <c r="H87" s="50"/>
      <c r="I87" s="67">
        <f>E87*H87</f>
        <v>0</v>
      </c>
      <c r="J87" s="50"/>
      <c r="K87" s="67">
        <f>E87*J87</f>
        <v>0</v>
      </c>
      <c r="L87" s="77">
        <f t="shared" ref="L87" si="45">I87+K87</f>
        <v>0</v>
      </c>
    </row>
    <row r="88" spans="1:12" ht="10" customHeight="1" x14ac:dyDescent="0.35">
      <c r="A88" s="1"/>
      <c r="B88" s="1"/>
      <c r="C88" s="1" t="s">
        <v>113</v>
      </c>
      <c r="D88" s="2" t="s">
        <v>15</v>
      </c>
      <c r="E88" s="11">
        <f>SUM(F88:G88)</f>
        <v>1</v>
      </c>
      <c r="F88" s="2">
        <v>1</v>
      </c>
      <c r="G88" s="2"/>
      <c r="H88" s="50"/>
      <c r="I88" s="67">
        <f>E88*H88</f>
        <v>0</v>
      </c>
      <c r="J88" s="50"/>
      <c r="K88" s="67">
        <f>E88*J88</f>
        <v>0</v>
      </c>
      <c r="L88" s="77">
        <f t="shared" ref="L88" si="46">I88+K88</f>
        <v>0</v>
      </c>
    </row>
    <row r="89" spans="1:12" ht="10" customHeight="1" x14ac:dyDescent="0.35">
      <c r="A89" s="1"/>
      <c r="B89" s="1"/>
      <c r="C89" s="1" t="s">
        <v>91</v>
      </c>
      <c r="D89" s="2" t="s">
        <v>15</v>
      </c>
      <c r="E89" s="11">
        <f t="shared" ref="E89:E90" si="47">SUM(F89:G89)</f>
        <v>2</v>
      </c>
      <c r="F89" s="2">
        <v>1</v>
      </c>
      <c r="G89" s="2">
        <v>1</v>
      </c>
      <c r="H89" s="50"/>
      <c r="I89" s="67">
        <f t="shared" ref="I89:I90" si="48">E89*H89</f>
        <v>0</v>
      </c>
      <c r="J89" s="50"/>
      <c r="K89" s="67">
        <f t="shared" ref="K89:K90" si="49">E89*J89</f>
        <v>0</v>
      </c>
      <c r="L89" s="77">
        <f t="shared" si="44"/>
        <v>0</v>
      </c>
    </row>
    <row r="90" spans="1:12" ht="10" customHeight="1" x14ac:dyDescent="0.35">
      <c r="A90" s="1"/>
      <c r="B90" s="1"/>
      <c r="C90" s="1" t="s">
        <v>76</v>
      </c>
      <c r="D90" s="2" t="s">
        <v>15</v>
      </c>
      <c r="E90" s="11">
        <f t="shared" si="47"/>
        <v>2</v>
      </c>
      <c r="F90" s="2">
        <v>1</v>
      </c>
      <c r="G90" s="2">
        <v>1</v>
      </c>
      <c r="H90" s="50"/>
      <c r="I90" s="67">
        <f t="shared" si="48"/>
        <v>0</v>
      </c>
      <c r="J90" s="50"/>
      <c r="K90" s="67">
        <f t="shared" si="49"/>
        <v>0</v>
      </c>
      <c r="L90" s="77">
        <f t="shared" si="44"/>
        <v>0</v>
      </c>
    </row>
    <row r="91" spans="1:12" ht="10" customHeight="1" x14ac:dyDescent="0.35">
      <c r="A91" s="1"/>
      <c r="B91" s="1"/>
      <c r="C91" s="1" t="s">
        <v>56</v>
      </c>
      <c r="D91" s="2" t="s">
        <v>57</v>
      </c>
      <c r="E91" s="11">
        <f>SUM(F91:G91)</f>
        <v>60</v>
      </c>
      <c r="F91" s="2">
        <v>30</v>
      </c>
      <c r="G91" s="2">
        <v>30</v>
      </c>
      <c r="H91" s="50"/>
      <c r="I91" s="67">
        <f>E91*H91</f>
        <v>0</v>
      </c>
      <c r="J91" s="50"/>
      <c r="K91" s="67">
        <f>E91*J91</f>
        <v>0</v>
      </c>
      <c r="L91" s="77">
        <f t="shared" si="43"/>
        <v>0</v>
      </c>
    </row>
    <row r="92" spans="1:12" ht="10" customHeight="1" x14ac:dyDescent="0.35">
      <c r="A92" s="1"/>
      <c r="B92" s="1"/>
      <c r="C92" s="1" t="s">
        <v>114</v>
      </c>
      <c r="D92" s="2" t="s">
        <v>15</v>
      </c>
      <c r="E92" s="11">
        <f>SUM(F92:G92)</f>
        <v>2</v>
      </c>
      <c r="F92" s="2">
        <v>1</v>
      </c>
      <c r="G92" s="2">
        <v>1</v>
      </c>
      <c r="H92" s="50"/>
      <c r="I92" s="67">
        <f>E92*H92</f>
        <v>0</v>
      </c>
      <c r="J92" s="50"/>
      <c r="K92" s="67">
        <f>E92*J92</f>
        <v>0</v>
      </c>
      <c r="L92" s="77">
        <f t="shared" si="43"/>
        <v>0</v>
      </c>
    </row>
    <row r="93" spans="1:12" ht="10.5" customHeight="1" x14ac:dyDescent="0.35">
      <c r="A93" s="1"/>
      <c r="B93" s="1"/>
      <c r="C93" s="1" t="s">
        <v>58</v>
      </c>
      <c r="D93" s="2" t="s">
        <v>15</v>
      </c>
      <c r="E93" s="11">
        <f>SUM(F93:G93)</f>
        <v>2</v>
      </c>
      <c r="F93" s="2">
        <v>1</v>
      </c>
      <c r="G93" s="2">
        <v>1</v>
      </c>
      <c r="H93" s="50"/>
      <c r="I93" s="67">
        <f>E93*H93</f>
        <v>0</v>
      </c>
      <c r="J93" s="50"/>
      <c r="K93" s="67">
        <f>E93*J93</f>
        <v>0</v>
      </c>
      <c r="L93" s="77">
        <f t="shared" si="43"/>
        <v>0</v>
      </c>
    </row>
    <row r="94" spans="1:12" ht="10.5" customHeight="1" x14ac:dyDescent="0.35">
      <c r="A94" s="44"/>
      <c r="B94" s="45"/>
      <c r="C94" s="45" t="s">
        <v>116</v>
      </c>
      <c r="D94" s="46" t="s">
        <v>15</v>
      </c>
      <c r="E94" s="11">
        <v>1</v>
      </c>
      <c r="F94" s="46"/>
      <c r="G94" s="46"/>
      <c r="H94" s="52"/>
      <c r="I94" s="67">
        <f t="shared" ref="I94:I95" si="50">E94*H94</f>
        <v>0</v>
      </c>
      <c r="J94" s="52"/>
      <c r="K94" s="67">
        <f t="shared" ref="K94:K95" si="51">E94*J94</f>
        <v>0</v>
      </c>
      <c r="L94" s="77">
        <f t="shared" si="43"/>
        <v>0</v>
      </c>
    </row>
    <row r="95" spans="1:12" ht="10.5" customHeight="1" x14ac:dyDescent="0.35">
      <c r="A95" s="44"/>
      <c r="B95" s="45"/>
      <c r="C95" s="45" t="s">
        <v>115</v>
      </c>
      <c r="D95" s="46" t="s">
        <v>15</v>
      </c>
      <c r="E95" s="11">
        <v>1</v>
      </c>
      <c r="F95" s="46"/>
      <c r="G95" s="46"/>
      <c r="H95" s="52"/>
      <c r="I95" s="67">
        <v>0</v>
      </c>
      <c r="J95" s="52"/>
      <c r="K95" s="67">
        <f t="shared" si="51"/>
        <v>0</v>
      </c>
      <c r="L95" s="77">
        <f t="shared" si="43"/>
        <v>0</v>
      </c>
    </row>
    <row r="96" spans="1:12" ht="13" customHeight="1" x14ac:dyDescent="0.35">
      <c r="A96" s="37" t="s">
        <v>1</v>
      </c>
      <c r="B96" s="38"/>
      <c r="C96" s="58"/>
      <c r="D96" s="58"/>
      <c r="E96" s="58"/>
      <c r="F96" s="58"/>
      <c r="G96" s="58"/>
      <c r="H96" s="58"/>
      <c r="I96" s="58"/>
      <c r="J96" s="58"/>
      <c r="K96" s="58"/>
      <c r="L96" s="59"/>
    </row>
    <row r="97" spans="3:12" x14ac:dyDescent="0.35">
      <c r="C97" s="60" t="s">
        <v>117</v>
      </c>
      <c r="D97" s="61"/>
      <c r="E97" s="61"/>
      <c r="F97" s="61"/>
      <c r="G97" s="61"/>
      <c r="H97" s="61"/>
      <c r="I97" s="69"/>
      <c r="J97" s="61"/>
      <c r="K97" s="69"/>
      <c r="L97" s="77">
        <f>L5</f>
        <v>0</v>
      </c>
    </row>
    <row r="98" spans="3:12" x14ac:dyDescent="0.35">
      <c r="C98" s="60" t="s">
        <v>119</v>
      </c>
      <c r="D98" s="61"/>
      <c r="E98" s="61"/>
      <c r="F98" s="61"/>
      <c r="G98" s="61"/>
      <c r="H98" s="61"/>
      <c r="I98" s="69"/>
      <c r="J98" s="61"/>
      <c r="K98" s="69"/>
      <c r="L98" s="77">
        <f>L5*0.21</f>
        <v>0</v>
      </c>
    </row>
    <row r="99" spans="3:12" x14ac:dyDescent="0.35">
      <c r="C99" s="80" t="s">
        <v>118</v>
      </c>
      <c r="D99" s="81"/>
      <c r="E99" s="81"/>
      <c r="F99" s="81"/>
      <c r="G99" s="81"/>
      <c r="H99" s="81"/>
      <c r="I99" s="82"/>
      <c r="J99" s="81"/>
      <c r="K99" s="82"/>
      <c r="L99" s="83">
        <f>L97+L98</f>
        <v>0</v>
      </c>
    </row>
  </sheetData>
  <mergeCells count="4">
    <mergeCell ref="F2:G2"/>
    <mergeCell ref="A96:L96"/>
    <mergeCell ref="A1:B1"/>
    <mergeCell ref="D1:L1"/>
  </mergeCells>
  <phoneticPr fontId="12" type="noConversion"/>
  <hyperlinks>
    <hyperlink ref="B64" r:id="rId1" display="pospisil@unilight.cz"/>
  </hyperlinks>
  <pageMargins left="0.19685039370078741" right="0.19685039370078741" top="0.19685039370078741" bottom="0.19685039370078741" header="0.11811023622047245" footer="0.31496062992125984"/>
  <pageSetup paperSize="9" orientation="landscape" verticalDpi="1200" r:id="rId2"/>
  <ignoredErrors>
    <ignoredError sqref="E49:E55 E48:F48 E44:E47 E89:E92 E7:E43 E58:E80 E57 E82:E88" formulaRange="1"/>
    <ignoredError sqref="E5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Skala Miroslav</dc:creator>
  <cp:lastModifiedBy>Váňová Radka</cp:lastModifiedBy>
  <cp:lastPrinted>2026-02-24T07:43:09Z</cp:lastPrinted>
  <dcterms:created xsi:type="dcterms:W3CDTF">2023-10-27T07:18:26Z</dcterms:created>
  <dcterms:modified xsi:type="dcterms:W3CDTF">2026-03-04T08:35:08Z</dcterms:modified>
</cp:coreProperties>
</file>