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showInkAnnotation="0"/>
  <xr:revisionPtr revIDLastSave="0" documentId="8_{94C33EA5-1C99-45D3-B353-B120A3D2F06B}" xr6:coauthVersionLast="47" xr6:coauthVersionMax="47" xr10:uidLastSave="{00000000-0000-0000-0000-000000000000}"/>
  <bookViews>
    <workbookView xWindow="47040" yWindow="1755" windowWidth="19350" windowHeight="15105" xr2:uid="{00000000-000D-0000-FFFF-FFFF00000000}"/>
  </bookViews>
  <sheets>
    <sheet name="Cenový list" sheetId="4" r:id="rId1"/>
  </sheets>
  <definedNames>
    <definedName name="_xlnm.Print_Area" localSheetId="0">'Cenový list'!$A$1:$I$62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G32" i="4"/>
  <c r="E7" i="4"/>
  <c r="G7" i="4" s="1"/>
  <c r="E12" i="4" l="1"/>
  <c r="G39" i="4"/>
  <c r="I39" i="4" s="1"/>
  <c r="G41" i="4"/>
  <c r="I41" i="4" s="1"/>
  <c r="G40" i="4"/>
  <c r="I40" i="4" s="1"/>
  <c r="G38" i="4"/>
  <c r="I38" i="4" s="1"/>
  <c r="G37" i="4"/>
  <c r="I37" i="4" s="1"/>
  <c r="G20" i="4"/>
  <c r="I20" i="4" s="1"/>
  <c r="G43" i="4"/>
  <c r="I43" i="4" s="1"/>
  <c r="G42" i="4"/>
  <c r="I42" i="4" s="1"/>
  <c r="G35" i="4"/>
  <c r="I35" i="4" s="1"/>
  <c r="G33" i="4"/>
  <c r="I33" i="4" s="1"/>
  <c r="I32" i="4"/>
  <c r="G30" i="4"/>
  <c r="I30" i="4" s="1"/>
  <c r="G28" i="4"/>
  <c r="I28" i="4" s="1"/>
  <c r="G26" i="4"/>
  <c r="I26" i="4" s="1"/>
  <c r="G25" i="4"/>
  <c r="I25" i="4" s="1"/>
  <c r="G23" i="4"/>
  <c r="I23" i="4" s="1"/>
  <c r="G22" i="4"/>
  <c r="I22" i="4" s="1"/>
  <c r="G11" i="4"/>
  <c r="I11" i="4" s="1"/>
  <c r="G10" i="4"/>
  <c r="G9" i="4"/>
  <c r="I9" i="4" s="1"/>
  <c r="G8" i="4"/>
  <c r="I8" i="4" s="1"/>
  <c r="I10" i="4" l="1"/>
  <c r="G18" i="4"/>
  <c r="G44" i="4" s="1"/>
  <c r="I18" i="4" l="1"/>
  <c r="I45" i="4" s="1"/>
  <c r="G12" i="4"/>
  <c r="I12" i="4" l="1"/>
  <c r="I14" i="4" s="1"/>
  <c r="I49" i="4" s="1"/>
  <c r="G13" i="4"/>
  <c r="G48" i="4" s="1"/>
</calcChain>
</file>

<file path=xl/sharedStrings.xml><?xml version="1.0" encoding="utf-8"?>
<sst xmlns="http://schemas.openxmlformats.org/spreadsheetml/2006/main" count="143" uniqueCount="93">
  <si>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</si>
  <si>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</si>
  <si>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</si>
  <si>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</si>
  <si>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</si>
  <si>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</si>
  <si>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</si>
  <si>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</si>
  <si>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</si>
  <si>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</si>
  <si>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</si>
  <si>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</si>
  <si>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</si>
  <si>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</si>
  <si>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</si>
  <si>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</si>
  <si>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</si>
  <si>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</si>
  <si>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</si>
  <si>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</si>
  <si>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</si>
  <si>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</si>
  <si>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</si>
  <si>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6.</t>
  </si>
  <si>
    <t>7.</t>
  </si>
  <si>
    <t>8.</t>
  </si>
  <si>
    <t>9.</t>
  </si>
  <si>
    <t>10.</t>
  </si>
  <si>
    <t>11.</t>
  </si>
  <si>
    <t xml:space="preserve">neomezený hlasový tarif </t>
  </si>
  <si>
    <t xml:space="preserve">1 SIM </t>
  </si>
  <si>
    <t>datové tarify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</si>
  <si>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</si>
  <si>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</si>
  <si>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</si>
  <si>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</si>
  <si>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</si>
  <si>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</si>
  <si>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</si>
  <si>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18.</t>
  </si>
  <si>
    <t>19.</t>
  </si>
  <si>
    <t>20.</t>
  </si>
  <si>
    <t>21.</t>
  </si>
  <si>
    <t xml:space="preserve">Počet jednotek </t>
  </si>
  <si>
    <t xml:space="preserve">Počet volných jednotek </t>
  </si>
  <si>
    <t>-</t>
  </si>
  <si>
    <t>12.</t>
  </si>
  <si>
    <t>22.</t>
  </si>
  <si>
    <t>Aktivace a zřízení Standardní SIM karty s hlasovou službou</t>
  </si>
  <si>
    <t>Aktivace a zřízení Datové SIM karty</t>
  </si>
  <si>
    <t>Zřízení služby "Podrobné elektronické vyúčtování"</t>
  </si>
  <si>
    <t>NABÍDKOVÁ CENA ZA JEDNORÁZOVÉ POPLATKY</t>
  </si>
  <si>
    <t>NABÍDKOVÁ CENA ZA JEDNORÁZOVÉ POPLATKY VČETNĚ DPH</t>
  </si>
  <si>
    <t>FUP GB</t>
  </si>
  <si>
    <t>Pokyny:</t>
  </si>
  <si>
    <t>hlasový tarif bez volných jednotek (VPN zdarma)</t>
  </si>
  <si>
    <t>Dodavatel ve sloupci I DPH (%) uvede příslušné sazby DPH.</t>
  </si>
  <si>
    <t>- měsíční paušální platba (neomezená volání a SMS do všech sítí)</t>
  </si>
  <si>
    <t xml:space="preserve">- odeslání 1 MMS </t>
  </si>
  <si>
    <t>5.</t>
  </si>
  <si>
    <t>Pevná IPv4 adresa</t>
  </si>
  <si>
    <t>Jednorázové aktivační a zřizovací poplatky</t>
  </si>
  <si>
    <t xml:space="preserve">Druh požadovaných mobilních služeb </t>
  </si>
  <si>
    <t>Aktivace a zřízení SIM karty pro technická zařízení</t>
  </si>
  <si>
    <t>Aktivace veřejná IP adresa</t>
  </si>
  <si>
    <t>23.</t>
  </si>
  <si>
    <t>24.</t>
  </si>
  <si>
    <t>Aktivace hromadného rozesílání SMS</t>
  </si>
  <si>
    <t xml:space="preserve">- měsíční  tarif </t>
  </si>
  <si>
    <t>vnitrostátní služby SMS</t>
  </si>
  <si>
    <t>hromadné rozesílání SMS s volnými jednotkami</t>
  </si>
  <si>
    <t>tarif pro technická zařízení M2M</t>
  </si>
  <si>
    <t>- měsíční  tarif 1MB</t>
  </si>
  <si>
    <t>- do všech mobilních a pevných sítí</t>
  </si>
  <si>
    <t>- do ostatních mobilních a pevných sítí</t>
  </si>
  <si>
    <t>mezinárodní SMS</t>
  </si>
  <si>
    <t>- SMS na zahraniční čísla</t>
  </si>
  <si>
    <t>Datový tarif A - k hlasový tarifům nebo samostatný datový tarif</t>
  </si>
  <si>
    <t>Datový tarif B - k hlasový tarifům nebo samostatný datový tarif</t>
  </si>
  <si>
    <t>Datový tarif C - k hlasový tarifům nebo samostatný datový tarif</t>
  </si>
  <si>
    <t>Datový tarif D - k hlasový tarifům nebo samostatný datový tarif</t>
  </si>
  <si>
    <t>Datový tarif E - k hlasový tarifům nebo samostatný datový tarif</t>
  </si>
  <si>
    <t>Datový tarif F - k hlasový tarifům nebo samostatný datový tarif</t>
  </si>
  <si>
    <t>Dodavatel vyplní všechny zeleně a světle oranžově označené buňky, obsah a vzorce ostatních buňek nebude upravovat.</t>
  </si>
  <si>
    <t>Počet uvedených jednotek za měsíc se v průběhu plnění může lišit (nižší i vyšší) podle aktuálních potřeb zadavatele.</t>
  </si>
  <si>
    <t>měsíc</t>
  </si>
  <si>
    <t>NABÍDKOVÁ CENA ZA DOBU PLNĚNÍ BEZ DPH</t>
  </si>
  <si>
    <t>NABÍDKOVÁ CENA ZA DOBU PLNĚNÍ VČETNĚ DPH</t>
  </si>
  <si>
    <t>Nabídková cena</t>
  </si>
  <si>
    <t>Příloha č.2 Zadávací dokumentace - Ceník jednotlivých služeb - modelový vzor pro hodnocení</t>
  </si>
  <si>
    <t>Dodavatel může nabídnout cenu 0 Kč u položek, u kterých tuto cenu dle svého ceníku pro firemní zákazníky běžně nabízí.</t>
  </si>
  <si>
    <t>Dodavatel může pro položku "hlasový tarif bez volných jednotek (VPN zdarma)"- měsíční  tarif bez volných minut a SMS - nabídnout cenu maximálně 25 Kč bez DPH!!!</t>
  </si>
  <si>
    <t>- do mobilní sítě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</si>
</sst>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5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6" fillId="6" borderId="3" xfId="0" applyFont="1" applyFill="1" applyBorder="1"/>
    <xf numFmtId="0" fontId="7" fillId="6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49" fontId="7" fillId="4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hidden="1"/>
    </xf>
    <xf numFmtId="0" fontId="7" fillId="6" borderId="15" xfId="0" applyFont="1" applyFill="1" applyBorder="1" applyAlignment="1">
      <alignment horizontal="center" vertical="center"/>
    </xf>
    <xf numFmtId="0" fontId="11" fillId="0" borderId="12" xfId="0" applyFont="1" applyBorder="1"/>
    <xf numFmtId="164" fontId="3" fillId="0" borderId="13" xfId="0" applyNumberFormat="1" applyFont="1" applyBorder="1" applyAlignment="1">
      <alignment horizontal="center"/>
    </xf>
    <xf numFmtId="0" fontId="0" fillId="0" borderId="21" xfId="0" applyBorder="1" applyAlignment="1">
      <alignment vertical="center"/>
    </xf>
    <xf numFmtId="0" fontId="7" fillId="6" borderId="14" xfId="0" applyFont="1" applyFill="1" applyBorder="1"/>
    <xf numFmtId="1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" fillId="0" borderId="16" xfId="0" applyFont="1" applyBorder="1"/>
    <xf numFmtId="3" fontId="3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wrapText="1"/>
    </xf>
    <xf numFmtId="165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/>
    <xf numFmtId="0" fontId="7" fillId="8" borderId="3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0" fontId="6" fillId="8" borderId="14" xfId="0" applyFont="1" applyFill="1" applyBorder="1"/>
    <xf numFmtId="0" fontId="6" fillId="8" borderId="21" xfId="0" applyFont="1" applyFill="1" applyBorder="1"/>
    <xf numFmtId="164" fontId="6" fillId="8" borderId="3" xfId="0" applyNumberFormat="1" applyFont="1" applyFill="1" applyBorder="1" applyAlignment="1">
      <alignment horizontal="center" vertical="center"/>
    </xf>
    <xf numFmtId="8" fontId="6" fillId="8" borderId="15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7" fillId="8" borderId="14" xfId="0" applyFont="1" applyFill="1" applyBorder="1"/>
    <xf numFmtId="3" fontId="7" fillId="8" borderId="3" xfId="0" applyNumberFormat="1" applyFont="1" applyFill="1" applyBorder="1" applyAlignment="1">
      <alignment horizontal="center" vertical="center"/>
    </xf>
    <xf numFmtId="0" fontId="14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6" fillId="4" borderId="1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4" workbookViewId="0">
      <selection activeCell="B9" sqref="B9"/>
    </sheetView>
  </sheetViews>
  <sheetFormatPr defaultRowHeight="14.25" x14ac:dyDescent="0.45"/>
  <cols>
    <col min="1" max="1" width="6.86328125" customWidth="1"/>
    <col min="2" max="2" width="51.86328125" bestFit="1" customWidth="1"/>
    <col min="3" max="3" width="7.86328125" bestFit="1" customWidth="1"/>
    <col min="4" max="4" width="11.86328125" customWidth="1"/>
    <col min="5" max="6" width="10.59765625" customWidth="1"/>
    <col min="7" max="7" width="15.1328125" bestFit="1" customWidth="1"/>
    <col min="8" max="8" width="4.59765625" bestFit="1" customWidth="1"/>
    <col min="9" max="9" width="13" customWidth="1"/>
  </cols>
  <sheetData>
    <row r="1" spans="1:9" ht="14.65" thickBot="1" x14ac:dyDescent="0.5"/>
    <row r="2" spans="1:9" ht="18.399999999999999" thickTop="1" x14ac:dyDescent="0.45">
      <c r="A2" s="84" t="s">
        <v>89</v>
      </c>
      <c r="B2" s="85"/>
      <c r="C2" s="85"/>
      <c r="D2" s="85"/>
      <c r="E2" s="85"/>
      <c r="F2" s="85"/>
      <c r="G2" s="85"/>
      <c r="H2" s="85"/>
      <c r="I2" s="86"/>
    </row>
    <row r="3" spans="1:9" ht="18.399999999999999" thickBot="1" x14ac:dyDescent="0.5">
      <c r="A3" s="87"/>
      <c r="B3" s="88"/>
      <c r="C3" s="88"/>
      <c r="D3" s="88"/>
      <c r="E3" s="88"/>
      <c r="F3" s="88"/>
      <c r="G3" s="88"/>
      <c r="H3" s="88"/>
      <c r="I3" s="89"/>
    </row>
    <row r="4" spans="1:9" ht="23.25" x14ac:dyDescent="0.45">
      <c r="A4" s="78"/>
      <c r="B4" s="80" t="s">
        <v>0</v>
      </c>
      <c r="C4" s="82" t="s">
        <v>1</v>
      </c>
      <c r="D4" s="2" t="s">
        <v>2</v>
      </c>
      <c r="E4" s="3" t="s">
        <v>43</v>
      </c>
      <c r="F4" s="3"/>
      <c r="G4" s="28" t="s">
        <v>3</v>
      </c>
      <c r="H4" s="28" t="s">
        <v>4</v>
      </c>
      <c r="I4" s="37" t="s">
        <v>5</v>
      </c>
    </row>
    <row r="5" spans="1:9" x14ac:dyDescent="0.45">
      <c r="A5" s="79"/>
      <c r="B5" s="81"/>
      <c r="C5" s="83"/>
      <c r="D5" s="4" t="s">
        <v>6</v>
      </c>
      <c r="E5" s="29"/>
      <c r="F5" s="29"/>
      <c r="G5" s="29"/>
      <c r="H5" s="29" t="s">
        <v>9</v>
      </c>
      <c r="I5" s="38"/>
    </row>
    <row r="6" spans="1:9" x14ac:dyDescent="0.45">
      <c r="A6" s="39"/>
      <c r="B6" s="5" t="s">
        <v>61</v>
      </c>
      <c r="C6" s="6"/>
      <c r="D6" s="7"/>
      <c r="E6" s="8"/>
      <c r="F6" s="8"/>
      <c r="G6" s="7"/>
      <c r="H6" s="6"/>
      <c r="I6" s="40"/>
    </row>
    <row r="7" spans="1:9" ht="15.75" x14ac:dyDescent="0.45">
      <c r="A7" s="43" t="s">
        <v>10</v>
      </c>
      <c r="B7" s="30" t="s">
        <v>48</v>
      </c>
      <c r="C7" s="10" t="s">
        <v>12</v>
      </c>
      <c r="D7" s="1"/>
      <c r="E7" s="31">
        <f>E18+E25</f>
        <v>408</v>
      </c>
      <c r="F7" s="24" t="s">
        <v>45</v>
      </c>
      <c r="G7" s="11">
        <f>D7*E7</f>
        <v>0</v>
      </c>
      <c r="H7" s="55">
        <v>21</v>
      </c>
      <c r="I7" s="41">
        <f>G7*(1+H7/100)</f>
        <v>0</v>
      </c>
    </row>
    <row r="8" spans="1:9" ht="15.75" x14ac:dyDescent="0.45">
      <c r="A8" s="43" t="s">
        <v>14</v>
      </c>
      <c r="B8" s="52" t="s">
        <v>49</v>
      </c>
      <c r="C8" s="10" t="s">
        <v>12</v>
      </c>
      <c r="D8" s="1"/>
      <c r="E8" s="31">
        <v>61</v>
      </c>
      <c r="F8" s="24" t="s">
        <v>45</v>
      </c>
      <c r="G8" s="11">
        <f t="shared" ref="G8:G12" si="0">D8*E8</f>
        <v>0</v>
      </c>
      <c r="H8" s="55">
        <v>21</v>
      </c>
      <c r="I8" s="41">
        <f t="shared" ref="I8:I12" si="1">G8*(1+H8/100)</f>
        <v>0</v>
      </c>
    </row>
    <row r="9" spans="1:9" ht="15.75" x14ac:dyDescent="0.45">
      <c r="A9" s="43" t="s">
        <v>17</v>
      </c>
      <c r="B9" s="52" t="s">
        <v>63</v>
      </c>
      <c r="C9" s="10" t="s">
        <v>12</v>
      </c>
      <c r="D9" s="1"/>
      <c r="E9" s="31">
        <v>11</v>
      </c>
      <c r="F9" s="24" t="s">
        <v>45</v>
      </c>
      <c r="G9" s="11">
        <f t="shared" si="0"/>
        <v>0</v>
      </c>
      <c r="H9" s="55">
        <v>21</v>
      </c>
      <c r="I9" s="41">
        <f t="shared" si="1"/>
        <v>0</v>
      </c>
    </row>
    <row r="10" spans="1:9" ht="15.75" x14ac:dyDescent="0.45">
      <c r="A10" s="43" t="s">
        <v>20</v>
      </c>
      <c r="B10" s="52" t="s">
        <v>64</v>
      </c>
      <c r="C10" s="10" t="s">
        <v>12</v>
      </c>
      <c r="D10" s="1"/>
      <c r="E10" s="31">
        <v>1</v>
      </c>
      <c r="F10" s="24" t="s">
        <v>45</v>
      </c>
      <c r="G10" s="11">
        <f t="shared" si="0"/>
        <v>0</v>
      </c>
      <c r="H10" s="55">
        <v>21</v>
      </c>
      <c r="I10" s="41">
        <f t="shared" si="1"/>
        <v>0</v>
      </c>
    </row>
    <row r="11" spans="1:9" ht="15.75" x14ac:dyDescent="0.45">
      <c r="A11" s="43" t="s">
        <v>59</v>
      </c>
      <c r="B11" s="52" t="s">
        <v>67</v>
      </c>
      <c r="C11" s="10" t="s">
        <v>12</v>
      </c>
      <c r="D11" s="1"/>
      <c r="E11" s="31">
        <v>1</v>
      </c>
      <c r="F11" s="24" t="s">
        <v>45</v>
      </c>
      <c r="G11" s="11">
        <f t="shared" si="0"/>
        <v>0</v>
      </c>
      <c r="H11" s="55">
        <v>21</v>
      </c>
      <c r="I11" s="41">
        <f t="shared" si="1"/>
        <v>0</v>
      </c>
    </row>
    <row r="12" spans="1:9" ht="15.75" x14ac:dyDescent="0.45">
      <c r="A12" s="43" t="s">
        <v>23</v>
      </c>
      <c r="B12" s="52" t="s">
        <v>50</v>
      </c>
      <c r="C12" s="10" t="s">
        <v>12</v>
      </c>
      <c r="D12" s="1"/>
      <c r="E12" s="31">
        <f>E7+E8+E9</f>
        <v>480</v>
      </c>
      <c r="F12" s="24" t="s">
        <v>45</v>
      </c>
      <c r="G12" s="11">
        <f t="shared" si="0"/>
        <v>0</v>
      </c>
      <c r="H12" s="55">
        <v>21</v>
      </c>
      <c r="I12" s="41">
        <f t="shared" si="1"/>
        <v>0</v>
      </c>
    </row>
    <row r="13" spans="1:9" x14ac:dyDescent="0.45">
      <c r="A13" s="68"/>
      <c r="B13" s="69" t="s">
        <v>51</v>
      </c>
      <c r="C13" s="65"/>
      <c r="D13" s="66"/>
      <c r="E13" s="65"/>
      <c r="F13" s="65"/>
      <c r="G13" s="70">
        <f>SUM(G7:G12)</f>
        <v>0</v>
      </c>
      <c r="H13" s="65"/>
      <c r="I13" s="71"/>
    </row>
    <row r="14" spans="1:9" ht="14.65" thickBot="1" x14ac:dyDescent="0.5">
      <c r="A14" s="68"/>
      <c r="B14" s="69" t="s">
        <v>52</v>
      </c>
      <c r="C14" s="65"/>
      <c r="D14" s="66"/>
      <c r="E14" s="65"/>
      <c r="F14" s="65"/>
      <c r="G14" s="72"/>
      <c r="H14" s="65"/>
      <c r="I14" s="67">
        <f>SUM(I7:I12)</f>
        <v>0</v>
      </c>
    </row>
    <row r="15" spans="1:9" ht="23.25" x14ac:dyDescent="0.45">
      <c r="A15" s="78"/>
      <c r="B15" s="80" t="s">
        <v>62</v>
      </c>
      <c r="C15" s="82" t="s">
        <v>1</v>
      </c>
      <c r="D15" s="2" t="s">
        <v>2</v>
      </c>
      <c r="E15" s="3" t="s">
        <v>43</v>
      </c>
      <c r="F15" s="3" t="s">
        <v>44</v>
      </c>
      <c r="G15" s="28" t="s">
        <v>3</v>
      </c>
      <c r="H15" s="28" t="s">
        <v>4</v>
      </c>
      <c r="I15" s="37" t="s">
        <v>5</v>
      </c>
    </row>
    <row r="16" spans="1:9" x14ac:dyDescent="0.45">
      <c r="A16" s="79"/>
      <c r="B16" s="81"/>
      <c r="C16" s="83"/>
      <c r="D16" s="4" t="s">
        <v>6</v>
      </c>
      <c r="E16" s="29" t="s">
        <v>7</v>
      </c>
      <c r="F16" s="29" t="s">
        <v>7</v>
      </c>
      <c r="G16" s="29" t="s">
        <v>8</v>
      </c>
      <c r="H16" s="29" t="s">
        <v>9</v>
      </c>
      <c r="I16" s="38" t="s">
        <v>8</v>
      </c>
    </row>
    <row r="17" spans="1:9" x14ac:dyDescent="0.45">
      <c r="A17" s="39"/>
      <c r="B17" s="5" t="s">
        <v>55</v>
      </c>
      <c r="C17" s="6"/>
      <c r="D17" s="7"/>
      <c r="E17" s="8"/>
      <c r="F17" s="8"/>
      <c r="G17" s="7"/>
      <c r="H17" s="6"/>
      <c r="I17" s="40"/>
    </row>
    <row r="18" spans="1:9" ht="15.75" x14ac:dyDescent="0.45">
      <c r="A18" s="43" t="s">
        <v>24</v>
      </c>
      <c r="B18" s="9" t="s">
        <v>11</v>
      </c>
      <c r="C18" s="10" t="s">
        <v>12</v>
      </c>
      <c r="D18" s="1"/>
      <c r="E18" s="31">
        <v>40</v>
      </c>
      <c r="F18" s="24" t="s">
        <v>45</v>
      </c>
      <c r="G18" s="11">
        <f>D18*E18</f>
        <v>0</v>
      </c>
      <c r="H18" s="55">
        <v>21</v>
      </c>
      <c r="I18" s="41">
        <f>G18*(1+H18/100)</f>
        <v>0</v>
      </c>
    </row>
    <row r="19" spans="1:9" x14ac:dyDescent="0.45">
      <c r="A19" s="44"/>
      <c r="B19" s="12" t="s">
        <v>13</v>
      </c>
      <c r="C19" s="13"/>
      <c r="D19" s="14"/>
      <c r="E19" s="15"/>
      <c r="F19" s="15"/>
      <c r="G19" s="14"/>
      <c r="H19" s="13"/>
      <c r="I19" s="45"/>
    </row>
    <row r="20" spans="1:9" ht="15.75" x14ac:dyDescent="0.45">
      <c r="A20" s="43" t="s">
        <v>25</v>
      </c>
      <c r="B20" s="9" t="s">
        <v>73</v>
      </c>
      <c r="C20" s="10" t="s">
        <v>15</v>
      </c>
      <c r="D20" s="1"/>
      <c r="E20" s="31">
        <v>417</v>
      </c>
      <c r="F20" s="24" t="s">
        <v>45</v>
      </c>
      <c r="G20" s="11">
        <f>D20*E20</f>
        <v>0</v>
      </c>
      <c r="H20" s="55">
        <v>21</v>
      </c>
      <c r="I20" s="41">
        <f>G20*(1+H20/100)</f>
        <v>0</v>
      </c>
    </row>
    <row r="21" spans="1:9" x14ac:dyDescent="0.45">
      <c r="A21" s="44"/>
      <c r="B21" s="16" t="s">
        <v>16</v>
      </c>
      <c r="C21" s="17"/>
      <c r="D21" s="18"/>
      <c r="E21" s="18"/>
      <c r="F21" s="18"/>
      <c r="G21" s="18"/>
      <c r="H21" s="18"/>
      <c r="I21" s="46"/>
    </row>
    <row r="22" spans="1:9" ht="15.75" x14ac:dyDescent="0.45">
      <c r="A22" s="43" t="s">
        <v>26</v>
      </c>
      <c r="B22" s="9" t="s">
        <v>18</v>
      </c>
      <c r="C22" s="10" t="s">
        <v>19</v>
      </c>
      <c r="D22" s="1"/>
      <c r="E22" s="31">
        <v>196</v>
      </c>
      <c r="F22" s="24" t="s">
        <v>45</v>
      </c>
      <c r="G22" s="11">
        <f>D22*E22</f>
        <v>0</v>
      </c>
      <c r="H22" s="55">
        <v>21</v>
      </c>
      <c r="I22" s="41">
        <f>G22*(1+H22/100)</f>
        <v>0</v>
      </c>
    </row>
    <row r="23" spans="1:9" ht="15.75" x14ac:dyDescent="0.45">
      <c r="A23" s="43" t="s">
        <v>27</v>
      </c>
      <c r="B23" s="9" t="s">
        <v>21</v>
      </c>
      <c r="C23" s="10" t="s">
        <v>22</v>
      </c>
      <c r="D23" s="1"/>
      <c r="E23" s="31">
        <v>10</v>
      </c>
      <c r="F23" s="24" t="s">
        <v>45</v>
      </c>
      <c r="G23" s="11">
        <f>D23*E23</f>
        <v>0</v>
      </c>
      <c r="H23" s="55">
        <v>21</v>
      </c>
      <c r="I23" s="41">
        <f>G23*(1+H23/100)</f>
        <v>0</v>
      </c>
    </row>
    <row r="24" spans="1:9" x14ac:dyDescent="0.45">
      <c r="A24" s="39"/>
      <c r="B24" s="5" t="s">
        <v>29</v>
      </c>
      <c r="C24" s="6"/>
      <c r="D24" s="7"/>
      <c r="E24" s="61"/>
      <c r="F24" s="8"/>
      <c r="G24" s="7"/>
      <c r="H24" s="6"/>
      <c r="I24" s="40"/>
    </row>
    <row r="25" spans="1:9" ht="19.5" customHeight="1" x14ac:dyDescent="0.45">
      <c r="A25" s="43" t="s">
        <v>28</v>
      </c>
      <c r="B25" s="62" t="s">
        <v>57</v>
      </c>
      <c r="C25" s="10" t="s">
        <v>30</v>
      </c>
      <c r="D25" s="1"/>
      <c r="E25" s="31">
        <v>368</v>
      </c>
      <c r="F25" s="24" t="s">
        <v>45</v>
      </c>
      <c r="G25" s="11">
        <f>D25*E25</f>
        <v>0</v>
      </c>
      <c r="H25" s="55">
        <v>21</v>
      </c>
      <c r="I25" s="41">
        <f>G25*(1+H25/100)</f>
        <v>0</v>
      </c>
    </row>
    <row r="26" spans="1:9" ht="14.25" customHeight="1" x14ac:dyDescent="0.45">
      <c r="A26" s="43" t="s">
        <v>46</v>
      </c>
      <c r="B26" s="9" t="s">
        <v>58</v>
      </c>
      <c r="C26" s="10" t="s">
        <v>22</v>
      </c>
      <c r="D26" s="1"/>
      <c r="E26" s="31">
        <v>172</v>
      </c>
      <c r="F26" s="24" t="s">
        <v>45</v>
      </c>
      <c r="G26" s="11">
        <f>D26*E26</f>
        <v>0</v>
      </c>
      <c r="H26" s="55">
        <v>21</v>
      </c>
      <c r="I26" s="41">
        <f>G26*(1+H26/100)</f>
        <v>0</v>
      </c>
    </row>
    <row r="27" spans="1:9" ht="14.25" customHeight="1" x14ac:dyDescent="0.45">
      <c r="A27" s="39"/>
      <c r="B27" s="5" t="s">
        <v>71</v>
      </c>
      <c r="C27" s="6"/>
      <c r="D27" s="7"/>
      <c r="E27" s="61"/>
      <c r="F27" s="8"/>
      <c r="G27" s="7"/>
      <c r="H27" s="6"/>
      <c r="I27" s="40"/>
    </row>
    <row r="28" spans="1:9" ht="14.25" customHeight="1" x14ac:dyDescent="0.45">
      <c r="A28" s="43" t="s">
        <v>32</v>
      </c>
      <c r="B28" s="9" t="s">
        <v>72</v>
      </c>
      <c r="C28" s="10" t="s">
        <v>12</v>
      </c>
      <c r="D28" s="1"/>
      <c r="E28" s="31">
        <v>11</v>
      </c>
      <c r="F28" s="24" t="s">
        <v>45</v>
      </c>
      <c r="G28" s="11">
        <f>D28*E28</f>
        <v>0</v>
      </c>
      <c r="H28" s="55">
        <v>21</v>
      </c>
      <c r="I28" s="41">
        <f>G28*(1+H28/100)</f>
        <v>0</v>
      </c>
    </row>
    <row r="29" spans="1:9" ht="14.25" customHeight="1" x14ac:dyDescent="0.45">
      <c r="A29" s="39"/>
      <c r="B29" s="5" t="s">
        <v>70</v>
      </c>
      <c r="C29" s="6"/>
      <c r="D29" s="7"/>
      <c r="E29" s="61"/>
      <c r="F29" s="8"/>
      <c r="G29" s="7"/>
      <c r="H29" s="6"/>
      <c r="I29" s="40"/>
    </row>
    <row r="30" spans="1:9" ht="14.25" customHeight="1" x14ac:dyDescent="0.45">
      <c r="A30" s="43" t="s">
        <v>33</v>
      </c>
      <c r="B30" s="9" t="s">
        <v>68</v>
      </c>
      <c r="C30" s="10" t="s">
        <v>12</v>
      </c>
      <c r="D30" s="1"/>
      <c r="E30" s="31">
        <v>1</v>
      </c>
      <c r="F30" s="24" t="s">
        <v>45</v>
      </c>
      <c r="G30" s="11">
        <f>D30*E30</f>
        <v>0</v>
      </c>
      <c r="H30" s="55">
        <v>21</v>
      </c>
      <c r="I30" s="41">
        <f>G30*(1+H30/100)</f>
        <v>0</v>
      </c>
    </row>
    <row r="31" spans="1:9" ht="14.25" customHeight="1" x14ac:dyDescent="0.45">
      <c r="A31" s="44"/>
      <c r="B31" s="16" t="s">
        <v>69</v>
      </c>
      <c r="C31" s="13"/>
      <c r="D31" s="14"/>
      <c r="E31" s="15"/>
      <c r="F31" s="15"/>
      <c r="G31" s="14"/>
      <c r="H31" s="13"/>
      <c r="I31" s="45"/>
    </row>
    <row r="32" spans="1:9" ht="14.25" customHeight="1" x14ac:dyDescent="0.45">
      <c r="A32" s="43" t="s">
        <v>34</v>
      </c>
      <c r="B32" s="9" t="s">
        <v>92</v>
      </c>
      <c r="C32" s="10" t="s">
        <v>19</v>
      </c>
      <c r="D32" s="1"/>
      <c r="E32" s="31">
        <v>1400</v>
      </c>
      <c r="F32" s="24" t="s">
        <v>45</v>
      </c>
      <c r="G32" s="11">
        <f>D32*E32</f>
        <v>0</v>
      </c>
      <c r="H32" s="55">
        <v>21</v>
      </c>
      <c r="I32" s="41">
        <f>G32*(1+H32/100)</f>
        <v>0</v>
      </c>
    </row>
    <row r="33" spans="1:9" ht="14.25" customHeight="1" x14ac:dyDescent="0.45">
      <c r="A33" s="43" t="s">
        <v>35</v>
      </c>
      <c r="B33" s="9" t="s">
        <v>74</v>
      </c>
      <c r="C33" s="10" t="s">
        <v>19</v>
      </c>
      <c r="D33" s="1"/>
      <c r="E33" s="31">
        <v>2000</v>
      </c>
      <c r="F33" s="24" t="s">
        <v>45</v>
      </c>
      <c r="G33" s="11">
        <f>D33*E33</f>
        <v>0</v>
      </c>
      <c r="H33" s="55">
        <v>21</v>
      </c>
      <c r="I33" s="41">
        <f>G33*(1+H33/100)</f>
        <v>0</v>
      </c>
    </row>
    <row r="34" spans="1:9" ht="14.25" customHeight="1" x14ac:dyDescent="0.45">
      <c r="A34" s="44"/>
      <c r="B34" s="16" t="s">
        <v>75</v>
      </c>
      <c r="C34" s="13"/>
      <c r="D34" s="14"/>
      <c r="E34" s="15"/>
      <c r="F34" s="15"/>
      <c r="G34" s="14"/>
      <c r="H34" s="13"/>
      <c r="I34" s="45"/>
    </row>
    <row r="35" spans="1:9" ht="14.25" customHeight="1" x14ac:dyDescent="0.45">
      <c r="A35" s="43" t="s">
        <v>36</v>
      </c>
      <c r="B35" s="9" t="s">
        <v>76</v>
      </c>
      <c r="C35" s="10" t="s">
        <v>19</v>
      </c>
      <c r="D35" s="1"/>
      <c r="E35" s="31">
        <v>15</v>
      </c>
      <c r="F35" s="24" t="s">
        <v>45</v>
      </c>
      <c r="G35" s="11">
        <f>D35*E35</f>
        <v>0</v>
      </c>
      <c r="H35" s="55">
        <v>21</v>
      </c>
      <c r="I35" s="41">
        <f>G35*(1+H35/100)</f>
        <v>0</v>
      </c>
    </row>
    <row r="36" spans="1:9" x14ac:dyDescent="0.45">
      <c r="A36" s="39"/>
      <c r="B36" s="5" t="s">
        <v>31</v>
      </c>
      <c r="C36" s="19"/>
      <c r="D36" s="20"/>
      <c r="E36" s="19"/>
      <c r="F36" s="19" t="s">
        <v>53</v>
      </c>
      <c r="G36" s="19"/>
      <c r="H36" s="19"/>
      <c r="I36" s="47"/>
    </row>
    <row r="37" spans="1:9" x14ac:dyDescent="0.45">
      <c r="A37" s="48" t="s">
        <v>39</v>
      </c>
      <c r="B37" s="21" t="s">
        <v>77</v>
      </c>
      <c r="C37" s="23" t="s">
        <v>12</v>
      </c>
      <c r="D37" s="1"/>
      <c r="E37" s="31">
        <v>43</v>
      </c>
      <c r="F37" s="63">
        <v>1.5</v>
      </c>
      <c r="G37" s="11">
        <f>D37*E37</f>
        <v>0</v>
      </c>
      <c r="H37" s="55">
        <v>21</v>
      </c>
      <c r="I37" s="41">
        <f>G37*(1+H37/100)</f>
        <v>0</v>
      </c>
    </row>
    <row r="38" spans="1:9" x14ac:dyDescent="0.45">
      <c r="A38" s="48" t="s">
        <v>40</v>
      </c>
      <c r="B38" s="21" t="s">
        <v>78</v>
      </c>
      <c r="C38" s="22" t="s">
        <v>12</v>
      </c>
      <c r="D38" s="1"/>
      <c r="E38" s="31">
        <v>97</v>
      </c>
      <c r="F38" s="54">
        <v>3</v>
      </c>
      <c r="G38" s="11">
        <f t="shared" ref="G38:G43" si="2">D38*E38</f>
        <v>0</v>
      </c>
      <c r="H38" s="55">
        <v>21</v>
      </c>
      <c r="I38" s="41">
        <f t="shared" ref="I38:I43" si="3">G38*(1+H38/100)</f>
        <v>0</v>
      </c>
    </row>
    <row r="39" spans="1:9" x14ac:dyDescent="0.45">
      <c r="A39" s="48" t="s">
        <v>41</v>
      </c>
      <c r="B39" s="21" t="s">
        <v>79</v>
      </c>
      <c r="C39" s="22" t="s">
        <v>12</v>
      </c>
      <c r="D39" s="1"/>
      <c r="E39" s="31">
        <v>92</v>
      </c>
      <c r="F39" s="54">
        <v>5</v>
      </c>
      <c r="G39" s="11">
        <f t="shared" si="2"/>
        <v>0</v>
      </c>
      <c r="H39" s="55">
        <v>21</v>
      </c>
      <c r="I39" s="41">
        <f t="shared" si="3"/>
        <v>0</v>
      </c>
    </row>
    <row r="40" spans="1:9" x14ac:dyDescent="0.45">
      <c r="A40" s="48" t="s">
        <v>42</v>
      </c>
      <c r="B40" s="21" t="s">
        <v>80</v>
      </c>
      <c r="C40" s="22" t="s">
        <v>12</v>
      </c>
      <c r="D40" s="1"/>
      <c r="E40" s="31">
        <v>14</v>
      </c>
      <c r="F40" s="54">
        <v>10</v>
      </c>
      <c r="G40" s="11">
        <f t="shared" si="2"/>
        <v>0</v>
      </c>
      <c r="H40" s="55">
        <v>21</v>
      </c>
      <c r="I40" s="41">
        <f t="shared" si="3"/>
        <v>0</v>
      </c>
    </row>
    <row r="41" spans="1:9" x14ac:dyDescent="0.45">
      <c r="A41" s="48" t="s">
        <v>47</v>
      </c>
      <c r="B41" s="21" t="s">
        <v>81</v>
      </c>
      <c r="C41" s="22" t="s">
        <v>12</v>
      </c>
      <c r="D41" s="1"/>
      <c r="E41" s="31">
        <v>99</v>
      </c>
      <c r="F41" s="54">
        <v>20</v>
      </c>
      <c r="G41" s="11">
        <f t="shared" si="2"/>
        <v>0</v>
      </c>
      <c r="H41" s="55">
        <v>21</v>
      </c>
      <c r="I41" s="41">
        <f t="shared" si="3"/>
        <v>0</v>
      </c>
    </row>
    <row r="42" spans="1:9" x14ac:dyDescent="0.45">
      <c r="A42" s="48" t="s">
        <v>65</v>
      </c>
      <c r="B42" s="21" t="s">
        <v>82</v>
      </c>
      <c r="C42" s="22" t="s">
        <v>12</v>
      </c>
      <c r="D42" s="1"/>
      <c r="E42" s="31">
        <v>1</v>
      </c>
      <c r="F42" s="54">
        <v>50</v>
      </c>
      <c r="G42" s="11">
        <f t="shared" si="2"/>
        <v>0</v>
      </c>
      <c r="H42" s="55">
        <v>21</v>
      </c>
      <c r="I42" s="41">
        <f t="shared" si="3"/>
        <v>0</v>
      </c>
    </row>
    <row r="43" spans="1:9" ht="15.75" x14ac:dyDescent="0.45">
      <c r="A43" s="48" t="s">
        <v>66</v>
      </c>
      <c r="B43" s="21" t="s">
        <v>60</v>
      </c>
      <c r="C43" s="22" t="s">
        <v>12</v>
      </c>
      <c r="D43" s="1"/>
      <c r="E43" s="31">
        <v>1</v>
      </c>
      <c r="F43" s="24" t="s">
        <v>45</v>
      </c>
      <c r="G43" s="11">
        <f t="shared" si="2"/>
        <v>0</v>
      </c>
      <c r="H43" s="55">
        <v>21</v>
      </c>
      <c r="I43" s="41">
        <f t="shared" si="3"/>
        <v>0</v>
      </c>
    </row>
    <row r="44" spans="1:9" x14ac:dyDescent="0.45">
      <c r="A44" s="73"/>
      <c r="B44" s="64" t="s">
        <v>37</v>
      </c>
      <c r="C44" s="65"/>
      <c r="D44" s="66"/>
      <c r="E44" s="74"/>
      <c r="F44" s="65"/>
      <c r="G44" s="70">
        <f>SUM(G18:G43)</f>
        <v>0</v>
      </c>
      <c r="H44" s="65"/>
      <c r="I44" s="71"/>
    </row>
    <row r="45" spans="1:9" ht="14.65" thickBot="1" x14ac:dyDescent="0.5">
      <c r="A45" s="73"/>
      <c r="B45" s="64" t="s">
        <v>38</v>
      </c>
      <c r="C45" s="65"/>
      <c r="D45" s="66"/>
      <c r="E45" s="65"/>
      <c r="F45" s="65"/>
      <c r="G45" s="72"/>
      <c r="H45" s="65"/>
      <c r="I45" s="67">
        <f>SUM(I18:I43)</f>
        <v>0</v>
      </c>
    </row>
    <row r="46" spans="1:9" x14ac:dyDescent="0.45">
      <c r="A46" s="78"/>
      <c r="B46" s="80" t="s">
        <v>88</v>
      </c>
      <c r="C46" s="82" t="s">
        <v>85</v>
      </c>
      <c r="D46" s="2"/>
      <c r="E46" s="3"/>
      <c r="F46" s="3"/>
      <c r="G46" s="28" t="s">
        <v>3</v>
      </c>
      <c r="H46" s="28" t="s">
        <v>4</v>
      </c>
      <c r="I46" s="37" t="s">
        <v>5</v>
      </c>
    </row>
    <row r="47" spans="1:9" x14ac:dyDescent="0.45">
      <c r="A47" s="79"/>
      <c r="B47" s="81"/>
      <c r="C47" s="83"/>
      <c r="D47" s="4"/>
      <c r="E47" s="29"/>
      <c r="F47" s="29"/>
      <c r="G47" s="29"/>
      <c r="H47" s="29" t="s">
        <v>9</v>
      </c>
      <c r="I47" s="38"/>
    </row>
    <row r="48" spans="1:9" x14ac:dyDescent="0.45">
      <c r="A48" s="53"/>
      <c r="B48" s="32" t="s">
        <v>86</v>
      </c>
      <c r="C48" s="33">
        <v>48</v>
      </c>
      <c r="D48" s="34"/>
      <c r="E48" s="33"/>
      <c r="F48" s="33"/>
      <c r="G48" s="35">
        <f>G13+G44*C48</f>
        <v>0</v>
      </c>
      <c r="H48" s="33"/>
      <c r="I48" s="49"/>
    </row>
    <row r="49" spans="1:9" x14ac:dyDescent="0.45">
      <c r="A49" s="53"/>
      <c r="B49" s="32" t="s">
        <v>87</v>
      </c>
      <c r="C49" s="33">
        <v>48</v>
      </c>
      <c r="D49" s="34"/>
      <c r="E49" s="33"/>
      <c r="F49" s="33"/>
      <c r="G49" s="33"/>
      <c r="H49" s="33"/>
      <c r="I49" s="42">
        <f>I14+I45*C49</f>
        <v>0</v>
      </c>
    </row>
    <row r="50" spans="1:9" x14ac:dyDescent="0.45">
      <c r="A50" s="60" t="s">
        <v>54</v>
      </c>
      <c r="B50" s="56"/>
      <c r="C50" s="57"/>
      <c r="D50" s="58"/>
      <c r="E50" s="57"/>
      <c r="F50" s="57"/>
      <c r="G50" s="57"/>
      <c r="H50" s="57"/>
      <c r="I50" s="59"/>
    </row>
    <row r="51" spans="1:9" x14ac:dyDescent="0.45">
      <c r="A51" s="50" t="s">
        <v>83</v>
      </c>
      <c r="B51" s="36"/>
      <c r="C51" s="25"/>
      <c r="D51" s="26"/>
      <c r="E51" s="25"/>
      <c r="F51" s="25"/>
      <c r="G51" s="27"/>
      <c r="H51" s="25"/>
      <c r="I51" s="51"/>
    </row>
    <row r="52" spans="1:9" x14ac:dyDescent="0.45">
      <c r="A52" s="50" t="s">
        <v>84</v>
      </c>
      <c r="B52" s="36"/>
      <c r="C52" s="25"/>
      <c r="D52" s="26"/>
      <c r="E52" s="25"/>
      <c r="F52" s="25"/>
      <c r="G52" s="27"/>
      <c r="H52" s="25"/>
      <c r="I52" s="51"/>
    </row>
    <row r="53" spans="1:9" x14ac:dyDescent="0.45">
      <c r="A53" s="50" t="s">
        <v>56</v>
      </c>
      <c r="B53" s="36"/>
      <c r="C53" s="25"/>
      <c r="D53" s="26"/>
      <c r="E53" s="25"/>
      <c r="F53" s="25"/>
      <c r="G53" s="27"/>
      <c r="H53" s="25"/>
      <c r="I53" s="51"/>
    </row>
    <row r="54" spans="1:9" x14ac:dyDescent="0.45">
      <c r="A54" s="50" t="s">
        <v>90</v>
      </c>
      <c r="B54" s="36"/>
      <c r="C54" s="25"/>
      <c r="D54" s="26"/>
      <c r="E54" s="25"/>
      <c r="F54" s="25"/>
      <c r="G54" s="27"/>
      <c r="H54" s="25"/>
      <c r="I54" s="51"/>
    </row>
    <row r="55" spans="1:9" ht="14.65" thickBot="1" x14ac:dyDescent="0.5">
      <c r="A55" s="75" t="s">
        <v>91</v>
      </c>
      <c r="B55" s="76"/>
      <c r="C55" s="76"/>
      <c r="D55" s="76"/>
      <c r="E55" s="76"/>
      <c r="F55" s="76"/>
      <c r="G55" s="76"/>
      <c r="H55" s="76"/>
      <c r="I55" s="77"/>
    </row>
    <row r="56" spans="1:9" ht="14.65" thickTop="1" x14ac:dyDescent="0.45"/>
  </sheetData>
  <mergeCells count="11">
    <mergeCell ref="A2:I2"/>
    <mergeCell ref="A3:I3"/>
    <mergeCell ref="A4:A5"/>
    <mergeCell ref="B4:B5"/>
    <mergeCell ref="C4:C5"/>
    <mergeCell ref="A46:A47"/>
    <mergeCell ref="B46:B47"/>
    <mergeCell ref="C46:C47"/>
    <mergeCell ref="A15:A16"/>
    <mergeCell ref="B15:B16"/>
    <mergeCell ref="C15:C16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0" r:id="rId1"/>
  <headerFooter>
    <oddFooter xml:space="preserve">&amp;LVypracoval ba consulting-cz s.r.o., Hradební 853/12,  500 03 Hradec Králové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2018-03-08T20:13:26Z</dcterms:created>
  <dcterms:modified xsi:type="dcterms:W3CDTF">2025-02-24T19:51:54Z</dcterms:modified>
</cp:coreProperties>
</file>