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elij1\AppData\Local\Microsoft\Windows\INetCache\Content.Outlook\JQM7WUI3\"/>
    </mc:Choice>
  </mc:AlternateContent>
  <bookViews>
    <workbookView xWindow="-21030" yWindow="240" windowWidth="16305" windowHeight="15345" activeTab="1"/>
  </bookViews>
  <sheets>
    <sheet name="REKAPITULACE" sheetId="2" r:id="rId1"/>
    <sheet name="Povýsadbová péče 36 měsíců" sheetId="1" r:id="rId2"/>
  </sheets>
  <definedNames>
    <definedName name="_10Excel_BuiltIn_Print_Area_3_1_1_1_1_1">#REF!</definedName>
    <definedName name="_11Excel_BuiltIn_Print_Area_4_1">#REF!</definedName>
    <definedName name="_12Excel_BuiltIn_Print_Area_4_1_1">#REF!</definedName>
    <definedName name="_13Excel_BuiltIn_Print_Area_5_1_1">#REF!</definedName>
    <definedName name="_14Excel_BuiltIn_Print_Area_6_1">#REF!</definedName>
    <definedName name="_15Excel_BuiltIn_Print_Area_6_1_1_1">#REF!</definedName>
    <definedName name="_16Excel_BuiltIn_Print_Area_7_1">#REF!</definedName>
    <definedName name="_17Excel_BuiltIn_Print_Area_7_1_1">#REF!</definedName>
    <definedName name="_18Excel_BuiltIn_Print_Area_8_1_1_1_1">#REF!</definedName>
    <definedName name="_19Excel_BuiltIn_Print_Area_9_1_1">#REF!</definedName>
    <definedName name="_1Excel_BuiltIn_Print_Area_1_1">#REF!</definedName>
    <definedName name="_2Excel_BuiltIn_Print_Area_1_1_1_1_1_1">#REF!</definedName>
    <definedName name="_3Excel_BuiltIn_Print_Area_1_1_1_1_1_1_1_1">#REF!</definedName>
    <definedName name="_4Excel_BuiltIn_Print_Area_13_1">#REF!</definedName>
    <definedName name="_5Excel_BuiltIn_Print_Area_2_1">#REF!</definedName>
    <definedName name="_6Excel_BuiltIn_Print_Area_2_1_1">#REF!</definedName>
    <definedName name="_7Excel_BuiltIn_Print_Area_3_1">#REF!</definedName>
    <definedName name="_8Excel_BuiltIn_Print_Area_3_1_1">#REF!</definedName>
    <definedName name="_9Excel_BuiltIn_Print_Area_3_1_1_1_1">#REF!</definedName>
    <definedName name="E_1">#REF!</definedName>
    <definedName name="E_3">#REF!</definedName>
    <definedName name="Excel_9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"$#REF!.$A$1:$E$142"</definedName>
    <definedName name="Excel_BuiltIn_Print_Area_1_1_1_1_1_1_1_1">#REF!</definedName>
    <definedName name="Excel_BuiltIn_Print_Area_1_1_1_1_1_1_1_1_1">#REF!</definedName>
    <definedName name="Excel_BuiltIn_Print_Area_10_1">#REF!</definedName>
    <definedName name="Excel_BuiltIn_Print_Area_10_1_1">#REF!</definedName>
    <definedName name="Excel_BuiltIn_Print_Area_10_1_1_1">#REF!</definedName>
    <definedName name="Excel_BuiltIn_Print_Area_11">#REF!</definedName>
    <definedName name="Excel_BuiltIn_Print_Area_11_1">#REF!</definedName>
    <definedName name="Excel_BuiltIn_Print_Area_11_1_1">#REF!</definedName>
    <definedName name="Excel_BuiltIn_Print_Area_11_1_1_1">#REF!</definedName>
    <definedName name="Excel_BuiltIn_Print_Area_13">#REF!</definedName>
    <definedName name="Excel_BuiltIn_Print_Area_16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_1_1_1_1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7_1">#REF!</definedName>
    <definedName name="Excel_BuiltIn_Print_Area_7_1_1">#REF!</definedName>
    <definedName name="Excel_BuiltIn_Print_Area_8">#REF!</definedName>
    <definedName name="Excel_BuiltIn_Print_Area_8_1">#REF!</definedName>
    <definedName name="Excel_BuiltIn_Print_Area_8_1_1">#REF!</definedName>
    <definedName name="Excel_BuiltIn_Print_Area_8_1_1_1">#REF!</definedName>
    <definedName name="Excel_BuiltIn_Print_Area_8_1_1_1_1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Titles_1">#REF!</definedName>
    <definedName name="Excel_BuiltIn_Print_Titles_3">#REF!</definedName>
    <definedName name="Excel_BuiltIn_Print_Titles_4">#REF!</definedName>
    <definedName name="Excel_BuiltIn_Print_Titles_4_1">"$#REF!.$#REF!$#REF!:$#REF!$#REF!"</definedName>
    <definedName name="Excel_BuiltIn_Print_Titles_5">#REF!</definedName>
    <definedName name="Excel_BuiltIn_Print_Titles_7">#REF!</definedName>
    <definedName name="h">#REF!</definedName>
    <definedName name="_xlnm.Print_Area" localSheetId="1">'Povýsadbová péče 36 měsíců'!$A$1:$F$114</definedName>
    <definedName name="_xlnm.Print_Area" localSheetId="0">REKAPITULACE!$A$1:$F$28</definedName>
    <definedName name="x">#REF!</definedName>
    <definedName name="z">#REF!</definedName>
    <definedName name="zzzzzzzzzzzzz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5" i="1" l="1"/>
  <c r="C56" i="1"/>
  <c r="C109" i="1" l="1"/>
  <c r="F109" i="1" s="1"/>
  <c r="C108" i="1"/>
  <c r="F108" i="1" s="1"/>
  <c r="C107" i="1"/>
  <c r="F107" i="1" s="1"/>
  <c r="C106" i="1"/>
  <c r="F106" i="1" s="1"/>
  <c r="C105" i="1"/>
  <c r="F105" i="1" s="1"/>
  <c r="C70" i="1"/>
  <c r="F70" i="1" s="1"/>
  <c r="F69" i="1"/>
  <c r="C69" i="1"/>
  <c r="C68" i="1"/>
  <c r="F68" i="1" s="1"/>
  <c r="C67" i="1"/>
  <c r="F67" i="1" s="1"/>
  <c r="C66" i="1"/>
  <c r="F66" i="1" s="1"/>
  <c r="F97" i="1"/>
  <c r="F96" i="1"/>
  <c r="F95" i="1"/>
  <c r="F94" i="1"/>
  <c r="F93" i="1"/>
  <c r="F85" i="1"/>
  <c r="F84" i="1"/>
  <c r="F83" i="1"/>
  <c r="F82" i="1"/>
  <c r="F46" i="1"/>
  <c r="F45" i="1"/>
  <c r="F44" i="1"/>
  <c r="F43" i="1"/>
  <c r="F32" i="1"/>
  <c r="F31" i="1"/>
  <c r="F30" i="1"/>
  <c r="F33" i="1"/>
  <c r="F29" i="1"/>
  <c r="F58" i="1"/>
  <c r="F57" i="1"/>
  <c r="F56" i="1"/>
  <c r="F55" i="1"/>
  <c r="F54" i="1"/>
  <c r="F21" i="1"/>
  <c r="F20" i="1"/>
  <c r="C19" i="1"/>
  <c r="F19" i="1" s="1"/>
  <c r="F18" i="1"/>
  <c r="F17" i="1"/>
  <c r="F9" i="1"/>
  <c r="F8" i="1"/>
  <c r="F7" i="1"/>
  <c r="F6" i="1"/>
  <c r="F10" i="1" l="1"/>
  <c r="F22" i="1"/>
  <c r="F110" i="1"/>
  <c r="F71" i="1"/>
  <c r="F47" i="1"/>
  <c r="F86" i="1"/>
  <c r="F98" i="1"/>
  <c r="F59" i="1"/>
  <c r="F34" i="1"/>
  <c r="F37" i="1" l="1"/>
  <c r="C14" i="2" s="1"/>
  <c r="F113" i="1"/>
  <c r="C16" i="2" s="1"/>
  <c r="F75" i="1"/>
  <c r="C15" i="2" s="1"/>
  <c r="C17" i="2" l="1"/>
  <c r="C18" i="2" s="1"/>
  <c r="C19" i="2" s="1"/>
  <c r="C20" i="2" s="1"/>
</calcChain>
</file>

<file path=xl/sharedStrings.xml><?xml version="1.0" encoding="utf-8"?>
<sst xmlns="http://schemas.openxmlformats.org/spreadsheetml/2006/main" count="197" uniqueCount="46">
  <si>
    <t>název</t>
  </si>
  <si>
    <t>m.j.</t>
  </si>
  <si>
    <t>množ.</t>
  </si>
  <si>
    <t>četnost prací v roce</t>
  </si>
  <si>
    <t>cena jedn. (Kč)</t>
  </si>
  <si>
    <t>cena celk. (Kč)</t>
  </si>
  <si>
    <t>ks</t>
  </si>
  <si>
    <t>Celkem</t>
  </si>
  <si>
    <t>m2</t>
  </si>
  <si>
    <t>m</t>
  </si>
  <si>
    <t>Odplevelení rostlin a urovnání kůry</t>
  </si>
  <si>
    <t>Zdravotní řez keřů</t>
  </si>
  <si>
    <t>Řez odkvetlých květenství</t>
  </si>
  <si>
    <t>823-1   Plochy a úpravy území</t>
  </si>
  <si>
    <t>položky přenesené z listů</t>
  </si>
  <si>
    <t>Cena celkem bez DPH</t>
  </si>
  <si>
    <t>21%DPH</t>
  </si>
  <si>
    <t>Cena celkem vč. 21%DPH</t>
  </si>
  <si>
    <t>První vegetační období</t>
  </si>
  <si>
    <t>Druhé vegetační období</t>
  </si>
  <si>
    <t>Třetí vegetační období</t>
  </si>
  <si>
    <t>CELKEM ÚDRŽBA</t>
  </si>
  <si>
    <t>Povýsadbová péče 36 měsíců</t>
  </si>
  <si>
    <t>STROMY</t>
  </si>
  <si>
    <t>KEŘE SOLITÉRNÍ, KEŘE SKUPINY, POPÍNAVÉ DŘ.</t>
  </si>
  <si>
    <t>TRVALKOVÝ ZÁHON mulčovaný kůrou nebo kamenivem</t>
  </si>
  <si>
    <t>Povýsadbová péče druhé vegetační období</t>
  </si>
  <si>
    <t>Povýsadbová péče první vegetační období</t>
  </si>
  <si>
    <t>Povýsadbová péče první vetetační období</t>
  </si>
  <si>
    <t>Povýsadbová péče druhé vetetační období</t>
  </si>
  <si>
    <t>Povýsadbová péče třetí vetetační období</t>
  </si>
  <si>
    <t>Povýsadbová péče třetí vegetační období celkem</t>
  </si>
  <si>
    <r>
      <t xml:space="preserve">Zalití rostlin - </t>
    </r>
    <r>
      <rPr>
        <sz val="9"/>
        <rFont val="Arial Narrow"/>
        <family val="2"/>
      </rPr>
      <t>80l/strom</t>
    </r>
  </si>
  <si>
    <r>
      <t xml:space="preserve">Odplevelení a úprava kořenové mísy </t>
    </r>
    <r>
      <rPr>
        <sz val="9"/>
        <rFont val="Arial Narrow"/>
        <family val="2"/>
      </rPr>
      <t>včetně odrýpnutí od trávníku a doplnění mulče</t>
    </r>
    <r>
      <rPr>
        <b/>
        <sz val="9"/>
        <rFont val="Arial Narrow"/>
        <family val="2"/>
      </rPr>
      <t xml:space="preserve"> (v průměru 3 cm za rok)</t>
    </r>
  </si>
  <si>
    <r>
      <t xml:space="preserve">Udržovací a zdravotní řez </t>
    </r>
    <r>
      <rPr>
        <sz val="9"/>
        <rFont val="Arial Narrow"/>
        <family val="2"/>
      </rPr>
      <t>stromů</t>
    </r>
    <r>
      <rPr>
        <b/>
        <sz val="9"/>
        <rFont val="Arial Narrow"/>
        <family val="2"/>
      </rPr>
      <t xml:space="preserve"> </t>
    </r>
    <r>
      <rPr>
        <sz val="9"/>
        <rFont val="Arial Narrow"/>
        <family val="2"/>
      </rPr>
      <t>(pokud bude nutné tak i výchovný řez podporující tvar stromu s průběžným kmenem)</t>
    </r>
  </si>
  <si>
    <r>
      <t xml:space="preserve">Odplevelení a úprava kořenové mísy </t>
    </r>
    <r>
      <rPr>
        <sz val="9"/>
        <rFont val="Arial Narrow"/>
        <family val="2"/>
      </rPr>
      <t>včetně odrýpnutí od trávníku a doplnění mulče</t>
    </r>
    <r>
      <rPr>
        <b/>
        <sz val="9"/>
        <rFont val="Arial Narrow"/>
        <family val="2"/>
      </rPr>
      <t xml:space="preserve"> </t>
    </r>
    <r>
      <rPr>
        <sz val="9"/>
        <rFont val="Arial Narrow"/>
        <family val="2"/>
        <charset val="238"/>
      </rPr>
      <t>(v průměru 3 cm za rok)</t>
    </r>
  </si>
  <si>
    <r>
      <t>Kontrola úvazků a kůlů, rákosové ochrany, nebo nátěru nebo</t>
    </r>
    <r>
      <rPr>
        <sz val="9"/>
        <rFont val="Arial Narrow"/>
        <family val="2"/>
      </rPr>
      <t xml:space="preserve"> ochrany báze kmene, vč. případné výměny poškozených částí</t>
    </r>
    <r>
      <rPr>
        <b/>
        <sz val="9"/>
        <rFont val="Arial Narrow"/>
        <family val="2"/>
      </rPr>
      <t xml:space="preserve"> </t>
    </r>
    <r>
      <rPr>
        <sz val="9"/>
        <rFont val="Arial Narrow"/>
        <family val="2"/>
      </rPr>
      <t>(cena výměny poškozených částí se určí konkrétně pro strom a bude fakturována jako vícepráce)</t>
    </r>
  </si>
  <si>
    <r>
      <t>Zalití rostlin - 15</t>
    </r>
    <r>
      <rPr>
        <sz val="9"/>
        <rFont val="Arial Narrow"/>
        <family val="2"/>
      </rPr>
      <t xml:space="preserve"> l/m2</t>
    </r>
  </si>
  <si>
    <r>
      <rPr>
        <b/>
        <sz val="9"/>
        <rFont val="Arial Narrow"/>
        <family val="2"/>
      </rPr>
      <t xml:space="preserve">Odrýpnutí </t>
    </r>
    <r>
      <rPr>
        <sz val="9"/>
        <rFont val="Arial Narrow"/>
        <family val="2"/>
      </rPr>
      <t>okrajů záhonů</t>
    </r>
  </si>
  <si>
    <r>
      <t xml:space="preserve">Doplnění mulče </t>
    </r>
    <r>
      <rPr>
        <sz val="9"/>
        <rFont val="Arial Narrow"/>
        <family val="2"/>
      </rPr>
      <t>(v průměru 3 cm)</t>
    </r>
  </si>
  <si>
    <t>Odplevelení rostlin a urovnání mulče</t>
  </si>
  <si>
    <r>
      <t xml:space="preserve">Doplnění kůrového mulče </t>
    </r>
    <r>
      <rPr>
        <sz val="9"/>
        <rFont val="Arial Narrow"/>
        <family val="2"/>
      </rPr>
      <t>(v průměru 2 cm)</t>
    </r>
  </si>
  <si>
    <r>
      <t>Zalití rostlin vč. - 15</t>
    </r>
    <r>
      <rPr>
        <sz val="9"/>
        <rFont val="Arial Narrow"/>
        <family val="2"/>
      </rPr>
      <t xml:space="preserve"> l/m2</t>
    </r>
  </si>
  <si>
    <r>
      <t xml:space="preserve">Doplnění mulče </t>
    </r>
    <r>
      <rPr>
        <sz val="9"/>
        <rFont val="Arial Narrow"/>
        <family val="2"/>
      </rPr>
      <t>(v průměru 1 cm)</t>
    </r>
  </si>
  <si>
    <t>Rekapitulace rozvojové péče o stromy, keře, trvalkové záhony</t>
  </si>
  <si>
    <t>Ceny jsou včetně naložení, odvozu, složení a poplatků skládkovného za případný odpad a obsahují i specifikace potřebných materiálů, dovoz vody vč. ceny. Ceny zahrnují veškeré režijní náklady (dovoz pracovníků na místo,…). Předpokládaný přirozený úhyn pro rostliny s balem nebo kontejnerované jsou 2%.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</si>
</sst>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Kč&quot;"/>
    <numFmt numFmtId="165" formatCode="#,##0\ &quot;Kč&quot;"/>
    <numFmt numFmtId="166" formatCode="0.0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</font>
    <font>
      <b/>
      <sz val="9"/>
      <name val="Arial Narrow"/>
      <family val="2"/>
    </font>
    <font>
      <i/>
      <sz val="8"/>
      <name val="Arial Narrow"/>
      <family val="2"/>
    </font>
    <font>
      <sz val="10"/>
      <name val="Arial CE"/>
      <charset val="238"/>
    </font>
    <font>
      <i/>
      <sz val="7"/>
      <name val="Arial Narrow"/>
      <family val="2"/>
    </font>
    <font>
      <sz val="9"/>
      <name val="Arial Narrow"/>
      <family val="2"/>
    </font>
    <font>
      <b/>
      <sz val="8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sz val="8"/>
      <name val="Arial Narrow"/>
      <family val="2"/>
    </font>
    <font>
      <b/>
      <sz val="9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</font>
    <font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9"/>
      <name val="Arial Narrow"/>
      <family val="2"/>
      <charset val="238"/>
    </font>
    <font>
      <b/>
      <i/>
      <sz val="9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4" tint="-0.249977111117893"/>
      <name val="Arial Narrow"/>
      <family val="2"/>
      <charset val="238"/>
    </font>
    <font>
      <sz val="11"/>
      <name val="Arial Narrow"/>
      <family val="2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i/>
      <sz val="9"/>
      <name val="Arial Narrow"/>
      <family val="2"/>
      <charset val="238"/>
    </font>
    <font>
      <i/>
      <sz val="9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97">
    <xf numFmtId="0" fontId="0" fillId="0" borderId="0" xfId="0"/>
    <xf numFmtId="0" fontId="1" fillId="0" borderId="0" xfId="0" applyFont="1" applyAlignment="1">
      <alignment vertical="center"/>
    </xf>
    <xf numFmtId="49" fontId="5" fillId="0" borderId="3" xfId="1" applyNumberFormat="1" applyFont="1" applyBorder="1" applyAlignment="1" applyProtection="1">
      <alignment horizontal="center" vertical="center" wrapText="1"/>
      <protection locked="0"/>
    </xf>
    <xf numFmtId="1" fontId="5" fillId="0" borderId="3" xfId="1" applyNumberFormat="1" applyFont="1" applyBorder="1" applyAlignment="1">
      <alignment horizontal="center" vertical="center" wrapText="1"/>
    </xf>
    <xf numFmtId="4" fontId="5" fillId="0" borderId="3" xfId="1" applyNumberFormat="1" applyFont="1" applyBorder="1" applyAlignment="1">
      <alignment horizontal="center" vertical="center" wrapText="1"/>
    </xf>
    <xf numFmtId="4" fontId="5" fillId="0" borderId="4" xfId="1" applyNumberFormat="1" applyFont="1" applyBorder="1" applyAlignment="1">
      <alignment horizontal="center" vertical="center" wrapText="1"/>
    </xf>
    <xf numFmtId="1" fontId="7" fillId="0" borderId="6" xfId="1" applyNumberFormat="1" applyFont="1" applyBorder="1" applyAlignment="1" applyProtection="1">
      <alignment horizontal="center" vertical="center" wrapText="1"/>
      <protection locked="0"/>
    </xf>
    <xf numFmtId="1" fontId="5" fillId="0" borderId="6" xfId="1" applyNumberFormat="1" applyFont="1" applyBorder="1" applyAlignment="1">
      <alignment horizontal="center" vertical="center" wrapText="1"/>
    </xf>
    <xf numFmtId="4" fontId="9" fillId="0" borderId="6" xfId="1" applyNumberFormat="1" applyFont="1" applyBorder="1" applyAlignment="1">
      <alignment horizontal="right" vertical="center"/>
    </xf>
    <xf numFmtId="4" fontId="9" fillId="0" borderId="7" xfId="1" applyNumberFormat="1" applyFont="1" applyBorder="1" applyAlignment="1">
      <alignment horizontal="right" vertical="center"/>
    </xf>
    <xf numFmtId="4" fontId="2" fillId="2" borderId="3" xfId="1" applyNumberFormat="1" applyFont="1" applyFill="1" applyBorder="1" applyAlignment="1">
      <alignment horizontal="right" vertical="center"/>
    </xf>
    <xf numFmtId="4" fontId="2" fillId="4" borderId="4" xfId="1" applyNumberFormat="1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right" vertical="center"/>
    </xf>
    <xf numFmtId="4" fontId="2" fillId="0" borderId="14" xfId="1" applyNumberFormat="1" applyFont="1" applyBorder="1" applyAlignment="1">
      <alignment vertical="center"/>
    </xf>
    <xf numFmtId="0" fontId="8" fillId="0" borderId="0" xfId="1" applyFont="1" applyAlignment="1">
      <alignment vertical="center"/>
    </xf>
    <xf numFmtId="1" fontId="10" fillId="3" borderId="0" xfId="1" applyNumberFormat="1" applyFont="1" applyFill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49" fontId="6" fillId="2" borderId="3" xfId="1" applyNumberFormat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right" vertical="center"/>
    </xf>
    <xf numFmtId="0" fontId="8" fillId="2" borderId="0" xfId="1" applyFont="1" applyFill="1" applyAlignment="1">
      <alignment vertical="center"/>
    </xf>
    <xf numFmtId="0" fontId="13" fillId="0" borderId="0" xfId="0" applyFont="1" applyAlignment="1">
      <alignment vertical="center"/>
    </xf>
    <xf numFmtId="4" fontId="13" fillId="4" borderId="15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4" fontId="17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2" fontId="18" fillId="5" borderId="0" xfId="0" applyNumberFormat="1" applyFont="1" applyFill="1" applyAlignment="1">
      <alignment vertical="center" wrapText="1"/>
    </xf>
    <xf numFmtId="2" fontId="14" fillId="5" borderId="0" xfId="0" applyNumberFormat="1" applyFont="1" applyFill="1" applyAlignment="1">
      <alignment vertical="center" wrapText="1"/>
    </xf>
    <xf numFmtId="0" fontId="16" fillId="4" borderId="0" xfId="0" applyFont="1" applyFill="1" applyAlignment="1">
      <alignment horizontal="center"/>
    </xf>
    <xf numFmtId="0" fontId="19" fillId="5" borderId="0" xfId="0" applyFont="1" applyFill="1" applyAlignment="1">
      <alignment vertical="center"/>
    </xf>
    <xf numFmtId="0" fontId="19" fillId="5" borderId="0" xfId="0" applyFont="1" applyFill="1" applyAlignment="1">
      <alignment horizontal="center" vertical="center"/>
    </xf>
    <xf numFmtId="4" fontId="19" fillId="5" borderId="0" xfId="0" applyNumberFormat="1" applyFont="1" applyFill="1" applyAlignment="1">
      <alignment vertical="center"/>
    </xf>
    <xf numFmtId="4" fontId="18" fillId="5" borderId="0" xfId="0" applyNumberFormat="1" applyFont="1" applyFill="1" applyAlignment="1">
      <alignment vertical="center"/>
    </xf>
    <xf numFmtId="164" fontId="16" fillId="0" borderId="0" xfId="0" applyNumberFormat="1" applyFont="1" applyAlignment="1">
      <alignment horizontal="center"/>
    </xf>
    <xf numFmtId="0" fontId="11" fillId="0" borderId="0" xfId="0" applyFont="1"/>
    <xf numFmtId="3" fontId="11" fillId="0" borderId="0" xfId="0" applyNumberFormat="1" applyFont="1" applyAlignment="1">
      <alignment horizontal="right"/>
    </xf>
    <xf numFmtId="3" fontId="16" fillId="0" borderId="0" xfId="0" applyNumberFormat="1" applyFont="1" applyAlignment="1">
      <alignment horizontal="right"/>
    </xf>
    <xf numFmtId="3" fontId="16" fillId="0" borderId="0" xfId="0" applyNumberFormat="1" applyFont="1"/>
    <xf numFmtId="165" fontId="11" fillId="0" borderId="0" xfId="0" applyNumberFormat="1" applyFont="1" applyAlignment="1">
      <alignment horizontal="right"/>
    </xf>
    <xf numFmtId="4" fontId="6" fillId="2" borderId="0" xfId="1" applyNumberFormat="1" applyFont="1" applyFill="1" applyAlignment="1">
      <alignment horizontal="right" vertical="center"/>
    </xf>
    <xf numFmtId="49" fontId="6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4" fontId="6" fillId="0" borderId="0" xfId="1" applyNumberFormat="1" applyFont="1" applyAlignment="1">
      <alignment horizontal="right"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1" fontId="5" fillId="0" borderId="0" xfId="1" applyNumberFormat="1" applyFont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0" fillId="0" borderId="0" xfId="0" applyFont="1"/>
    <xf numFmtId="0" fontId="22" fillId="5" borderId="16" xfId="0" applyFont="1" applyFill="1" applyBorder="1" applyAlignment="1">
      <alignment vertical="center" wrapText="1"/>
    </xf>
    <xf numFmtId="164" fontId="22" fillId="4" borderId="17" xfId="0" applyNumberFormat="1" applyFont="1" applyFill="1" applyBorder="1" applyAlignment="1">
      <alignment horizontal="right" vertical="center" wrapText="1"/>
    </xf>
    <xf numFmtId="0" fontId="21" fillId="5" borderId="18" xfId="0" applyFont="1" applyFill="1" applyBorder="1" applyAlignment="1">
      <alignment vertical="center" wrapText="1"/>
    </xf>
    <xf numFmtId="164" fontId="21" fillId="5" borderId="19" xfId="0" applyNumberFormat="1" applyFont="1" applyFill="1" applyBorder="1" applyAlignment="1">
      <alignment horizontal="right" vertical="center" wrapText="1"/>
    </xf>
    <xf numFmtId="0" fontId="21" fillId="5" borderId="20" xfId="0" applyFont="1" applyFill="1" applyBorder="1" applyAlignment="1">
      <alignment vertical="center" wrapText="1"/>
    </xf>
    <xf numFmtId="164" fontId="21" fillId="5" borderId="21" xfId="0" applyNumberFormat="1" applyFont="1" applyFill="1" applyBorder="1" applyAlignment="1">
      <alignment horizontal="right" vertical="center" wrapText="1"/>
    </xf>
    <xf numFmtId="164" fontId="22" fillId="5" borderId="17" xfId="0" applyNumberFormat="1" applyFont="1" applyFill="1" applyBorder="1" applyAlignment="1">
      <alignment horizontal="right" vertical="center" wrapText="1"/>
    </xf>
    <xf numFmtId="0" fontId="21" fillId="5" borderId="22" xfId="0" applyFont="1" applyFill="1" applyBorder="1" applyAlignment="1">
      <alignment vertical="center" wrapText="1"/>
    </xf>
    <xf numFmtId="164" fontId="21" fillId="5" borderId="23" xfId="0" applyNumberFormat="1" applyFont="1" applyFill="1" applyBorder="1" applyAlignment="1">
      <alignment horizontal="right" vertical="center" wrapText="1"/>
    </xf>
    <xf numFmtId="0" fontId="23" fillId="0" borderId="0" xfId="0" applyFont="1"/>
    <xf numFmtId="49" fontId="6" fillId="2" borderId="9" xfId="1" applyNumberFormat="1" applyFont="1" applyFill="1" applyBorder="1" applyAlignment="1">
      <alignment horizontal="center" vertical="center" wrapText="1"/>
    </xf>
    <xf numFmtId="1" fontId="6" fillId="3" borderId="9" xfId="1" applyNumberFormat="1" applyFont="1" applyFill="1" applyBorder="1" applyAlignment="1">
      <alignment horizontal="center" vertical="center" wrapText="1"/>
    </xf>
    <xf numFmtId="4" fontId="6" fillId="2" borderId="9" xfId="1" applyNumberFormat="1" applyFont="1" applyFill="1" applyBorder="1" applyAlignment="1">
      <alignment horizontal="right" vertical="center" wrapText="1"/>
    </xf>
    <xf numFmtId="4" fontId="6" fillId="3" borderId="10" xfId="1" applyNumberFormat="1" applyFont="1" applyFill="1" applyBorder="1" applyAlignment="1">
      <alignment horizontal="right" vertical="center" wrapText="1"/>
    </xf>
    <xf numFmtId="49" fontId="6" fillId="0" borderId="9" xfId="1" applyNumberFormat="1" applyFont="1" applyBorder="1" applyAlignment="1">
      <alignment horizontal="center" vertical="center"/>
    </xf>
    <xf numFmtId="4" fontId="6" fillId="0" borderId="9" xfId="1" applyNumberFormat="1" applyFont="1" applyBorder="1" applyAlignment="1">
      <alignment horizontal="right" vertical="center"/>
    </xf>
    <xf numFmtId="0" fontId="6" fillId="3" borderId="9" xfId="1" applyFont="1" applyFill="1" applyBorder="1" applyAlignment="1">
      <alignment horizontal="center" vertical="center" wrapText="1"/>
    </xf>
    <xf numFmtId="4" fontId="6" fillId="3" borderId="9" xfId="1" applyNumberFormat="1" applyFont="1" applyFill="1" applyBorder="1" applyAlignment="1">
      <alignment horizontal="right" vertical="center" wrapText="1"/>
    </xf>
    <xf numFmtId="0" fontId="6" fillId="3" borderId="12" xfId="1" applyFont="1" applyFill="1" applyBorder="1" applyAlignment="1">
      <alignment horizontal="center" vertical="center" wrapText="1"/>
    </xf>
    <xf numFmtId="1" fontId="6" fillId="3" borderId="12" xfId="1" applyNumberFormat="1" applyFont="1" applyFill="1" applyBorder="1" applyAlignment="1">
      <alignment horizontal="center" vertical="center" wrapText="1"/>
    </xf>
    <xf numFmtId="4" fontId="6" fillId="3" borderId="12" xfId="1" applyNumberFormat="1" applyFont="1" applyFill="1" applyBorder="1" applyAlignment="1">
      <alignment horizontal="right" vertical="center" wrapText="1"/>
    </xf>
    <xf numFmtId="4" fontId="6" fillId="3" borderId="13" xfId="1" applyNumberFormat="1" applyFont="1" applyFill="1" applyBorder="1" applyAlignment="1">
      <alignment horizontal="right" vertical="center" wrapText="1"/>
    </xf>
    <xf numFmtId="49" fontId="2" fillId="0" borderId="6" xfId="1" applyNumberFormat="1" applyFont="1" applyBorder="1" applyAlignment="1" applyProtection="1">
      <alignment horizontal="center" vertical="center" wrapText="1"/>
      <protection locked="0"/>
    </xf>
    <xf numFmtId="1" fontId="2" fillId="0" borderId="6" xfId="1" applyNumberFormat="1" applyFont="1" applyBorder="1" applyAlignment="1" applyProtection="1">
      <alignment horizontal="center" vertical="center" wrapText="1"/>
      <protection locked="0"/>
    </xf>
    <xf numFmtId="1" fontId="24" fillId="0" borderId="6" xfId="1" applyNumberFormat="1" applyFont="1" applyBorder="1" applyAlignment="1">
      <alignment horizontal="center" vertical="center" wrapText="1"/>
    </xf>
    <xf numFmtId="4" fontId="6" fillId="0" borderId="6" xfId="1" applyNumberFormat="1" applyFont="1" applyBorder="1" applyAlignment="1">
      <alignment horizontal="right" vertical="center"/>
    </xf>
    <xf numFmtId="4" fontId="6" fillId="0" borderId="7" xfId="1" applyNumberFormat="1" applyFont="1" applyBorder="1" applyAlignment="1">
      <alignment horizontal="right" vertical="center"/>
    </xf>
    <xf numFmtId="1" fontId="6" fillId="0" borderId="9" xfId="1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 applyProtection="1">
      <alignment horizontal="left" vertical="center" wrapText="1"/>
      <protection locked="0"/>
    </xf>
    <xf numFmtId="0" fontId="18" fillId="0" borderId="5" xfId="1" applyFont="1" applyBorder="1" applyAlignment="1">
      <alignment horizontal="left" vertical="center"/>
    </xf>
    <xf numFmtId="0" fontId="2" fillId="2" borderId="8" xfId="1" applyFont="1" applyFill="1" applyBorder="1" applyAlignment="1">
      <alignment vertical="center" wrapText="1"/>
    </xf>
    <xf numFmtId="0" fontId="2" fillId="3" borderId="8" xfId="1" applyFont="1" applyFill="1" applyBorder="1" applyAlignment="1">
      <alignment vertical="center" wrapText="1"/>
    </xf>
    <xf numFmtId="0" fontId="2" fillId="3" borderId="11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8" fillId="0" borderId="5" xfId="1" applyFont="1" applyBorder="1" applyAlignment="1">
      <alignment horizontal="left" vertical="center"/>
    </xf>
    <xf numFmtId="0" fontId="6" fillId="2" borderId="8" xfId="1" applyFont="1" applyFill="1" applyBorder="1" applyAlignment="1">
      <alignment vertical="center" wrapText="1"/>
    </xf>
    <xf numFmtId="0" fontId="6" fillId="0" borderId="0" xfId="0" applyFont="1"/>
    <xf numFmtId="166" fontId="6" fillId="3" borderId="9" xfId="1" applyNumberFormat="1" applyFont="1" applyFill="1" applyBorder="1" applyAlignment="1">
      <alignment horizontal="center" vertical="center" wrapText="1"/>
    </xf>
    <xf numFmtId="2" fontId="14" fillId="5" borderId="0" xfId="0" applyNumberFormat="1" applyFont="1" applyFill="1" applyAlignment="1">
      <alignment vertical="center" wrapText="1"/>
    </xf>
    <xf numFmtId="0" fontId="21" fillId="5" borderId="24" xfId="0" applyFont="1" applyFill="1" applyBorder="1" applyAlignment="1">
      <alignment horizontal="left" vertical="center" wrapText="1"/>
    </xf>
    <xf numFmtId="0" fontId="21" fillId="5" borderId="2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</cellXfs>
  <cellStyles count="3">
    <cellStyle name="Normální" xfId="0" builtinId="0"/>
    <cellStyle name="normální 2 2 3" xfId="2"/>
    <cellStyle name="normální_MODERNIZACE SILNICE II340 SEČ - HRANICE KRAJE   SO-801 SADOVÉ ÚPRAVY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3:IO35"/>
  <sheetViews>
    <sheetView showGridLines="0" view="pageBreakPreview" topLeftCell="A13" zoomScale="130" zoomScaleNormal="100" zoomScaleSheetLayoutView="130" workbookViewId="0">
      <selection activeCell="B3" sqref="B3"/>
    </sheetView>
  </sheetViews>
  <sheetFormatPr defaultRowHeight="13.5" x14ac:dyDescent="0.25"/>
  <cols>
    <col min="1" max="1" width="6.42578125" style="29" customWidth="1"/>
    <col min="2" max="2" width="46.7109375" style="29" customWidth="1"/>
    <col min="3" max="3" width="12.85546875" style="28" customWidth="1"/>
    <col min="4" max="4" width="6.7109375" style="27" customWidth="1"/>
    <col min="5" max="5" width="9.5703125" style="27" hidden="1" customWidth="1"/>
    <col min="6" max="6" width="10.140625" style="28" hidden="1" customWidth="1"/>
    <col min="7" max="7" width="10.42578125" style="29" customWidth="1"/>
    <col min="8" max="255" width="9.140625" style="29"/>
    <col min="256" max="256" width="8.7109375" style="29" customWidth="1"/>
    <col min="257" max="257" width="39" style="29" bestFit="1" customWidth="1"/>
    <col min="258" max="258" width="6.85546875" style="29" bestFit="1" customWidth="1"/>
    <col min="259" max="259" width="4.5703125" style="29" customWidth="1"/>
    <col min="260" max="260" width="7.42578125" style="29" customWidth="1"/>
    <col min="261" max="261" width="8.5703125" style="29" bestFit="1" customWidth="1"/>
    <col min="262" max="262" width="9.85546875" style="29" customWidth="1"/>
    <col min="263" max="263" width="10.42578125" style="29" customWidth="1"/>
    <col min="264" max="511" width="9.140625" style="29"/>
    <col min="512" max="512" width="8.7109375" style="29" customWidth="1"/>
    <col min="513" max="513" width="39" style="29" bestFit="1" customWidth="1"/>
    <col min="514" max="514" width="6.85546875" style="29" bestFit="1" customWidth="1"/>
    <col min="515" max="515" width="4.5703125" style="29" customWidth="1"/>
    <col min="516" max="516" width="7.42578125" style="29" customWidth="1"/>
    <col min="517" max="517" width="8.5703125" style="29" bestFit="1" customWidth="1"/>
    <col min="518" max="518" width="9.85546875" style="29" customWidth="1"/>
    <col min="519" max="519" width="10.42578125" style="29" customWidth="1"/>
    <col min="520" max="767" width="9.140625" style="29"/>
    <col min="768" max="768" width="8.7109375" style="29" customWidth="1"/>
    <col min="769" max="769" width="39" style="29" bestFit="1" customWidth="1"/>
    <col min="770" max="770" width="6.85546875" style="29" bestFit="1" customWidth="1"/>
    <col min="771" max="771" width="4.5703125" style="29" customWidth="1"/>
    <col min="772" max="772" width="7.42578125" style="29" customWidth="1"/>
    <col min="773" max="773" width="8.5703125" style="29" bestFit="1" customWidth="1"/>
    <col min="774" max="774" width="9.85546875" style="29" customWidth="1"/>
    <col min="775" max="775" width="10.42578125" style="29" customWidth="1"/>
    <col min="776" max="1023" width="9.140625" style="29"/>
    <col min="1024" max="1024" width="8.7109375" style="29" customWidth="1"/>
    <col min="1025" max="1025" width="39" style="29" bestFit="1" customWidth="1"/>
    <col min="1026" max="1026" width="6.85546875" style="29" bestFit="1" customWidth="1"/>
    <col min="1027" max="1027" width="4.5703125" style="29" customWidth="1"/>
    <col min="1028" max="1028" width="7.42578125" style="29" customWidth="1"/>
    <col min="1029" max="1029" width="8.5703125" style="29" bestFit="1" customWidth="1"/>
    <col min="1030" max="1030" width="9.85546875" style="29" customWidth="1"/>
    <col min="1031" max="1031" width="10.42578125" style="29" customWidth="1"/>
    <col min="1032" max="1279" width="9.140625" style="29"/>
    <col min="1280" max="1280" width="8.7109375" style="29" customWidth="1"/>
    <col min="1281" max="1281" width="39" style="29" bestFit="1" customWidth="1"/>
    <col min="1282" max="1282" width="6.85546875" style="29" bestFit="1" customWidth="1"/>
    <col min="1283" max="1283" width="4.5703125" style="29" customWidth="1"/>
    <col min="1284" max="1284" width="7.42578125" style="29" customWidth="1"/>
    <col min="1285" max="1285" width="8.5703125" style="29" bestFit="1" customWidth="1"/>
    <col min="1286" max="1286" width="9.85546875" style="29" customWidth="1"/>
    <col min="1287" max="1287" width="10.42578125" style="29" customWidth="1"/>
    <col min="1288" max="1535" width="9.140625" style="29"/>
    <col min="1536" max="1536" width="8.7109375" style="29" customWidth="1"/>
    <col min="1537" max="1537" width="39" style="29" bestFit="1" customWidth="1"/>
    <col min="1538" max="1538" width="6.85546875" style="29" bestFit="1" customWidth="1"/>
    <col min="1539" max="1539" width="4.5703125" style="29" customWidth="1"/>
    <col min="1540" max="1540" width="7.42578125" style="29" customWidth="1"/>
    <col min="1541" max="1541" width="8.5703125" style="29" bestFit="1" customWidth="1"/>
    <col min="1542" max="1542" width="9.85546875" style="29" customWidth="1"/>
    <col min="1543" max="1543" width="10.42578125" style="29" customWidth="1"/>
    <col min="1544" max="1791" width="9.140625" style="29"/>
    <col min="1792" max="1792" width="8.7109375" style="29" customWidth="1"/>
    <col min="1793" max="1793" width="39" style="29" bestFit="1" customWidth="1"/>
    <col min="1794" max="1794" width="6.85546875" style="29" bestFit="1" customWidth="1"/>
    <col min="1795" max="1795" width="4.5703125" style="29" customWidth="1"/>
    <col min="1796" max="1796" width="7.42578125" style="29" customWidth="1"/>
    <col min="1797" max="1797" width="8.5703125" style="29" bestFit="1" customWidth="1"/>
    <col min="1798" max="1798" width="9.85546875" style="29" customWidth="1"/>
    <col min="1799" max="1799" width="10.42578125" style="29" customWidth="1"/>
    <col min="1800" max="2047" width="9.140625" style="29"/>
    <col min="2048" max="2048" width="8.7109375" style="29" customWidth="1"/>
    <col min="2049" max="2049" width="39" style="29" bestFit="1" customWidth="1"/>
    <col min="2050" max="2050" width="6.85546875" style="29" bestFit="1" customWidth="1"/>
    <col min="2051" max="2051" width="4.5703125" style="29" customWidth="1"/>
    <col min="2052" max="2052" width="7.42578125" style="29" customWidth="1"/>
    <col min="2053" max="2053" width="8.5703125" style="29" bestFit="1" customWidth="1"/>
    <col min="2054" max="2054" width="9.85546875" style="29" customWidth="1"/>
    <col min="2055" max="2055" width="10.42578125" style="29" customWidth="1"/>
    <col min="2056" max="2303" width="9.140625" style="29"/>
    <col min="2304" max="2304" width="8.7109375" style="29" customWidth="1"/>
    <col min="2305" max="2305" width="39" style="29" bestFit="1" customWidth="1"/>
    <col min="2306" max="2306" width="6.85546875" style="29" bestFit="1" customWidth="1"/>
    <col min="2307" max="2307" width="4.5703125" style="29" customWidth="1"/>
    <col min="2308" max="2308" width="7.42578125" style="29" customWidth="1"/>
    <col min="2309" max="2309" width="8.5703125" style="29" bestFit="1" customWidth="1"/>
    <col min="2310" max="2310" width="9.85546875" style="29" customWidth="1"/>
    <col min="2311" max="2311" width="10.42578125" style="29" customWidth="1"/>
    <col min="2312" max="2559" width="9.140625" style="29"/>
    <col min="2560" max="2560" width="8.7109375" style="29" customWidth="1"/>
    <col min="2561" max="2561" width="39" style="29" bestFit="1" customWidth="1"/>
    <col min="2562" max="2562" width="6.85546875" style="29" bestFit="1" customWidth="1"/>
    <col min="2563" max="2563" width="4.5703125" style="29" customWidth="1"/>
    <col min="2564" max="2564" width="7.42578125" style="29" customWidth="1"/>
    <col min="2565" max="2565" width="8.5703125" style="29" bestFit="1" customWidth="1"/>
    <col min="2566" max="2566" width="9.85546875" style="29" customWidth="1"/>
    <col min="2567" max="2567" width="10.42578125" style="29" customWidth="1"/>
    <col min="2568" max="2815" width="9.140625" style="29"/>
    <col min="2816" max="2816" width="8.7109375" style="29" customWidth="1"/>
    <col min="2817" max="2817" width="39" style="29" bestFit="1" customWidth="1"/>
    <col min="2818" max="2818" width="6.85546875" style="29" bestFit="1" customWidth="1"/>
    <col min="2819" max="2819" width="4.5703125" style="29" customWidth="1"/>
    <col min="2820" max="2820" width="7.42578125" style="29" customWidth="1"/>
    <col min="2821" max="2821" width="8.5703125" style="29" bestFit="1" customWidth="1"/>
    <col min="2822" max="2822" width="9.85546875" style="29" customWidth="1"/>
    <col min="2823" max="2823" width="10.42578125" style="29" customWidth="1"/>
    <col min="2824" max="3071" width="9.140625" style="29"/>
    <col min="3072" max="3072" width="8.7109375" style="29" customWidth="1"/>
    <col min="3073" max="3073" width="39" style="29" bestFit="1" customWidth="1"/>
    <col min="3074" max="3074" width="6.85546875" style="29" bestFit="1" customWidth="1"/>
    <col min="3075" max="3075" width="4.5703125" style="29" customWidth="1"/>
    <col min="3076" max="3076" width="7.42578125" style="29" customWidth="1"/>
    <col min="3077" max="3077" width="8.5703125" style="29" bestFit="1" customWidth="1"/>
    <col min="3078" max="3078" width="9.85546875" style="29" customWidth="1"/>
    <col min="3079" max="3079" width="10.42578125" style="29" customWidth="1"/>
    <col min="3080" max="3327" width="9.140625" style="29"/>
    <col min="3328" max="3328" width="8.7109375" style="29" customWidth="1"/>
    <col min="3329" max="3329" width="39" style="29" bestFit="1" customWidth="1"/>
    <col min="3330" max="3330" width="6.85546875" style="29" bestFit="1" customWidth="1"/>
    <col min="3331" max="3331" width="4.5703125" style="29" customWidth="1"/>
    <col min="3332" max="3332" width="7.42578125" style="29" customWidth="1"/>
    <col min="3333" max="3333" width="8.5703125" style="29" bestFit="1" customWidth="1"/>
    <col min="3334" max="3334" width="9.85546875" style="29" customWidth="1"/>
    <col min="3335" max="3335" width="10.42578125" style="29" customWidth="1"/>
    <col min="3336" max="3583" width="9.140625" style="29"/>
    <col min="3584" max="3584" width="8.7109375" style="29" customWidth="1"/>
    <col min="3585" max="3585" width="39" style="29" bestFit="1" customWidth="1"/>
    <col min="3586" max="3586" width="6.85546875" style="29" bestFit="1" customWidth="1"/>
    <col min="3587" max="3587" width="4.5703125" style="29" customWidth="1"/>
    <col min="3588" max="3588" width="7.42578125" style="29" customWidth="1"/>
    <col min="3589" max="3589" width="8.5703125" style="29" bestFit="1" customWidth="1"/>
    <col min="3590" max="3590" width="9.85546875" style="29" customWidth="1"/>
    <col min="3591" max="3591" width="10.42578125" style="29" customWidth="1"/>
    <col min="3592" max="3839" width="9.140625" style="29"/>
    <col min="3840" max="3840" width="8.7109375" style="29" customWidth="1"/>
    <col min="3841" max="3841" width="39" style="29" bestFit="1" customWidth="1"/>
    <col min="3842" max="3842" width="6.85546875" style="29" bestFit="1" customWidth="1"/>
    <col min="3843" max="3843" width="4.5703125" style="29" customWidth="1"/>
    <col min="3844" max="3844" width="7.42578125" style="29" customWidth="1"/>
    <col min="3845" max="3845" width="8.5703125" style="29" bestFit="1" customWidth="1"/>
    <col min="3846" max="3846" width="9.85546875" style="29" customWidth="1"/>
    <col min="3847" max="3847" width="10.42578125" style="29" customWidth="1"/>
    <col min="3848" max="4095" width="9.140625" style="29"/>
    <col min="4096" max="4096" width="8.7109375" style="29" customWidth="1"/>
    <col min="4097" max="4097" width="39" style="29" bestFit="1" customWidth="1"/>
    <col min="4098" max="4098" width="6.85546875" style="29" bestFit="1" customWidth="1"/>
    <col min="4099" max="4099" width="4.5703125" style="29" customWidth="1"/>
    <col min="4100" max="4100" width="7.42578125" style="29" customWidth="1"/>
    <col min="4101" max="4101" width="8.5703125" style="29" bestFit="1" customWidth="1"/>
    <col min="4102" max="4102" width="9.85546875" style="29" customWidth="1"/>
    <col min="4103" max="4103" width="10.42578125" style="29" customWidth="1"/>
    <col min="4104" max="4351" width="9.140625" style="29"/>
    <col min="4352" max="4352" width="8.7109375" style="29" customWidth="1"/>
    <col min="4353" max="4353" width="39" style="29" bestFit="1" customWidth="1"/>
    <col min="4354" max="4354" width="6.85546875" style="29" bestFit="1" customWidth="1"/>
    <col min="4355" max="4355" width="4.5703125" style="29" customWidth="1"/>
    <col min="4356" max="4356" width="7.42578125" style="29" customWidth="1"/>
    <col min="4357" max="4357" width="8.5703125" style="29" bestFit="1" customWidth="1"/>
    <col min="4358" max="4358" width="9.85546875" style="29" customWidth="1"/>
    <col min="4359" max="4359" width="10.42578125" style="29" customWidth="1"/>
    <col min="4360" max="4607" width="9.140625" style="29"/>
    <col min="4608" max="4608" width="8.7109375" style="29" customWidth="1"/>
    <col min="4609" max="4609" width="39" style="29" bestFit="1" customWidth="1"/>
    <col min="4610" max="4610" width="6.85546875" style="29" bestFit="1" customWidth="1"/>
    <col min="4611" max="4611" width="4.5703125" style="29" customWidth="1"/>
    <col min="4612" max="4612" width="7.42578125" style="29" customWidth="1"/>
    <col min="4613" max="4613" width="8.5703125" style="29" bestFit="1" customWidth="1"/>
    <col min="4614" max="4614" width="9.85546875" style="29" customWidth="1"/>
    <col min="4615" max="4615" width="10.42578125" style="29" customWidth="1"/>
    <col min="4616" max="4863" width="9.140625" style="29"/>
    <col min="4864" max="4864" width="8.7109375" style="29" customWidth="1"/>
    <col min="4865" max="4865" width="39" style="29" bestFit="1" customWidth="1"/>
    <col min="4866" max="4866" width="6.85546875" style="29" bestFit="1" customWidth="1"/>
    <col min="4867" max="4867" width="4.5703125" style="29" customWidth="1"/>
    <col min="4868" max="4868" width="7.42578125" style="29" customWidth="1"/>
    <col min="4869" max="4869" width="8.5703125" style="29" bestFit="1" customWidth="1"/>
    <col min="4870" max="4870" width="9.85546875" style="29" customWidth="1"/>
    <col min="4871" max="4871" width="10.42578125" style="29" customWidth="1"/>
    <col min="4872" max="5119" width="9.140625" style="29"/>
    <col min="5120" max="5120" width="8.7109375" style="29" customWidth="1"/>
    <col min="5121" max="5121" width="39" style="29" bestFit="1" customWidth="1"/>
    <col min="5122" max="5122" width="6.85546875" style="29" bestFit="1" customWidth="1"/>
    <col min="5123" max="5123" width="4.5703125" style="29" customWidth="1"/>
    <col min="5124" max="5124" width="7.42578125" style="29" customWidth="1"/>
    <col min="5125" max="5125" width="8.5703125" style="29" bestFit="1" customWidth="1"/>
    <col min="5126" max="5126" width="9.85546875" style="29" customWidth="1"/>
    <col min="5127" max="5127" width="10.42578125" style="29" customWidth="1"/>
    <col min="5128" max="5375" width="9.140625" style="29"/>
    <col min="5376" max="5376" width="8.7109375" style="29" customWidth="1"/>
    <col min="5377" max="5377" width="39" style="29" bestFit="1" customWidth="1"/>
    <col min="5378" max="5378" width="6.85546875" style="29" bestFit="1" customWidth="1"/>
    <col min="5379" max="5379" width="4.5703125" style="29" customWidth="1"/>
    <col min="5380" max="5380" width="7.42578125" style="29" customWidth="1"/>
    <col min="5381" max="5381" width="8.5703125" style="29" bestFit="1" customWidth="1"/>
    <col min="5382" max="5382" width="9.85546875" style="29" customWidth="1"/>
    <col min="5383" max="5383" width="10.42578125" style="29" customWidth="1"/>
    <col min="5384" max="5631" width="9.140625" style="29"/>
    <col min="5632" max="5632" width="8.7109375" style="29" customWidth="1"/>
    <col min="5633" max="5633" width="39" style="29" bestFit="1" customWidth="1"/>
    <col min="5634" max="5634" width="6.85546875" style="29" bestFit="1" customWidth="1"/>
    <col min="5635" max="5635" width="4.5703125" style="29" customWidth="1"/>
    <col min="5636" max="5636" width="7.42578125" style="29" customWidth="1"/>
    <col min="5637" max="5637" width="8.5703125" style="29" bestFit="1" customWidth="1"/>
    <col min="5638" max="5638" width="9.85546875" style="29" customWidth="1"/>
    <col min="5639" max="5639" width="10.42578125" style="29" customWidth="1"/>
    <col min="5640" max="5887" width="9.140625" style="29"/>
    <col min="5888" max="5888" width="8.7109375" style="29" customWidth="1"/>
    <col min="5889" max="5889" width="39" style="29" bestFit="1" customWidth="1"/>
    <col min="5890" max="5890" width="6.85546875" style="29" bestFit="1" customWidth="1"/>
    <col min="5891" max="5891" width="4.5703125" style="29" customWidth="1"/>
    <col min="5892" max="5892" width="7.42578125" style="29" customWidth="1"/>
    <col min="5893" max="5893" width="8.5703125" style="29" bestFit="1" customWidth="1"/>
    <col min="5894" max="5894" width="9.85546875" style="29" customWidth="1"/>
    <col min="5895" max="5895" width="10.42578125" style="29" customWidth="1"/>
    <col min="5896" max="6143" width="9.140625" style="29"/>
    <col min="6144" max="6144" width="8.7109375" style="29" customWidth="1"/>
    <col min="6145" max="6145" width="39" style="29" bestFit="1" customWidth="1"/>
    <col min="6146" max="6146" width="6.85546875" style="29" bestFit="1" customWidth="1"/>
    <col min="6147" max="6147" width="4.5703125" style="29" customWidth="1"/>
    <col min="6148" max="6148" width="7.42578125" style="29" customWidth="1"/>
    <col min="6149" max="6149" width="8.5703125" style="29" bestFit="1" customWidth="1"/>
    <col min="6150" max="6150" width="9.85546875" style="29" customWidth="1"/>
    <col min="6151" max="6151" width="10.42578125" style="29" customWidth="1"/>
    <col min="6152" max="6399" width="9.140625" style="29"/>
    <col min="6400" max="6400" width="8.7109375" style="29" customWidth="1"/>
    <col min="6401" max="6401" width="39" style="29" bestFit="1" customWidth="1"/>
    <col min="6402" max="6402" width="6.85546875" style="29" bestFit="1" customWidth="1"/>
    <col min="6403" max="6403" width="4.5703125" style="29" customWidth="1"/>
    <col min="6404" max="6404" width="7.42578125" style="29" customWidth="1"/>
    <col min="6405" max="6405" width="8.5703125" style="29" bestFit="1" customWidth="1"/>
    <col min="6406" max="6406" width="9.85546875" style="29" customWidth="1"/>
    <col min="6407" max="6407" width="10.42578125" style="29" customWidth="1"/>
    <col min="6408" max="6655" width="9.140625" style="29"/>
    <col min="6656" max="6656" width="8.7109375" style="29" customWidth="1"/>
    <col min="6657" max="6657" width="39" style="29" bestFit="1" customWidth="1"/>
    <col min="6658" max="6658" width="6.85546875" style="29" bestFit="1" customWidth="1"/>
    <col min="6659" max="6659" width="4.5703125" style="29" customWidth="1"/>
    <col min="6660" max="6660" width="7.42578125" style="29" customWidth="1"/>
    <col min="6661" max="6661" width="8.5703125" style="29" bestFit="1" customWidth="1"/>
    <col min="6662" max="6662" width="9.85546875" style="29" customWidth="1"/>
    <col min="6663" max="6663" width="10.42578125" style="29" customWidth="1"/>
    <col min="6664" max="6911" width="9.140625" style="29"/>
    <col min="6912" max="6912" width="8.7109375" style="29" customWidth="1"/>
    <col min="6913" max="6913" width="39" style="29" bestFit="1" customWidth="1"/>
    <col min="6914" max="6914" width="6.85546875" style="29" bestFit="1" customWidth="1"/>
    <col min="6915" max="6915" width="4.5703125" style="29" customWidth="1"/>
    <col min="6916" max="6916" width="7.42578125" style="29" customWidth="1"/>
    <col min="6917" max="6917" width="8.5703125" style="29" bestFit="1" customWidth="1"/>
    <col min="6918" max="6918" width="9.85546875" style="29" customWidth="1"/>
    <col min="6919" max="6919" width="10.42578125" style="29" customWidth="1"/>
    <col min="6920" max="7167" width="9.140625" style="29"/>
    <col min="7168" max="7168" width="8.7109375" style="29" customWidth="1"/>
    <col min="7169" max="7169" width="39" style="29" bestFit="1" customWidth="1"/>
    <col min="7170" max="7170" width="6.85546875" style="29" bestFit="1" customWidth="1"/>
    <col min="7171" max="7171" width="4.5703125" style="29" customWidth="1"/>
    <col min="7172" max="7172" width="7.42578125" style="29" customWidth="1"/>
    <col min="7173" max="7173" width="8.5703125" style="29" bestFit="1" customWidth="1"/>
    <col min="7174" max="7174" width="9.85546875" style="29" customWidth="1"/>
    <col min="7175" max="7175" width="10.42578125" style="29" customWidth="1"/>
    <col min="7176" max="7423" width="9.140625" style="29"/>
    <col min="7424" max="7424" width="8.7109375" style="29" customWidth="1"/>
    <col min="7425" max="7425" width="39" style="29" bestFit="1" customWidth="1"/>
    <col min="7426" max="7426" width="6.85546875" style="29" bestFit="1" customWidth="1"/>
    <col min="7427" max="7427" width="4.5703125" style="29" customWidth="1"/>
    <col min="7428" max="7428" width="7.42578125" style="29" customWidth="1"/>
    <col min="7429" max="7429" width="8.5703125" style="29" bestFit="1" customWidth="1"/>
    <col min="7430" max="7430" width="9.85546875" style="29" customWidth="1"/>
    <col min="7431" max="7431" width="10.42578125" style="29" customWidth="1"/>
    <col min="7432" max="7679" width="9.140625" style="29"/>
    <col min="7680" max="7680" width="8.7109375" style="29" customWidth="1"/>
    <col min="7681" max="7681" width="39" style="29" bestFit="1" customWidth="1"/>
    <col min="7682" max="7682" width="6.85546875" style="29" bestFit="1" customWidth="1"/>
    <col min="7683" max="7683" width="4.5703125" style="29" customWidth="1"/>
    <col min="7684" max="7684" width="7.42578125" style="29" customWidth="1"/>
    <col min="7685" max="7685" width="8.5703125" style="29" bestFit="1" customWidth="1"/>
    <col min="7686" max="7686" width="9.85546875" style="29" customWidth="1"/>
    <col min="7687" max="7687" width="10.42578125" style="29" customWidth="1"/>
    <col min="7688" max="7935" width="9.140625" style="29"/>
    <col min="7936" max="7936" width="8.7109375" style="29" customWidth="1"/>
    <col min="7937" max="7937" width="39" style="29" bestFit="1" customWidth="1"/>
    <col min="7938" max="7938" width="6.85546875" style="29" bestFit="1" customWidth="1"/>
    <col min="7939" max="7939" width="4.5703125" style="29" customWidth="1"/>
    <col min="7940" max="7940" width="7.42578125" style="29" customWidth="1"/>
    <col min="7941" max="7941" width="8.5703125" style="29" bestFit="1" customWidth="1"/>
    <col min="7942" max="7942" width="9.85546875" style="29" customWidth="1"/>
    <col min="7943" max="7943" width="10.42578125" style="29" customWidth="1"/>
    <col min="7944" max="8191" width="9.140625" style="29"/>
    <col min="8192" max="8192" width="8.7109375" style="29" customWidth="1"/>
    <col min="8193" max="8193" width="39" style="29" bestFit="1" customWidth="1"/>
    <col min="8194" max="8194" width="6.85546875" style="29" bestFit="1" customWidth="1"/>
    <col min="8195" max="8195" width="4.5703125" style="29" customWidth="1"/>
    <col min="8196" max="8196" width="7.42578125" style="29" customWidth="1"/>
    <col min="8197" max="8197" width="8.5703125" style="29" bestFit="1" customWidth="1"/>
    <col min="8198" max="8198" width="9.85546875" style="29" customWidth="1"/>
    <col min="8199" max="8199" width="10.42578125" style="29" customWidth="1"/>
    <col min="8200" max="8447" width="9.140625" style="29"/>
    <col min="8448" max="8448" width="8.7109375" style="29" customWidth="1"/>
    <col min="8449" max="8449" width="39" style="29" bestFit="1" customWidth="1"/>
    <col min="8450" max="8450" width="6.85546875" style="29" bestFit="1" customWidth="1"/>
    <col min="8451" max="8451" width="4.5703125" style="29" customWidth="1"/>
    <col min="8452" max="8452" width="7.42578125" style="29" customWidth="1"/>
    <col min="8453" max="8453" width="8.5703125" style="29" bestFit="1" customWidth="1"/>
    <col min="8454" max="8454" width="9.85546875" style="29" customWidth="1"/>
    <col min="8455" max="8455" width="10.42578125" style="29" customWidth="1"/>
    <col min="8456" max="8703" width="9.140625" style="29"/>
    <col min="8704" max="8704" width="8.7109375" style="29" customWidth="1"/>
    <col min="8705" max="8705" width="39" style="29" bestFit="1" customWidth="1"/>
    <col min="8706" max="8706" width="6.85546875" style="29" bestFit="1" customWidth="1"/>
    <col min="8707" max="8707" width="4.5703125" style="29" customWidth="1"/>
    <col min="8708" max="8708" width="7.42578125" style="29" customWidth="1"/>
    <col min="8709" max="8709" width="8.5703125" style="29" bestFit="1" customWidth="1"/>
    <col min="8710" max="8710" width="9.85546875" style="29" customWidth="1"/>
    <col min="8711" max="8711" width="10.42578125" style="29" customWidth="1"/>
    <col min="8712" max="8959" width="9.140625" style="29"/>
    <col min="8960" max="8960" width="8.7109375" style="29" customWidth="1"/>
    <col min="8961" max="8961" width="39" style="29" bestFit="1" customWidth="1"/>
    <col min="8962" max="8962" width="6.85546875" style="29" bestFit="1" customWidth="1"/>
    <col min="8963" max="8963" width="4.5703125" style="29" customWidth="1"/>
    <col min="8964" max="8964" width="7.42578125" style="29" customWidth="1"/>
    <col min="8965" max="8965" width="8.5703125" style="29" bestFit="1" customWidth="1"/>
    <col min="8966" max="8966" width="9.85546875" style="29" customWidth="1"/>
    <col min="8967" max="8967" width="10.42578125" style="29" customWidth="1"/>
    <col min="8968" max="9215" width="9.140625" style="29"/>
    <col min="9216" max="9216" width="8.7109375" style="29" customWidth="1"/>
    <col min="9217" max="9217" width="39" style="29" bestFit="1" customWidth="1"/>
    <col min="9218" max="9218" width="6.85546875" style="29" bestFit="1" customWidth="1"/>
    <col min="9219" max="9219" width="4.5703125" style="29" customWidth="1"/>
    <col min="9220" max="9220" width="7.42578125" style="29" customWidth="1"/>
    <col min="9221" max="9221" width="8.5703125" style="29" bestFit="1" customWidth="1"/>
    <col min="9222" max="9222" width="9.85546875" style="29" customWidth="1"/>
    <col min="9223" max="9223" width="10.42578125" style="29" customWidth="1"/>
    <col min="9224" max="9471" width="9.140625" style="29"/>
    <col min="9472" max="9472" width="8.7109375" style="29" customWidth="1"/>
    <col min="9473" max="9473" width="39" style="29" bestFit="1" customWidth="1"/>
    <col min="9474" max="9474" width="6.85546875" style="29" bestFit="1" customWidth="1"/>
    <col min="9475" max="9475" width="4.5703125" style="29" customWidth="1"/>
    <col min="9476" max="9476" width="7.42578125" style="29" customWidth="1"/>
    <col min="9477" max="9477" width="8.5703125" style="29" bestFit="1" customWidth="1"/>
    <col min="9478" max="9478" width="9.85546875" style="29" customWidth="1"/>
    <col min="9479" max="9479" width="10.42578125" style="29" customWidth="1"/>
    <col min="9480" max="9727" width="9.140625" style="29"/>
    <col min="9728" max="9728" width="8.7109375" style="29" customWidth="1"/>
    <col min="9729" max="9729" width="39" style="29" bestFit="1" customWidth="1"/>
    <col min="9730" max="9730" width="6.85546875" style="29" bestFit="1" customWidth="1"/>
    <col min="9731" max="9731" width="4.5703125" style="29" customWidth="1"/>
    <col min="9732" max="9732" width="7.42578125" style="29" customWidth="1"/>
    <col min="9733" max="9733" width="8.5703125" style="29" bestFit="1" customWidth="1"/>
    <col min="9734" max="9734" width="9.85546875" style="29" customWidth="1"/>
    <col min="9735" max="9735" width="10.42578125" style="29" customWidth="1"/>
    <col min="9736" max="9983" width="9.140625" style="29"/>
    <col min="9984" max="9984" width="8.7109375" style="29" customWidth="1"/>
    <col min="9985" max="9985" width="39" style="29" bestFit="1" customWidth="1"/>
    <col min="9986" max="9986" width="6.85546875" style="29" bestFit="1" customWidth="1"/>
    <col min="9987" max="9987" width="4.5703125" style="29" customWidth="1"/>
    <col min="9988" max="9988" width="7.42578125" style="29" customWidth="1"/>
    <col min="9989" max="9989" width="8.5703125" style="29" bestFit="1" customWidth="1"/>
    <col min="9990" max="9990" width="9.85546875" style="29" customWidth="1"/>
    <col min="9991" max="9991" width="10.42578125" style="29" customWidth="1"/>
    <col min="9992" max="10239" width="9.140625" style="29"/>
    <col min="10240" max="10240" width="8.7109375" style="29" customWidth="1"/>
    <col min="10241" max="10241" width="39" style="29" bestFit="1" customWidth="1"/>
    <col min="10242" max="10242" width="6.85546875" style="29" bestFit="1" customWidth="1"/>
    <col min="10243" max="10243" width="4.5703125" style="29" customWidth="1"/>
    <col min="10244" max="10244" width="7.42578125" style="29" customWidth="1"/>
    <col min="10245" max="10245" width="8.5703125" style="29" bestFit="1" customWidth="1"/>
    <col min="10246" max="10246" width="9.85546875" style="29" customWidth="1"/>
    <col min="10247" max="10247" width="10.42578125" style="29" customWidth="1"/>
    <col min="10248" max="10495" width="9.140625" style="29"/>
    <col min="10496" max="10496" width="8.7109375" style="29" customWidth="1"/>
    <col min="10497" max="10497" width="39" style="29" bestFit="1" customWidth="1"/>
    <col min="10498" max="10498" width="6.85546875" style="29" bestFit="1" customWidth="1"/>
    <col min="10499" max="10499" width="4.5703125" style="29" customWidth="1"/>
    <col min="10500" max="10500" width="7.42578125" style="29" customWidth="1"/>
    <col min="10501" max="10501" width="8.5703125" style="29" bestFit="1" customWidth="1"/>
    <col min="10502" max="10502" width="9.85546875" style="29" customWidth="1"/>
    <col min="10503" max="10503" width="10.42578125" style="29" customWidth="1"/>
    <col min="10504" max="10751" width="9.140625" style="29"/>
    <col min="10752" max="10752" width="8.7109375" style="29" customWidth="1"/>
    <col min="10753" max="10753" width="39" style="29" bestFit="1" customWidth="1"/>
    <col min="10754" max="10754" width="6.85546875" style="29" bestFit="1" customWidth="1"/>
    <col min="10755" max="10755" width="4.5703125" style="29" customWidth="1"/>
    <col min="10756" max="10756" width="7.42578125" style="29" customWidth="1"/>
    <col min="10757" max="10757" width="8.5703125" style="29" bestFit="1" customWidth="1"/>
    <col min="10758" max="10758" width="9.85546875" style="29" customWidth="1"/>
    <col min="10759" max="10759" width="10.42578125" style="29" customWidth="1"/>
    <col min="10760" max="11007" width="9.140625" style="29"/>
    <col min="11008" max="11008" width="8.7109375" style="29" customWidth="1"/>
    <col min="11009" max="11009" width="39" style="29" bestFit="1" customWidth="1"/>
    <col min="11010" max="11010" width="6.85546875" style="29" bestFit="1" customWidth="1"/>
    <col min="11011" max="11011" width="4.5703125" style="29" customWidth="1"/>
    <col min="11012" max="11012" width="7.42578125" style="29" customWidth="1"/>
    <col min="11013" max="11013" width="8.5703125" style="29" bestFit="1" customWidth="1"/>
    <col min="11014" max="11014" width="9.85546875" style="29" customWidth="1"/>
    <col min="11015" max="11015" width="10.42578125" style="29" customWidth="1"/>
    <col min="11016" max="11263" width="9.140625" style="29"/>
    <col min="11264" max="11264" width="8.7109375" style="29" customWidth="1"/>
    <col min="11265" max="11265" width="39" style="29" bestFit="1" customWidth="1"/>
    <col min="11266" max="11266" width="6.85546875" style="29" bestFit="1" customWidth="1"/>
    <col min="11267" max="11267" width="4.5703125" style="29" customWidth="1"/>
    <col min="11268" max="11268" width="7.42578125" style="29" customWidth="1"/>
    <col min="11269" max="11269" width="8.5703125" style="29" bestFit="1" customWidth="1"/>
    <col min="11270" max="11270" width="9.85546875" style="29" customWidth="1"/>
    <col min="11271" max="11271" width="10.42578125" style="29" customWidth="1"/>
    <col min="11272" max="11519" width="9.140625" style="29"/>
    <col min="11520" max="11520" width="8.7109375" style="29" customWidth="1"/>
    <col min="11521" max="11521" width="39" style="29" bestFit="1" customWidth="1"/>
    <col min="11522" max="11522" width="6.85546875" style="29" bestFit="1" customWidth="1"/>
    <col min="11523" max="11523" width="4.5703125" style="29" customWidth="1"/>
    <col min="11524" max="11524" width="7.42578125" style="29" customWidth="1"/>
    <col min="11525" max="11525" width="8.5703125" style="29" bestFit="1" customWidth="1"/>
    <col min="11526" max="11526" width="9.85546875" style="29" customWidth="1"/>
    <col min="11527" max="11527" width="10.42578125" style="29" customWidth="1"/>
    <col min="11528" max="11775" width="9.140625" style="29"/>
    <col min="11776" max="11776" width="8.7109375" style="29" customWidth="1"/>
    <col min="11777" max="11777" width="39" style="29" bestFit="1" customWidth="1"/>
    <col min="11778" max="11778" width="6.85546875" style="29" bestFit="1" customWidth="1"/>
    <col min="11779" max="11779" width="4.5703125" style="29" customWidth="1"/>
    <col min="11780" max="11780" width="7.42578125" style="29" customWidth="1"/>
    <col min="11781" max="11781" width="8.5703125" style="29" bestFit="1" customWidth="1"/>
    <col min="11782" max="11782" width="9.85546875" style="29" customWidth="1"/>
    <col min="11783" max="11783" width="10.42578125" style="29" customWidth="1"/>
    <col min="11784" max="12031" width="9.140625" style="29"/>
    <col min="12032" max="12032" width="8.7109375" style="29" customWidth="1"/>
    <col min="12033" max="12033" width="39" style="29" bestFit="1" customWidth="1"/>
    <col min="12034" max="12034" width="6.85546875" style="29" bestFit="1" customWidth="1"/>
    <col min="12035" max="12035" width="4.5703125" style="29" customWidth="1"/>
    <col min="12036" max="12036" width="7.42578125" style="29" customWidth="1"/>
    <col min="12037" max="12037" width="8.5703125" style="29" bestFit="1" customWidth="1"/>
    <col min="12038" max="12038" width="9.85546875" style="29" customWidth="1"/>
    <col min="12039" max="12039" width="10.42578125" style="29" customWidth="1"/>
    <col min="12040" max="12287" width="9.140625" style="29"/>
    <col min="12288" max="12288" width="8.7109375" style="29" customWidth="1"/>
    <col min="12289" max="12289" width="39" style="29" bestFit="1" customWidth="1"/>
    <col min="12290" max="12290" width="6.85546875" style="29" bestFit="1" customWidth="1"/>
    <col min="12291" max="12291" width="4.5703125" style="29" customWidth="1"/>
    <col min="12292" max="12292" width="7.42578125" style="29" customWidth="1"/>
    <col min="12293" max="12293" width="8.5703125" style="29" bestFit="1" customWidth="1"/>
    <col min="12294" max="12294" width="9.85546875" style="29" customWidth="1"/>
    <col min="12295" max="12295" width="10.42578125" style="29" customWidth="1"/>
    <col min="12296" max="12543" width="9.140625" style="29"/>
    <col min="12544" max="12544" width="8.7109375" style="29" customWidth="1"/>
    <col min="12545" max="12545" width="39" style="29" bestFit="1" customWidth="1"/>
    <col min="12546" max="12546" width="6.85546875" style="29" bestFit="1" customWidth="1"/>
    <col min="12547" max="12547" width="4.5703125" style="29" customWidth="1"/>
    <col min="12548" max="12548" width="7.42578125" style="29" customWidth="1"/>
    <col min="12549" max="12549" width="8.5703125" style="29" bestFit="1" customWidth="1"/>
    <col min="12550" max="12550" width="9.85546875" style="29" customWidth="1"/>
    <col min="12551" max="12551" width="10.42578125" style="29" customWidth="1"/>
    <col min="12552" max="12799" width="9.140625" style="29"/>
    <col min="12800" max="12800" width="8.7109375" style="29" customWidth="1"/>
    <col min="12801" max="12801" width="39" style="29" bestFit="1" customWidth="1"/>
    <col min="12802" max="12802" width="6.85546875" style="29" bestFit="1" customWidth="1"/>
    <col min="12803" max="12803" width="4.5703125" style="29" customWidth="1"/>
    <col min="12804" max="12804" width="7.42578125" style="29" customWidth="1"/>
    <col min="12805" max="12805" width="8.5703125" style="29" bestFit="1" customWidth="1"/>
    <col min="12806" max="12806" width="9.85546875" style="29" customWidth="1"/>
    <col min="12807" max="12807" width="10.42578125" style="29" customWidth="1"/>
    <col min="12808" max="13055" width="9.140625" style="29"/>
    <col min="13056" max="13056" width="8.7109375" style="29" customWidth="1"/>
    <col min="13057" max="13057" width="39" style="29" bestFit="1" customWidth="1"/>
    <col min="13058" max="13058" width="6.85546875" style="29" bestFit="1" customWidth="1"/>
    <col min="13059" max="13059" width="4.5703125" style="29" customWidth="1"/>
    <col min="13060" max="13060" width="7.42578125" style="29" customWidth="1"/>
    <col min="13061" max="13061" width="8.5703125" style="29" bestFit="1" customWidth="1"/>
    <col min="13062" max="13062" width="9.85546875" style="29" customWidth="1"/>
    <col min="13063" max="13063" width="10.42578125" style="29" customWidth="1"/>
    <col min="13064" max="13311" width="9.140625" style="29"/>
    <col min="13312" max="13312" width="8.7109375" style="29" customWidth="1"/>
    <col min="13313" max="13313" width="39" style="29" bestFit="1" customWidth="1"/>
    <col min="13314" max="13314" width="6.85546875" style="29" bestFit="1" customWidth="1"/>
    <col min="13315" max="13315" width="4.5703125" style="29" customWidth="1"/>
    <col min="13316" max="13316" width="7.42578125" style="29" customWidth="1"/>
    <col min="13317" max="13317" width="8.5703125" style="29" bestFit="1" customWidth="1"/>
    <col min="13318" max="13318" width="9.85546875" style="29" customWidth="1"/>
    <col min="13319" max="13319" width="10.42578125" style="29" customWidth="1"/>
    <col min="13320" max="13567" width="9.140625" style="29"/>
    <col min="13568" max="13568" width="8.7109375" style="29" customWidth="1"/>
    <col min="13569" max="13569" width="39" style="29" bestFit="1" customWidth="1"/>
    <col min="13570" max="13570" width="6.85546875" style="29" bestFit="1" customWidth="1"/>
    <col min="13571" max="13571" width="4.5703125" style="29" customWidth="1"/>
    <col min="13572" max="13572" width="7.42578125" style="29" customWidth="1"/>
    <col min="13573" max="13573" width="8.5703125" style="29" bestFit="1" customWidth="1"/>
    <col min="13574" max="13574" width="9.85546875" style="29" customWidth="1"/>
    <col min="13575" max="13575" width="10.42578125" style="29" customWidth="1"/>
    <col min="13576" max="13823" width="9.140625" style="29"/>
    <col min="13824" max="13824" width="8.7109375" style="29" customWidth="1"/>
    <col min="13825" max="13825" width="39" style="29" bestFit="1" customWidth="1"/>
    <col min="13826" max="13826" width="6.85546875" style="29" bestFit="1" customWidth="1"/>
    <col min="13827" max="13827" width="4.5703125" style="29" customWidth="1"/>
    <col min="13828" max="13828" width="7.42578125" style="29" customWidth="1"/>
    <col min="13829" max="13829" width="8.5703125" style="29" bestFit="1" customWidth="1"/>
    <col min="13830" max="13830" width="9.85546875" style="29" customWidth="1"/>
    <col min="13831" max="13831" width="10.42578125" style="29" customWidth="1"/>
    <col min="13832" max="14079" width="9.140625" style="29"/>
    <col min="14080" max="14080" width="8.7109375" style="29" customWidth="1"/>
    <col min="14081" max="14081" width="39" style="29" bestFit="1" customWidth="1"/>
    <col min="14082" max="14082" width="6.85546875" style="29" bestFit="1" customWidth="1"/>
    <col min="14083" max="14083" width="4.5703125" style="29" customWidth="1"/>
    <col min="14084" max="14084" width="7.42578125" style="29" customWidth="1"/>
    <col min="14085" max="14085" width="8.5703125" style="29" bestFit="1" customWidth="1"/>
    <col min="14086" max="14086" width="9.85546875" style="29" customWidth="1"/>
    <col min="14087" max="14087" width="10.42578125" style="29" customWidth="1"/>
    <col min="14088" max="14335" width="9.140625" style="29"/>
    <col min="14336" max="14336" width="8.7109375" style="29" customWidth="1"/>
    <col min="14337" max="14337" width="39" style="29" bestFit="1" customWidth="1"/>
    <col min="14338" max="14338" width="6.85546875" style="29" bestFit="1" customWidth="1"/>
    <col min="14339" max="14339" width="4.5703125" style="29" customWidth="1"/>
    <col min="14340" max="14340" width="7.42578125" style="29" customWidth="1"/>
    <col min="14341" max="14341" width="8.5703125" style="29" bestFit="1" customWidth="1"/>
    <col min="14342" max="14342" width="9.85546875" style="29" customWidth="1"/>
    <col min="14343" max="14343" width="10.42578125" style="29" customWidth="1"/>
    <col min="14344" max="14591" width="9.140625" style="29"/>
    <col min="14592" max="14592" width="8.7109375" style="29" customWidth="1"/>
    <col min="14593" max="14593" width="39" style="29" bestFit="1" customWidth="1"/>
    <col min="14594" max="14594" width="6.85546875" style="29" bestFit="1" customWidth="1"/>
    <col min="14595" max="14595" width="4.5703125" style="29" customWidth="1"/>
    <col min="14596" max="14596" width="7.42578125" style="29" customWidth="1"/>
    <col min="14597" max="14597" width="8.5703125" style="29" bestFit="1" customWidth="1"/>
    <col min="14598" max="14598" width="9.85546875" style="29" customWidth="1"/>
    <col min="14599" max="14599" width="10.42578125" style="29" customWidth="1"/>
    <col min="14600" max="14847" width="9.140625" style="29"/>
    <col min="14848" max="14848" width="8.7109375" style="29" customWidth="1"/>
    <col min="14849" max="14849" width="39" style="29" bestFit="1" customWidth="1"/>
    <col min="14850" max="14850" width="6.85546875" style="29" bestFit="1" customWidth="1"/>
    <col min="14851" max="14851" width="4.5703125" style="29" customWidth="1"/>
    <col min="14852" max="14852" width="7.42578125" style="29" customWidth="1"/>
    <col min="14853" max="14853" width="8.5703125" style="29" bestFit="1" customWidth="1"/>
    <col min="14854" max="14854" width="9.85546875" style="29" customWidth="1"/>
    <col min="14855" max="14855" width="10.42578125" style="29" customWidth="1"/>
    <col min="14856" max="15103" width="9.140625" style="29"/>
    <col min="15104" max="15104" width="8.7109375" style="29" customWidth="1"/>
    <col min="15105" max="15105" width="39" style="29" bestFit="1" customWidth="1"/>
    <col min="15106" max="15106" width="6.85546875" style="29" bestFit="1" customWidth="1"/>
    <col min="15107" max="15107" width="4.5703125" style="29" customWidth="1"/>
    <col min="15108" max="15108" width="7.42578125" style="29" customWidth="1"/>
    <col min="15109" max="15109" width="8.5703125" style="29" bestFit="1" customWidth="1"/>
    <col min="15110" max="15110" width="9.85546875" style="29" customWidth="1"/>
    <col min="15111" max="15111" width="10.42578125" style="29" customWidth="1"/>
    <col min="15112" max="15359" width="9.140625" style="29"/>
    <col min="15360" max="15360" width="8.7109375" style="29" customWidth="1"/>
    <col min="15361" max="15361" width="39" style="29" bestFit="1" customWidth="1"/>
    <col min="15362" max="15362" width="6.85546875" style="29" bestFit="1" customWidth="1"/>
    <col min="15363" max="15363" width="4.5703125" style="29" customWidth="1"/>
    <col min="15364" max="15364" width="7.42578125" style="29" customWidth="1"/>
    <col min="15365" max="15365" width="8.5703125" style="29" bestFit="1" customWidth="1"/>
    <col min="15366" max="15366" width="9.85546875" style="29" customWidth="1"/>
    <col min="15367" max="15367" width="10.42578125" style="29" customWidth="1"/>
    <col min="15368" max="15615" width="9.140625" style="29"/>
    <col min="15616" max="15616" width="8.7109375" style="29" customWidth="1"/>
    <col min="15617" max="15617" width="39" style="29" bestFit="1" customWidth="1"/>
    <col min="15618" max="15618" width="6.85546875" style="29" bestFit="1" customWidth="1"/>
    <col min="15619" max="15619" width="4.5703125" style="29" customWidth="1"/>
    <col min="15620" max="15620" width="7.42578125" style="29" customWidth="1"/>
    <col min="15621" max="15621" width="8.5703125" style="29" bestFit="1" customWidth="1"/>
    <col min="15622" max="15622" width="9.85546875" style="29" customWidth="1"/>
    <col min="15623" max="15623" width="10.42578125" style="29" customWidth="1"/>
    <col min="15624" max="15871" width="9.140625" style="29"/>
    <col min="15872" max="15872" width="8.7109375" style="29" customWidth="1"/>
    <col min="15873" max="15873" width="39" style="29" bestFit="1" customWidth="1"/>
    <col min="15874" max="15874" width="6.85546875" style="29" bestFit="1" customWidth="1"/>
    <col min="15875" max="15875" width="4.5703125" style="29" customWidth="1"/>
    <col min="15876" max="15876" width="7.42578125" style="29" customWidth="1"/>
    <col min="15877" max="15877" width="8.5703125" style="29" bestFit="1" customWidth="1"/>
    <col min="15878" max="15878" width="9.85546875" style="29" customWidth="1"/>
    <col min="15879" max="15879" width="10.42578125" style="29" customWidth="1"/>
    <col min="15880" max="16127" width="9.140625" style="29"/>
    <col min="16128" max="16128" width="8.7109375" style="29" customWidth="1"/>
    <col min="16129" max="16129" width="39" style="29" bestFit="1" customWidth="1"/>
    <col min="16130" max="16130" width="6.85546875" style="29" bestFit="1" customWidth="1"/>
    <col min="16131" max="16131" width="4.5703125" style="29" customWidth="1"/>
    <col min="16132" max="16132" width="7.42578125" style="29" customWidth="1"/>
    <col min="16133" max="16133" width="8.5703125" style="29" bestFit="1" customWidth="1"/>
    <col min="16134" max="16134" width="9.85546875" style="29" customWidth="1"/>
    <col min="16135" max="16135" width="10.42578125" style="29" customWidth="1"/>
    <col min="16136" max="16384" width="9.140625" style="29"/>
  </cols>
  <sheetData>
    <row r="3" spans="2:249" ht="15.75" x14ac:dyDescent="0.25">
      <c r="B3" s="24" t="s">
        <v>22</v>
      </c>
      <c r="C3" s="25"/>
      <c r="D3" s="26"/>
    </row>
    <row r="4" spans="2:249" ht="15.75" x14ac:dyDescent="0.25">
      <c r="B4" s="24"/>
      <c r="C4" s="25"/>
      <c r="D4" s="26"/>
      <c r="E4" s="26"/>
      <c r="F4" s="25"/>
      <c r="G4" s="30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  <c r="DK4" s="31"/>
      <c r="DL4" s="31"/>
      <c r="DM4" s="31"/>
      <c r="DN4" s="31"/>
      <c r="DO4" s="31"/>
      <c r="DP4" s="31"/>
      <c r="DQ4" s="31"/>
      <c r="DR4" s="31"/>
      <c r="DS4" s="31"/>
      <c r="DT4" s="31"/>
      <c r="DU4" s="31"/>
      <c r="DV4" s="31"/>
      <c r="DW4" s="31"/>
      <c r="DX4" s="31"/>
      <c r="DY4" s="31"/>
      <c r="DZ4" s="31"/>
      <c r="EA4" s="31"/>
      <c r="EB4" s="31"/>
      <c r="EC4" s="31"/>
      <c r="ED4" s="31"/>
      <c r="EE4" s="31"/>
      <c r="EF4" s="31"/>
      <c r="EG4" s="31"/>
      <c r="EH4" s="31"/>
      <c r="EI4" s="31"/>
      <c r="EJ4" s="31"/>
      <c r="EK4" s="31"/>
      <c r="EL4" s="31"/>
      <c r="EM4" s="31"/>
      <c r="EN4" s="31"/>
      <c r="EO4" s="31"/>
      <c r="EP4" s="31"/>
      <c r="EQ4" s="31"/>
      <c r="ER4" s="31"/>
      <c r="ES4" s="31"/>
      <c r="ET4" s="31"/>
      <c r="EU4" s="31"/>
      <c r="EV4" s="31"/>
      <c r="EW4" s="31"/>
      <c r="EX4" s="31"/>
      <c r="EY4" s="31"/>
      <c r="EZ4" s="31"/>
      <c r="FA4" s="31"/>
      <c r="FB4" s="31"/>
      <c r="FC4" s="31"/>
      <c r="FD4" s="31"/>
      <c r="FE4" s="31"/>
      <c r="FF4" s="31"/>
      <c r="FG4" s="31"/>
      <c r="FH4" s="31"/>
      <c r="FI4" s="31"/>
      <c r="FJ4" s="31"/>
      <c r="FK4" s="31"/>
      <c r="FL4" s="31"/>
      <c r="FM4" s="31"/>
      <c r="FN4" s="31"/>
      <c r="FO4" s="31"/>
      <c r="FP4" s="31"/>
      <c r="FQ4" s="31"/>
      <c r="FR4" s="31"/>
      <c r="FS4" s="31"/>
      <c r="FT4" s="31"/>
      <c r="FU4" s="31"/>
      <c r="FV4" s="31"/>
      <c r="FW4" s="31"/>
      <c r="FX4" s="31"/>
      <c r="FY4" s="31"/>
      <c r="FZ4" s="31"/>
      <c r="GA4" s="31"/>
      <c r="GB4" s="31"/>
      <c r="GC4" s="31"/>
      <c r="GD4" s="31"/>
      <c r="GE4" s="31"/>
      <c r="GF4" s="31"/>
      <c r="GG4" s="31"/>
      <c r="GH4" s="31"/>
      <c r="GI4" s="31"/>
      <c r="GJ4" s="31"/>
      <c r="GK4" s="31"/>
      <c r="GL4" s="31"/>
      <c r="GM4" s="31"/>
      <c r="GN4" s="31"/>
      <c r="GO4" s="31"/>
      <c r="GP4" s="31"/>
      <c r="GQ4" s="31"/>
      <c r="GR4" s="31"/>
      <c r="GS4" s="31"/>
      <c r="GT4" s="31"/>
      <c r="GU4" s="31"/>
      <c r="GV4" s="31"/>
      <c r="GW4" s="31"/>
      <c r="GX4" s="31"/>
      <c r="GY4" s="31"/>
      <c r="GZ4" s="31"/>
      <c r="HA4" s="31"/>
      <c r="HB4" s="31"/>
      <c r="HC4" s="31"/>
      <c r="HD4" s="31"/>
      <c r="HE4" s="31"/>
      <c r="HF4" s="31"/>
      <c r="HG4" s="31"/>
      <c r="HH4" s="31"/>
      <c r="HI4" s="31"/>
      <c r="HJ4" s="31"/>
      <c r="HK4" s="31"/>
      <c r="HL4" s="31"/>
      <c r="HM4" s="31"/>
      <c r="HN4" s="31"/>
      <c r="HO4" s="31"/>
      <c r="HP4" s="31"/>
      <c r="HQ4" s="31"/>
      <c r="HR4" s="31"/>
      <c r="HS4" s="31"/>
      <c r="HT4" s="31"/>
      <c r="HU4" s="31"/>
      <c r="HV4" s="31"/>
      <c r="HW4" s="31"/>
      <c r="HX4" s="31"/>
      <c r="HY4" s="31"/>
      <c r="HZ4" s="31"/>
      <c r="IA4" s="31"/>
      <c r="IB4" s="31"/>
      <c r="IC4" s="31"/>
      <c r="ID4" s="31"/>
      <c r="IE4" s="31"/>
      <c r="IF4" s="31"/>
      <c r="IG4" s="31"/>
      <c r="IH4" s="31"/>
      <c r="II4" s="31"/>
      <c r="IJ4" s="31"/>
      <c r="IK4" s="31"/>
      <c r="IL4" s="31"/>
      <c r="IM4" s="31"/>
      <c r="IN4" s="31"/>
      <c r="IO4" s="31"/>
    </row>
    <row r="5" spans="2:249" x14ac:dyDescent="0.25">
      <c r="B5" s="32"/>
      <c r="C5" s="32"/>
      <c r="D5" s="32"/>
      <c r="E5" s="26"/>
      <c r="F5" s="25"/>
      <c r="G5" s="30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  <c r="CV5" s="31"/>
      <c r="CW5" s="31"/>
      <c r="CX5" s="31"/>
      <c r="CY5" s="31"/>
      <c r="CZ5" s="31"/>
      <c r="DA5" s="31"/>
      <c r="DB5" s="31"/>
      <c r="DC5" s="31"/>
      <c r="DD5" s="31"/>
      <c r="DE5" s="31"/>
      <c r="DF5" s="31"/>
      <c r="DG5" s="31"/>
      <c r="DH5" s="31"/>
      <c r="DI5" s="31"/>
      <c r="DJ5" s="31"/>
      <c r="DK5" s="31"/>
      <c r="DL5" s="31"/>
      <c r="DM5" s="31"/>
      <c r="DN5" s="31"/>
      <c r="DO5" s="31"/>
      <c r="DP5" s="31"/>
      <c r="DQ5" s="31"/>
      <c r="DR5" s="31"/>
      <c r="DS5" s="31"/>
      <c r="DT5" s="31"/>
      <c r="DU5" s="31"/>
      <c r="DV5" s="31"/>
      <c r="DW5" s="31"/>
      <c r="DX5" s="31"/>
      <c r="DY5" s="31"/>
      <c r="DZ5" s="31"/>
      <c r="EA5" s="31"/>
      <c r="EB5" s="31"/>
      <c r="EC5" s="31"/>
      <c r="ED5" s="31"/>
      <c r="EE5" s="31"/>
      <c r="EF5" s="31"/>
      <c r="EG5" s="31"/>
      <c r="EH5" s="31"/>
      <c r="EI5" s="31"/>
      <c r="EJ5" s="31"/>
      <c r="EK5" s="31"/>
      <c r="EL5" s="31"/>
      <c r="EM5" s="31"/>
      <c r="EN5" s="31"/>
      <c r="EO5" s="31"/>
      <c r="EP5" s="31"/>
      <c r="EQ5" s="31"/>
      <c r="ER5" s="31"/>
      <c r="ES5" s="31"/>
      <c r="ET5" s="31"/>
      <c r="EU5" s="31"/>
      <c r="EV5" s="31"/>
      <c r="EW5" s="31"/>
      <c r="EX5" s="31"/>
      <c r="EY5" s="31"/>
      <c r="EZ5" s="31"/>
      <c r="FA5" s="31"/>
      <c r="FB5" s="31"/>
      <c r="FC5" s="31"/>
      <c r="FD5" s="31"/>
      <c r="FE5" s="31"/>
      <c r="FF5" s="31"/>
      <c r="FG5" s="31"/>
      <c r="FH5" s="31"/>
      <c r="FI5" s="31"/>
      <c r="FJ5" s="31"/>
      <c r="FK5" s="31"/>
      <c r="FL5" s="31"/>
      <c r="FM5" s="31"/>
      <c r="FN5" s="31"/>
      <c r="FO5" s="31"/>
      <c r="FP5" s="31"/>
      <c r="FQ5" s="31"/>
      <c r="FR5" s="31"/>
      <c r="FS5" s="31"/>
      <c r="FT5" s="31"/>
      <c r="FU5" s="31"/>
      <c r="FV5" s="31"/>
      <c r="FW5" s="31"/>
      <c r="FX5" s="31"/>
      <c r="FY5" s="31"/>
      <c r="FZ5" s="31"/>
      <c r="GA5" s="31"/>
      <c r="GB5" s="31"/>
      <c r="GC5" s="31"/>
      <c r="GD5" s="31"/>
      <c r="GE5" s="31"/>
      <c r="GF5" s="31"/>
      <c r="GG5" s="31"/>
      <c r="GH5" s="31"/>
      <c r="GI5" s="31"/>
      <c r="GJ5" s="31"/>
      <c r="GK5" s="31"/>
      <c r="GL5" s="31"/>
      <c r="GM5" s="31"/>
      <c r="GN5" s="31"/>
      <c r="GO5" s="31"/>
      <c r="GP5" s="31"/>
      <c r="GQ5" s="31"/>
      <c r="GR5" s="31"/>
      <c r="GS5" s="31"/>
      <c r="GT5" s="31"/>
      <c r="GU5" s="31"/>
      <c r="GV5" s="31"/>
      <c r="GW5" s="31"/>
      <c r="GX5" s="31"/>
      <c r="GY5" s="31"/>
      <c r="GZ5" s="31"/>
      <c r="HA5" s="31"/>
      <c r="HB5" s="31"/>
      <c r="HC5" s="31"/>
      <c r="HD5" s="31"/>
      <c r="HE5" s="31"/>
      <c r="HF5" s="31"/>
      <c r="HG5" s="31"/>
      <c r="HH5" s="31"/>
      <c r="HI5" s="31"/>
      <c r="HJ5" s="31"/>
      <c r="HK5" s="31"/>
      <c r="HL5" s="31"/>
      <c r="HM5" s="31"/>
      <c r="HN5" s="31"/>
      <c r="HO5" s="31"/>
      <c r="HP5" s="31"/>
      <c r="HQ5" s="31"/>
      <c r="HR5" s="31"/>
      <c r="HS5" s="31"/>
      <c r="HT5" s="31"/>
      <c r="HU5" s="31"/>
      <c r="HV5" s="31"/>
      <c r="HW5" s="31"/>
      <c r="HX5" s="31"/>
      <c r="HY5" s="31"/>
      <c r="HZ5" s="31"/>
      <c r="IA5" s="31"/>
      <c r="IB5" s="31"/>
      <c r="IC5" s="31"/>
      <c r="ID5" s="31"/>
      <c r="IE5" s="31"/>
      <c r="IF5" s="31"/>
      <c r="IG5" s="31"/>
      <c r="IH5" s="31"/>
      <c r="II5" s="31"/>
      <c r="IJ5" s="31"/>
      <c r="IK5" s="31"/>
      <c r="IL5" s="31"/>
      <c r="IM5" s="31"/>
      <c r="IN5" s="31"/>
      <c r="IO5" s="31"/>
    </row>
    <row r="6" spans="2:249" x14ac:dyDescent="0.25">
      <c r="B6" s="32" t="s">
        <v>13</v>
      </c>
      <c r="C6" s="32"/>
      <c r="D6" s="32"/>
      <c r="E6" s="26"/>
      <c r="F6" s="25"/>
      <c r="G6" s="30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31"/>
      <c r="CM6" s="31"/>
      <c r="CN6" s="31"/>
      <c r="CO6" s="31"/>
      <c r="CP6" s="31"/>
      <c r="CQ6" s="31"/>
      <c r="CR6" s="31"/>
      <c r="CS6" s="31"/>
      <c r="CT6" s="31"/>
      <c r="CU6" s="31"/>
      <c r="CV6" s="31"/>
      <c r="CW6" s="31"/>
      <c r="CX6" s="31"/>
      <c r="CY6" s="31"/>
      <c r="CZ6" s="31"/>
      <c r="DA6" s="31"/>
      <c r="DB6" s="31"/>
      <c r="DC6" s="31"/>
      <c r="DD6" s="31"/>
      <c r="DE6" s="31"/>
      <c r="DF6" s="31"/>
      <c r="DG6" s="31"/>
      <c r="DH6" s="31"/>
      <c r="DI6" s="31"/>
      <c r="DJ6" s="31"/>
      <c r="DK6" s="31"/>
      <c r="DL6" s="31"/>
      <c r="DM6" s="31"/>
      <c r="DN6" s="31"/>
      <c r="DO6" s="31"/>
      <c r="DP6" s="31"/>
      <c r="DQ6" s="31"/>
      <c r="DR6" s="31"/>
      <c r="DS6" s="31"/>
      <c r="DT6" s="31"/>
      <c r="DU6" s="31"/>
      <c r="DV6" s="31"/>
      <c r="DW6" s="31"/>
      <c r="DX6" s="31"/>
      <c r="DY6" s="31"/>
      <c r="DZ6" s="31"/>
      <c r="EA6" s="31"/>
      <c r="EB6" s="31"/>
      <c r="EC6" s="31"/>
      <c r="ED6" s="31"/>
      <c r="EE6" s="31"/>
      <c r="EF6" s="31"/>
      <c r="EG6" s="31"/>
      <c r="EH6" s="31"/>
      <c r="EI6" s="31"/>
      <c r="EJ6" s="31"/>
      <c r="EK6" s="31"/>
      <c r="EL6" s="31"/>
      <c r="EM6" s="31"/>
      <c r="EN6" s="31"/>
      <c r="EO6" s="31"/>
      <c r="EP6" s="31"/>
      <c r="EQ6" s="31"/>
      <c r="ER6" s="31"/>
      <c r="ES6" s="31"/>
      <c r="ET6" s="31"/>
      <c r="EU6" s="31"/>
      <c r="EV6" s="31"/>
      <c r="EW6" s="31"/>
      <c r="EX6" s="31"/>
      <c r="EY6" s="31"/>
      <c r="EZ6" s="31"/>
      <c r="FA6" s="31"/>
      <c r="FB6" s="31"/>
      <c r="FC6" s="31"/>
      <c r="FD6" s="31"/>
      <c r="FE6" s="31"/>
      <c r="FF6" s="31"/>
      <c r="FG6" s="31"/>
      <c r="FH6" s="31"/>
      <c r="FI6" s="31"/>
      <c r="FJ6" s="31"/>
      <c r="FK6" s="31"/>
      <c r="FL6" s="31"/>
      <c r="FM6" s="31"/>
      <c r="FN6" s="31"/>
      <c r="FO6" s="31"/>
      <c r="FP6" s="31"/>
      <c r="FQ6" s="31"/>
      <c r="FR6" s="31"/>
      <c r="FS6" s="31"/>
      <c r="FT6" s="31"/>
      <c r="FU6" s="31"/>
      <c r="FV6" s="31"/>
      <c r="FW6" s="31"/>
      <c r="FX6" s="31"/>
      <c r="FY6" s="31"/>
      <c r="FZ6" s="31"/>
      <c r="GA6" s="31"/>
      <c r="GB6" s="31"/>
      <c r="GC6" s="31"/>
      <c r="GD6" s="31"/>
      <c r="GE6" s="31"/>
      <c r="GF6" s="31"/>
      <c r="GG6" s="31"/>
      <c r="GH6" s="31"/>
      <c r="GI6" s="31"/>
      <c r="GJ6" s="31"/>
      <c r="GK6" s="31"/>
      <c r="GL6" s="31"/>
      <c r="GM6" s="31"/>
      <c r="GN6" s="31"/>
      <c r="GO6" s="31"/>
      <c r="GP6" s="31"/>
      <c r="GQ6" s="31"/>
      <c r="GR6" s="31"/>
      <c r="GS6" s="31"/>
      <c r="GT6" s="31"/>
      <c r="GU6" s="31"/>
      <c r="GV6" s="31"/>
      <c r="GW6" s="31"/>
      <c r="GX6" s="31"/>
      <c r="GY6" s="31"/>
      <c r="GZ6" s="31"/>
      <c r="HA6" s="31"/>
      <c r="HB6" s="31"/>
      <c r="HC6" s="31"/>
      <c r="HD6" s="31"/>
      <c r="HE6" s="31"/>
      <c r="HF6" s="31"/>
      <c r="HG6" s="31"/>
      <c r="HH6" s="31"/>
      <c r="HI6" s="31"/>
      <c r="HJ6" s="31"/>
      <c r="HK6" s="31"/>
      <c r="HL6" s="31"/>
      <c r="HM6" s="31"/>
      <c r="HN6" s="31"/>
      <c r="HO6" s="31"/>
      <c r="HP6" s="31"/>
      <c r="HQ6" s="31"/>
      <c r="HR6" s="31"/>
      <c r="HS6" s="31"/>
      <c r="HT6" s="31"/>
      <c r="HU6" s="31"/>
      <c r="HV6" s="31"/>
      <c r="HW6" s="31"/>
      <c r="HX6" s="31"/>
      <c r="HY6" s="31"/>
      <c r="HZ6" s="31"/>
      <c r="IA6" s="31"/>
      <c r="IB6" s="31"/>
      <c r="IC6" s="31"/>
      <c r="ID6" s="31"/>
      <c r="IE6" s="31"/>
      <c r="IF6" s="31"/>
      <c r="IG6" s="31"/>
      <c r="IH6" s="31"/>
      <c r="II6" s="31"/>
      <c r="IJ6" s="31"/>
      <c r="IK6" s="31"/>
      <c r="IL6" s="31"/>
      <c r="IM6" s="31"/>
      <c r="IN6" s="31"/>
      <c r="IO6" s="31"/>
    </row>
    <row r="7" spans="2:249" ht="36.75" customHeight="1" x14ac:dyDescent="0.25">
      <c r="B7" s="93"/>
      <c r="C7" s="93"/>
      <c r="D7" s="93"/>
    </row>
    <row r="8" spans="2:249" ht="13.5" customHeight="1" x14ac:dyDescent="0.25">
      <c r="B8" s="33"/>
      <c r="C8" s="33"/>
      <c r="D8" s="33"/>
    </row>
    <row r="9" spans="2:249" ht="12.75" customHeight="1" x14ac:dyDescent="0.25">
      <c r="B9" s="33"/>
      <c r="C9" s="33"/>
      <c r="D9" s="33"/>
    </row>
    <row r="10" spans="2:249" ht="12.75" customHeight="1" x14ac:dyDescent="0.25">
      <c r="B10" s="64" t="s">
        <v>14</v>
      </c>
      <c r="C10" s="34"/>
    </row>
    <row r="11" spans="2:249" ht="12.75" customHeight="1" x14ac:dyDescent="0.25">
      <c r="B11" s="35"/>
      <c r="C11" s="36"/>
      <c r="D11" s="37"/>
    </row>
    <row r="12" spans="2:249" ht="12.75" customHeight="1" thickBot="1" x14ac:dyDescent="0.3">
      <c r="C12" s="39"/>
    </row>
    <row r="13" spans="2:249" ht="18.75" customHeight="1" thickBot="1" x14ac:dyDescent="0.3">
      <c r="B13" s="94" t="s">
        <v>44</v>
      </c>
      <c r="C13" s="95"/>
      <c r="D13" s="38"/>
    </row>
    <row r="14" spans="2:249" ht="18.75" customHeight="1" x14ac:dyDescent="0.25">
      <c r="B14" s="55" t="s">
        <v>18</v>
      </c>
      <c r="C14" s="56">
        <f>+'Povýsadbová péče 36 měsíců'!F37</f>
        <v>0</v>
      </c>
      <c r="D14" s="38"/>
    </row>
    <row r="15" spans="2:249" ht="18.75" customHeight="1" x14ac:dyDescent="0.25">
      <c r="B15" s="55" t="s">
        <v>19</v>
      </c>
      <c r="C15" s="56">
        <f>+'Povýsadbová péče 36 měsíců'!F75</f>
        <v>0</v>
      </c>
    </row>
    <row r="16" spans="2:249" ht="18.75" customHeight="1" x14ac:dyDescent="0.25">
      <c r="B16" s="55" t="s">
        <v>20</v>
      </c>
      <c r="C16" s="56">
        <f>+'Povýsadbová péče 36 měsíců'!F113</f>
        <v>0</v>
      </c>
    </row>
    <row r="17" spans="2:3" ht="18.75" customHeight="1" thickBot="1" x14ac:dyDescent="0.3">
      <c r="B17" s="57" t="s">
        <v>21</v>
      </c>
      <c r="C17" s="58">
        <f>+C14+C15+C16</f>
        <v>0</v>
      </c>
    </row>
    <row r="18" spans="2:3" ht="18.75" customHeight="1" x14ac:dyDescent="0.25">
      <c r="B18" s="59" t="s">
        <v>15</v>
      </c>
      <c r="C18" s="60">
        <f>C17</f>
        <v>0</v>
      </c>
    </row>
    <row r="19" spans="2:3" ht="18.75" customHeight="1" x14ac:dyDescent="0.25">
      <c r="B19" s="55" t="s">
        <v>16</v>
      </c>
      <c r="C19" s="61">
        <f>PRODUCT(0.21*C18)</f>
        <v>0</v>
      </c>
    </row>
    <row r="20" spans="2:3" ht="18.75" customHeight="1" thickBot="1" x14ac:dyDescent="0.3">
      <c r="B20" s="62" t="s">
        <v>17</v>
      </c>
      <c r="C20" s="63">
        <f>C18+C19</f>
        <v>0</v>
      </c>
    </row>
    <row r="21" spans="2:3" ht="12.75" customHeight="1" x14ac:dyDescent="0.25"/>
    <row r="22" spans="2:3" ht="12.75" customHeight="1" x14ac:dyDescent="0.25"/>
    <row r="23" spans="2:3" ht="12.75" customHeight="1" x14ac:dyDescent="0.25"/>
    <row r="30" spans="2:3" ht="12.75" customHeight="1" x14ac:dyDescent="0.25">
      <c r="B30" s="40"/>
      <c r="C30" s="41"/>
    </row>
    <row r="31" spans="2:3" ht="12.75" customHeight="1" x14ac:dyDescent="0.25">
      <c r="C31" s="42"/>
    </row>
    <row r="32" spans="2:3" ht="12.75" customHeight="1" x14ac:dyDescent="0.25">
      <c r="C32" s="42"/>
    </row>
    <row r="33" spans="2:7" ht="12.75" customHeight="1" x14ac:dyDescent="0.25">
      <c r="C33" s="42"/>
    </row>
    <row r="34" spans="2:7" ht="12.75" customHeight="1" x14ac:dyDescent="0.25">
      <c r="C34" s="42"/>
      <c r="G34" s="43"/>
    </row>
    <row r="35" spans="2:7" ht="12.75" customHeight="1" x14ac:dyDescent="0.25">
      <c r="B35" s="40"/>
      <c r="C35" s="44"/>
    </row>
  </sheetData>
  <mergeCells count="2">
    <mergeCell ref="B7:D7"/>
    <mergeCell ref="B13:C13"/>
  </mergeCells>
  <printOptions horizontalCentered="1"/>
  <pageMargins left="0.78740157480314965" right="0.39370078740157483" top="0.98425196850393704" bottom="0.59055118110236227" header="0.31496062992125984" footer="0.31496062992125984"/>
  <pageSetup paperSize="9" orientation="portrait" r:id="rId1"/>
  <headerFooter>
    <oddHeader xml:space="preserve">&amp;R&amp;"Arial,Kurzíva"&amp;8 </oddHeader>
    <oddFooter>&amp;R&amp;"Arial,Kurzíva"&amp;9&amp;P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J115"/>
  <sheetViews>
    <sheetView tabSelected="1" view="pageBreakPreview" zoomScaleNormal="100" zoomScaleSheetLayoutView="100" workbookViewId="0">
      <selection activeCell="D54" sqref="D54"/>
    </sheetView>
  </sheetViews>
  <sheetFormatPr defaultColWidth="9.140625" defaultRowHeight="16.5" x14ac:dyDescent="0.3"/>
  <cols>
    <col min="1" max="1" width="52.5703125" style="54" customWidth="1"/>
    <col min="2" max="2" width="4.7109375" style="54" customWidth="1"/>
    <col min="3" max="3" width="5.5703125" style="54" customWidth="1"/>
    <col min="4" max="4" width="6.5703125" style="54" customWidth="1"/>
    <col min="5" max="5" width="6" style="54" customWidth="1"/>
    <col min="6" max="6" width="8.7109375" style="54" customWidth="1"/>
    <col min="7" max="16384" width="9.140625" style="54"/>
  </cols>
  <sheetData>
    <row r="2" spans="1:10" s="1" customFormat="1" x14ac:dyDescent="0.25">
      <c r="A2" s="1" t="s">
        <v>28</v>
      </c>
    </row>
    <row r="3" spans="1:10" s="1" customFormat="1" ht="39.75" customHeight="1" x14ac:dyDescent="0.25">
      <c r="A3" s="96" t="s">
        <v>45</v>
      </c>
      <c r="B3" s="96"/>
      <c r="C3" s="96"/>
      <c r="D3" s="96"/>
      <c r="E3" s="96"/>
      <c r="F3" s="96"/>
    </row>
    <row r="4" spans="1:10" s="15" customFormat="1" ht="19.5" customHeight="1" x14ac:dyDescent="0.25">
      <c r="A4" s="83" t="s">
        <v>0</v>
      </c>
      <c r="B4" s="2" t="s">
        <v>1</v>
      </c>
      <c r="C4" s="3" t="s">
        <v>2</v>
      </c>
      <c r="D4" s="3" t="s">
        <v>3</v>
      </c>
      <c r="E4" s="4" t="s">
        <v>4</v>
      </c>
      <c r="F4" s="5" t="s">
        <v>5</v>
      </c>
    </row>
    <row r="5" spans="1:10" s="15" customFormat="1" ht="13.5" x14ac:dyDescent="0.25">
      <c r="A5" s="84" t="s">
        <v>23</v>
      </c>
      <c r="B5" s="77" t="s">
        <v>6</v>
      </c>
      <c r="C5" s="78"/>
      <c r="D5" s="7"/>
      <c r="E5" s="8"/>
      <c r="F5" s="9"/>
    </row>
    <row r="6" spans="1:10" s="15" customFormat="1" ht="13.5" x14ac:dyDescent="0.25">
      <c r="A6" s="85" t="s">
        <v>32</v>
      </c>
      <c r="B6" s="65" t="s">
        <v>6</v>
      </c>
      <c r="C6" s="66">
        <v>3</v>
      </c>
      <c r="D6" s="66">
        <v>10</v>
      </c>
      <c r="E6" s="67"/>
      <c r="F6" s="68">
        <f>+C6*D6*E6</f>
        <v>0</v>
      </c>
      <c r="H6" s="16"/>
    </row>
    <row r="7" spans="1:10" s="15" customFormat="1" ht="27" x14ac:dyDescent="0.25">
      <c r="A7" s="85" t="s">
        <v>35</v>
      </c>
      <c r="B7" s="69" t="s">
        <v>6</v>
      </c>
      <c r="C7" s="66">
        <v>3</v>
      </c>
      <c r="D7" s="66">
        <v>3</v>
      </c>
      <c r="E7" s="70"/>
      <c r="F7" s="68">
        <f>+C7*D7*E7</f>
        <v>0</v>
      </c>
      <c r="H7" s="16"/>
    </row>
    <row r="8" spans="1:10" s="15" customFormat="1" ht="27" x14ac:dyDescent="0.25">
      <c r="A8" s="86" t="s">
        <v>34</v>
      </c>
      <c r="B8" s="71" t="s">
        <v>6</v>
      </c>
      <c r="C8" s="66">
        <v>3</v>
      </c>
      <c r="D8" s="66">
        <v>1</v>
      </c>
      <c r="E8" s="72"/>
      <c r="F8" s="68">
        <f>+C8*D8*E8</f>
        <v>0</v>
      </c>
      <c r="H8" s="16"/>
    </row>
    <row r="9" spans="1:10" s="15" customFormat="1" ht="40.5" x14ac:dyDescent="0.25">
      <c r="A9" s="87" t="s">
        <v>36</v>
      </c>
      <c r="B9" s="73" t="s">
        <v>6</v>
      </c>
      <c r="C9" s="74">
        <v>3</v>
      </c>
      <c r="D9" s="74">
        <v>1</v>
      </c>
      <c r="E9" s="75"/>
      <c r="F9" s="76">
        <f>+C9*D9*E9</f>
        <v>0</v>
      </c>
      <c r="H9" s="16"/>
    </row>
    <row r="10" spans="1:10" s="21" customFormat="1" ht="13.5" x14ac:dyDescent="0.25">
      <c r="A10" s="88" t="s">
        <v>7</v>
      </c>
      <c r="B10" s="18"/>
      <c r="C10" s="19"/>
      <c r="D10" s="20"/>
      <c r="E10" s="10"/>
      <c r="F10" s="11">
        <f>SUM(F6:F9)</f>
        <v>0</v>
      </c>
      <c r="H10" s="45"/>
    </row>
    <row r="11" spans="1:10" s="21" customFormat="1" ht="13.5" x14ac:dyDescent="0.25">
      <c r="A11" s="12"/>
      <c r="B11" s="46"/>
      <c r="C11" s="47"/>
      <c r="D11" s="48"/>
      <c r="E11" s="13"/>
      <c r="F11" s="14"/>
      <c r="H11" s="45"/>
    </row>
    <row r="12" spans="1:10" s="49" customFormat="1" ht="12.75" customHeight="1" x14ac:dyDescent="0.25">
      <c r="J12" s="50"/>
    </row>
    <row r="13" spans="1:10" s="15" customFormat="1" ht="19.5" customHeight="1" x14ac:dyDescent="0.25">
      <c r="A13" s="83" t="s">
        <v>0</v>
      </c>
      <c r="B13" s="2" t="s">
        <v>1</v>
      </c>
      <c r="C13" s="3" t="s">
        <v>2</v>
      </c>
      <c r="D13" s="3" t="s">
        <v>3</v>
      </c>
      <c r="E13" s="4" t="s">
        <v>4</v>
      </c>
      <c r="F13" s="5" t="s">
        <v>5</v>
      </c>
      <c r="J13" s="17"/>
    </row>
    <row r="14" spans="1:10" s="15" customFormat="1" ht="13.5" x14ac:dyDescent="0.25">
      <c r="A14" s="84" t="s">
        <v>24</v>
      </c>
      <c r="B14" s="77" t="s">
        <v>6</v>
      </c>
      <c r="C14" s="78"/>
      <c r="D14" s="79"/>
      <c r="E14" s="80"/>
      <c r="F14" s="81"/>
      <c r="H14" s="51"/>
      <c r="J14" s="17"/>
    </row>
    <row r="15" spans="1:10" s="15" customFormat="1" ht="13.5" x14ac:dyDescent="0.25">
      <c r="A15" s="89"/>
      <c r="B15" s="77" t="s">
        <v>8</v>
      </c>
      <c r="C15" s="78"/>
      <c r="D15" s="79"/>
      <c r="E15" s="80"/>
      <c r="F15" s="81"/>
      <c r="H15" s="51"/>
      <c r="J15" s="17"/>
    </row>
    <row r="16" spans="1:10" s="15" customFormat="1" ht="13.5" x14ac:dyDescent="0.25">
      <c r="A16" s="89"/>
      <c r="B16" s="77" t="s">
        <v>9</v>
      </c>
      <c r="C16" s="78"/>
      <c r="D16" s="79"/>
      <c r="E16" s="80"/>
      <c r="F16" s="81"/>
      <c r="H16" s="51"/>
      <c r="J16" s="17"/>
    </row>
    <row r="17" spans="1:10" s="15" customFormat="1" ht="13.5" x14ac:dyDescent="0.25">
      <c r="A17" s="85" t="s">
        <v>37</v>
      </c>
      <c r="B17" s="65" t="s">
        <v>8</v>
      </c>
      <c r="C17" s="92">
        <v>1.2</v>
      </c>
      <c r="D17" s="66">
        <v>10</v>
      </c>
      <c r="E17" s="67"/>
      <c r="F17" s="68">
        <f>+C17*D17*E17</f>
        <v>0</v>
      </c>
      <c r="H17" s="16"/>
      <c r="J17" s="17"/>
    </row>
    <row r="18" spans="1:10" s="15" customFormat="1" ht="13.5" x14ac:dyDescent="0.25">
      <c r="A18" s="85" t="s">
        <v>10</v>
      </c>
      <c r="B18" s="69" t="s">
        <v>8</v>
      </c>
      <c r="C18" s="92">
        <v>2.5</v>
      </c>
      <c r="D18" s="66">
        <v>3</v>
      </c>
      <c r="E18" s="70"/>
      <c r="F18" s="68">
        <f>+C18*D18*E18</f>
        <v>0</v>
      </c>
      <c r="H18" s="16"/>
      <c r="J18" s="52"/>
    </row>
    <row r="19" spans="1:10" s="15" customFormat="1" ht="13.5" x14ac:dyDescent="0.25">
      <c r="A19" s="90" t="s">
        <v>38</v>
      </c>
      <c r="B19" s="69" t="s">
        <v>9</v>
      </c>
      <c r="C19" s="66">
        <f>+C16</f>
        <v>0</v>
      </c>
      <c r="D19" s="66">
        <v>1</v>
      </c>
      <c r="E19" s="67"/>
      <c r="F19" s="68">
        <f t="shared" ref="F19:F20" si="0">+C19*D19*E19</f>
        <v>0</v>
      </c>
      <c r="H19" s="16"/>
      <c r="J19" s="17"/>
    </row>
    <row r="20" spans="1:10" s="15" customFormat="1" ht="13.5" x14ac:dyDescent="0.25">
      <c r="A20" s="85" t="s">
        <v>39</v>
      </c>
      <c r="B20" s="69" t="s">
        <v>8</v>
      </c>
      <c r="C20" s="92">
        <v>2.4300000000000002</v>
      </c>
      <c r="D20" s="66">
        <v>1</v>
      </c>
      <c r="E20" s="67"/>
      <c r="F20" s="68">
        <f t="shared" si="0"/>
        <v>0</v>
      </c>
      <c r="H20" s="16"/>
      <c r="J20" s="17"/>
    </row>
    <row r="21" spans="1:10" s="15" customFormat="1" ht="13.5" x14ac:dyDescent="0.25">
      <c r="A21" s="86" t="s">
        <v>11</v>
      </c>
      <c r="B21" s="71" t="s">
        <v>6</v>
      </c>
      <c r="C21" s="66">
        <v>2</v>
      </c>
      <c r="D21" s="66">
        <v>1</v>
      </c>
      <c r="E21" s="72"/>
      <c r="F21" s="68">
        <f>+C21*D21*E21</f>
        <v>0</v>
      </c>
      <c r="H21" s="16"/>
    </row>
    <row r="22" spans="1:10" s="21" customFormat="1" ht="13.5" x14ac:dyDescent="0.25">
      <c r="A22" s="88" t="s">
        <v>7</v>
      </c>
      <c r="B22" s="18"/>
      <c r="C22" s="19"/>
      <c r="D22" s="20"/>
      <c r="E22" s="10"/>
      <c r="F22" s="11">
        <f>SUM(F17:F21)</f>
        <v>0</v>
      </c>
      <c r="H22" s="45"/>
    </row>
    <row r="23" spans="1:10" s="49" customFormat="1" ht="13.5" customHeight="1" x14ac:dyDescent="0.25"/>
    <row r="24" spans="1:10" s="21" customFormat="1" ht="13.5" x14ac:dyDescent="0.25">
      <c r="A24" s="12"/>
      <c r="B24" s="46"/>
      <c r="C24" s="47"/>
      <c r="D24" s="48"/>
      <c r="E24" s="13"/>
      <c r="F24" s="53"/>
    </row>
    <row r="25" spans="1:10" s="15" customFormat="1" ht="25.5" customHeight="1" x14ac:dyDescent="0.25">
      <c r="A25" s="83" t="s">
        <v>0</v>
      </c>
      <c r="B25" s="2" t="s">
        <v>1</v>
      </c>
      <c r="C25" s="3" t="s">
        <v>2</v>
      </c>
      <c r="D25" s="3" t="s">
        <v>3</v>
      </c>
      <c r="E25" s="4" t="s">
        <v>4</v>
      </c>
      <c r="F25" s="5" t="s">
        <v>5</v>
      </c>
      <c r="H25" s="51"/>
    </row>
    <row r="26" spans="1:10" s="21" customFormat="1" ht="13.5" x14ac:dyDescent="0.25">
      <c r="A26" s="89" t="s">
        <v>25</v>
      </c>
      <c r="B26" s="77" t="s">
        <v>6</v>
      </c>
      <c r="C26" s="78"/>
      <c r="D26" s="79"/>
      <c r="E26" s="80"/>
      <c r="F26" s="81"/>
    </row>
    <row r="27" spans="1:10" s="21" customFormat="1" ht="13.5" x14ac:dyDescent="0.25">
      <c r="A27" s="89"/>
      <c r="B27" s="77" t="s">
        <v>8</v>
      </c>
      <c r="C27" s="78"/>
      <c r="D27" s="79"/>
      <c r="E27" s="80"/>
      <c r="F27" s="81"/>
    </row>
    <row r="28" spans="1:10" s="21" customFormat="1" ht="13.5" x14ac:dyDescent="0.25">
      <c r="A28" s="89"/>
      <c r="B28" s="77" t="s">
        <v>9</v>
      </c>
      <c r="C28" s="78"/>
      <c r="D28" s="79"/>
      <c r="E28" s="80"/>
      <c r="F28" s="81"/>
    </row>
    <row r="29" spans="1:10" s="21" customFormat="1" ht="13.5" x14ac:dyDescent="0.25">
      <c r="A29" s="85" t="s">
        <v>37</v>
      </c>
      <c r="B29" s="65" t="s">
        <v>8</v>
      </c>
      <c r="C29" s="66">
        <v>0</v>
      </c>
      <c r="D29" s="66">
        <v>10</v>
      </c>
      <c r="E29" s="67"/>
      <c r="F29" s="68">
        <f>+C29*D29*E29</f>
        <v>0</v>
      </c>
    </row>
    <row r="30" spans="1:10" s="15" customFormat="1" ht="13.5" x14ac:dyDescent="0.25">
      <c r="A30" s="85" t="s">
        <v>40</v>
      </c>
      <c r="B30" s="69" t="s">
        <v>8</v>
      </c>
      <c r="C30" s="66">
        <v>0</v>
      </c>
      <c r="D30" s="82">
        <v>4</v>
      </c>
      <c r="E30" s="70"/>
      <c r="F30" s="68">
        <f>+C30*D30*E30</f>
        <v>0</v>
      </c>
      <c r="H30" s="16"/>
      <c r="J30" s="52"/>
    </row>
    <row r="31" spans="1:10" s="15" customFormat="1" ht="13.5" x14ac:dyDescent="0.25">
      <c r="A31" s="90" t="s">
        <v>38</v>
      </c>
      <c r="B31" s="69" t="s">
        <v>9</v>
      </c>
      <c r="C31" s="66">
        <v>0</v>
      </c>
      <c r="D31" s="66">
        <v>1</v>
      </c>
      <c r="E31" s="67"/>
      <c r="F31" s="68">
        <f t="shared" ref="F31:F32" si="1">+C31*D31*E31</f>
        <v>0</v>
      </c>
      <c r="H31" s="16"/>
      <c r="J31" s="17"/>
    </row>
    <row r="32" spans="1:10" s="15" customFormat="1" ht="13.5" x14ac:dyDescent="0.25">
      <c r="A32" s="85" t="s">
        <v>41</v>
      </c>
      <c r="B32" s="69" t="s">
        <v>8</v>
      </c>
      <c r="C32" s="66">
        <v>0</v>
      </c>
      <c r="D32" s="66">
        <v>1</v>
      </c>
      <c r="E32" s="67"/>
      <c r="F32" s="68">
        <f t="shared" si="1"/>
        <v>0</v>
      </c>
      <c r="H32" s="16"/>
      <c r="J32" s="17"/>
    </row>
    <row r="33" spans="1:8" s="21" customFormat="1" ht="13.5" x14ac:dyDescent="0.25">
      <c r="A33" s="86" t="s">
        <v>12</v>
      </c>
      <c r="B33" s="69" t="s">
        <v>8</v>
      </c>
      <c r="C33" s="66">
        <v>0</v>
      </c>
      <c r="D33" s="66">
        <v>2</v>
      </c>
      <c r="E33" s="72"/>
      <c r="F33" s="68">
        <f>+C33*D33*E33</f>
        <v>0</v>
      </c>
    </row>
    <row r="34" spans="1:8" s="21" customFormat="1" ht="13.5" x14ac:dyDescent="0.25">
      <c r="A34" s="88" t="s">
        <v>7</v>
      </c>
      <c r="B34" s="18"/>
      <c r="C34" s="19"/>
      <c r="D34" s="20"/>
      <c r="E34" s="10"/>
      <c r="F34" s="11">
        <f>SUM(F29:F33)</f>
        <v>0</v>
      </c>
    </row>
    <row r="35" spans="1:8" s="21" customFormat="1" ht="13.5" x14ac:dyDescent="0.25">
      <c r="A35" s="12"/>
      <c r="B35" s="46"/>
      <c r="C35" s="47"/>
      <c r="D35" s="48"/>
      <c r="E35" s="13"/>
      <c r="F35" s="53"/>
    </row>
    <row r="36" spans="1:8" s="49" customFormat="1" ht="13.5" customHeight="1" x14ac:dyDescent="0.25"/>
    <row r="37" spans="1:8" s="22" customFormat="1" ht="12.75" x14ac:dyDescent="0.25">
      <c r="A37" s="22" t="s">
        <v>27</v>
      </c>
      <c r="F37" s="23">
        <f>+F10+F22+F34</f>
        <v>0</v>
      </c>
    </row>
    <row r="38" spans="1:8" s="49" customFormat="1" x14ac:dyDescent="0.25"/>
    <row r="39" spans="1:8" s="1" customFormat="1" x14ac:dyDescent="0.25">
      <c r="A39" s="1" t="s">
        <v>29</v>
      </c>
    </row>
    <row r="40" spans="1:8" s="1" customFormat="1" ht="42.75" customHeight="1" x14ac:dyDescent="0.25">
      <c r="A40" s="96" t="s">
        <v>45</v>
      </c>
      <c r="B40" s="96"/>
      <c r="C40" s="96"/>
      <c r="D40" s="96"/>
      <c r="E40" s="96"/>
      <c r="F40" s="96"/>
    </row>
    <row r="41" spans="1:8" s="15" customFormat="1" ht="19.5" customHeight="1" x14ac:dyDescent="0.25">
      <c r="A41" s="83" t="s">
        <v>0</v>
      </c>
      <c r="B41" s="2" t="s">
        <v>1</v>
      </c>
      <c r="C41" s="3" t="s">
        <v>2</v>
      </c>
      <c r="D41" s="3" t="s">
        <v>3</v>
      </c>
      <c r="E41" s="4" t="s">
        <v>4</v>
      </c>
      <c r="F41" s="5" t="s">
        <v>5</v>
      </c>
    </row>
    <row r="42" spans="1:8" s="15" customFormat="1" ht="13.5" x14ac:dyDescent="0.25">
      <c r="A42" s="89" t="s">
        <v>23</v>
      </c>
      <c r="B42" s="77" t="s">
        <v>6</v>
      </c>
      <c r="C42" s="78"/>
      <c r="D42" s="79"/>
      <c r="E42" s="80"/>
      <c r="F42" s="81"/>
    </row>
    <row r="43" spans="1:8" s="15" customFormat="1" ht="13.5" x14ac:dyDescent="0.25">
      <c r="A43" s="85" t="s">
        <v>32</v>
      </c>
      <c r="B43" s="65" t="s">
        <v>6</v>
      </c>
      <c r="C43" s="66">
        <v>3</v>
      </c>
      <c r="D43" s="66">
        <v>8</v>
      </c>
      <c r="E43" s="67"/>
      <c r="F43" s="68">
        <f>+C43*D43*E43</f>
        <v>0</v>
      </c>
      <c r="H43" s="16"/>
    </row>
    <row r="44" spans="1:8" s="15" customFormat="1" ht="27" x14ac:dyDescent="0.25">
      <c r="A44" s="85" t="s">
        <v>33</v>
      </c>
      <c r="B44" s="69" t="s">
        <v>6</v>
      </c>
      <c r="C44" s="66">
        <v>3</v>
      </c>
      <c r="D44" s="66">
        <v>3</v>
      </c>
      <c r="E44" s="70"/>
      <c r="F44" s="68">
        <f>+C44*D44*E44</f>
        <v>0</v>
      </c>
      <c r="H44" s="16"/>
    </row>
    <row r="45" spans="1:8" s="15" customFormat="1" ht="27" x14ac:dyDescent="0.25">
      <c r="A45" s="86" t="s">
        <v>34</v>
      </c>
      <c r="B45" s="71" t="s">
        <v>6</v>
      </c>
      <c r="C45" s="66">
        <v>3</v>
      </c>
      <c r="D45" s="66">
        <v>1</v>
      </c>
      <c r="E45" s="72"/>
      <c r="F45" s="68">
        <f>+C45*D45*E45</f>
        <v>0</v>
      </c>
      <c r="H45" s="16"/>
    </row>
    <row r="46" spans="1:8" s="15" customFormat="1" ht="40.5" x14ac:dyDescent="0.25">
      <c r="A46" s="87" t="s">
        <v>36</v>
      </c>
      <c r="B46" s="73" t="s">
        <v>6</v>
      </c>
      <c r="C46" s="74">
        <v>3</v>
      </c>
      <c r="D46" s="74">
        <v>1</v>
      </c>
      <c r="E46" s="75"/>
      <c r="F46" s="76">
        <f>+C46*D46*E46</f>
        <v>0</v>
      </c>
      <c r="H46" s="16"/>
    </row>
    <row r="47" spans="1:8" s="21" customFormat="1" ht="13.5" x14ac:dyDescent="0.25">
      <c r="A47" s="88" t="s">
        <v>7</v>
      </c>
      <c r="B47" s="18"/>
      <c r="C47" s="19"/>
      <c r="D47" s="20"/>
      <c r="E47" s="10"/>
      <c r="F47" s="11">
        <f>SUM(F43:F46)</f>
        <v>0</v>
      </c>
      <c r="H47" s="45"/>
    </row>
    <row r="48" spans="1:8" s="21" customFormat="1" ht="13.5" x14ac:dyDescent="0.25">
      <c r="A48" s="12"/>
      <c r="B48" s="46"/>
      <c r="C48" s="47"/>
      <c r="D48" s="48"/>
      <c r="E48" s="13"/>
      <c r="F48" s="14"/>
      <c r="H48" s="45"/>
    </row>
    <row r="49" spans="1:10" s="49" customFormat="1" ht="12.75" customHeight="1" x14ac:dyDescent="0.25">
      <c r="J49" s="50"/>
    </row>
    <row r="50" spans="1:10" s="15" customFormat="1" ht="19.5" customHeight="1" x14ac:dyDescent="0.25">
      <c r="A50" s="83" t="s">
        <v>0</v>
      </c>
      <c r="B50" s="2" t="s">
        <v>1</v>
      </c>
      <c r="C50" s="3" t="s">
        <v>2</v>
      </c>
      <c r="D50" s="3" t="s">
        <v>3</v>
      </c>
      <c r="E50" s="4" t="s">
        <v>4</v>
      </c>
      <c r="F50" s="5" t="s">
        <v>5</v>
      </c>
      <c r="J50" s="17"/>
    </row>
    <row r="51" spans="1:10" s="15" customFormat="1" ht="13.5" x14ac:dyDescent="0.25">
      <c r="A51" s="89" t="s">
        <v>24</v>
      </c>
      <c r="B51" s="77" t="s">
        <v>6</v>
      </c>
      <c r="C51" s="78"/>
      <c r="D51" s="7"/>
      <c r="E51" s="8"/>
      <c r="F51" s="9"/>
      <c r="H51" s="51"/>
      <c r="J51" s="17"/>
    </row>
    <row r="52" spans="1:10" s="15" customFormat="1" ht="13.5" x14ac:dyDescent="0.25">
      <c r="A52" s="89"/>
      <c r="B52" s="77" t="s">
        <v>8</v>
      </c>
      <c r="C52" s="78"/>
      <c r="D52" s="7"/>
      <c r="E52" s="8"/>
      <c r="F52" s="9"/>
      <c r="H52" s="51"/>
      <c r="J52" s="17"/>
    </row>
    <row r="53" spans="1:10" s="15" customFormat="1" ht="13.5" x14ac:dyDescent="0.25">
      <c r="A53" s="89"/>
      <c r="B53" s="77" t="s">
        <v>9</v>
      </c>
      <c r="C53" s="78"/>
      <c r="D53" s="7"/>
      <c r="E53" s="8"/>
      <c r="F53" s="9"/>
      <c r="H53" s="51"/>
      <c r="J53" s="17"/>
    </row>
    <row r="54" spans="1:10" s="15" customFormat="1" ht="13.5" x14ac:dyDescent="0.25">
      <c r="A54" s="85" t="s">
        <v>42</v>
      </c>
      <c r="B54" s="65" t="s">
        <v>8</v>
      </c>
      <c r="C54" s="92">
        <v>1.2</v>
      </c>
      <c r="D54" s="66">
        <v>8</v>
      </c>
      <c r="E54" s="67"/>
      <c r="F54" s="68">
        <f>+C54*D54*E54</f>
        <v>0</v>
      </c>
      <c r="H54" s="16"/>
      <c r="J54" s="17"/>
    </row>
    <row r="55" spans="1:10" s="15" customFormat="1" ht="13.5" x14ac:dyDescent="0.25">
      <c r="A55" s="85" t="s">
        <v>10</v>
      </c>
      <c r="B55" s="69" t="s">
        <v>8</v>
      </c>
      <c r="C55" s="92">
        <v>2.5</v>
      </c>
      <c r="D55" s="66">
        <v>3</v>
      </c>
      <c r="E55" s="70"/>
      <c r="F55" s="68">
        <f>+C55*D55*E55</f>
        <v>0</v>
      </c>
      <c r="H55" s="16"/>
      <c r="J55" s="52"/>
    </row>
    <row r="56" spans="1:10" s="15" customFormat="1" ht="13.5" x14ac:dyDescent="0.25">
      <c r="A56" s="90" t="s">
        <v>38</v>
      </c>
      <c r="B56" s="69" t="s">
        <v>9</v>
      </c>
      <c r="C56" s="66">
        <f>+C53</f>
        <v>0</v>
      </c>
      <c r="D56" s="66">
        <v>1</v>
      </c>
      <c r="E56" s="67"/>
      <c r="F56" s="68">
        <f t="shared" ref="F56:F57" si="2">+C56*D56*E56</f>
        <v>0</v>
      </c>
      <c r="H56" s="16"/>
      <c r="J56" s="17"/>
    </row>
    <row r="57" spans="1:10" s="15" customFormat="1" ht="13.5" x14ac:dyDescent="0.25">
      <c r="A57" s="85" t="s">
        <v>43</v>
      </c>
      <c r="B57" s="69" t="s">
        <v>8</v>
      </c>
      <c r="C57" s="92">
        <v>2.4300000000000002</v>
      </c>
      <c r="D57" s="66">
        <v>1</v>
      </c>
      <c r="E57" s="67"/>
      <c r="F57" s="68">
        <f t="shared" si="2"/>
        <v>0</v>
      </c>
      <c r="H57" s="16"/>
      <c r="J57" s="17"/>
    </row>
    <row r="58" spans="1:10" s="15" customFormat="1" ht="13.5" x14ac:dyDescent="0.25">
      <c r="A58" s="86" t="s">
        <v>11</v>
      </c>
      <c r="B58" s="71" t="s">
        <v>6</v>
      </c>
      <c r="C58" s="66">
        <v>2</v>
      </c>
      <c r="D58" s="66">
        <v>1</v>
      </c>
      <c r="E58" s="72"/>
      <c r="F58" s="68">
        <f>+C58*D58*E58</f>
        <v>0</v>
      </c>
      <c r="H58" s="16"/>
    </row>
    <row r="59" spans="1:10" s="21" customFormat="1" ht="13.5" x14ac:dyDescent="0.25">
      <c r="A59" s="88" t="s">
        <v>7</v>
      </c>
      <c r="B59" s="18"/>
      <c r="C59" s="19"/>
      <c r="D59" s="20"/>
      <c r="E59" s="10"/>
      <c r="F59" s="11">
        <f>SUM(F54:F58)</f>
        <v>0</v>
      </c>
      <c r="H59" s="45"/>
    </row>
    <row r="60" spans="1:10" s="49" customFormat="1" ht="14.25" customHeight="1" x14ac:dyDescent="0.25"/>
    <row r="61" spans="1:10" s="21" customFormat="1" ht="13.5" x14ac:dyDescent="0.25">
      <c r="A61" s="12"/>
      <c r="B61" s="46"/>
      <c r="C61" s="47"/>
      <c r="D61" s="48"/>
      <c r="E61" s="13"/>
      <c r="F61" s="53"/>
    </row>
    <row r="62" spans="1:10" s="15" customFormat="1" ht="19.5" customHeight="1" x14ac:dyDescent="0.25">
      <c r="A62" s="83" t="s">
        <v>0</v>
      </c>
      <c r="B62" s="2" t="s">
        <v>1</v>
      </c>
      <c r="C62" s="3" t="s">
        <v>2</v>
      </c>
      <c r="D62" s="3" t="s">
        <v>3</v>
      </c>
      <c r="E62" s="4" t="s">
        <v>4</v>
      </c>
      <c r="F62" s="5" t="s">
        <v>5</v>
      </c>
      <c r="J62" s="17"/>
    </row>
    <row r="63" spans="1:10" s="21" customFormat="1" ht="13.5" x14ac:dyDescent="0.25">
      <c r="A63" s="89" t="s">
        <v>25</v>
      </c>
      <c r="B63" s="77" t="s">
        <v>6</v>
      </c>
      <c r="C63" s="78"/>
      <c r="D63" s="79"/>
      <c r="E63" s="80"/>
      <c r="F63" s="81"/>
    </row>
    <row r="64" spans="1:10" s="21" customFormat="1" ht="13.5" x14ac:dyDescent="0.25">
      <c r="A64" s="89"/>
      <c r="B64" s="77" t="s">
        <v>8</v>
      </c>
      <c r="C64" s="78"/>
      <c r="D64" s="79"/>
      <c r="E64" s="80"/>
      <c r="F64" s="81"/>
    </row>
    <row r="65" spans="1:10" s="21" customFormat="1" ht="13.5" x14ac:dyDescent="0.25">
      <c r="A65" s="89"/>
      <c r="B65" s="77" t="s">
        <v>9</v>
      </c>
      <c r="C65" s="78"/>
      <c r="D65" s="79"/>
      <c r="E65" s="80"/>
      <c r="F65" s="81"/>
    </row>
    <row r="66" spans="1:10" s="21" customFormat="1" ht="13.5" x14ac:dyDescent="0.25">
      <c r="A66" s="85" t="s">
        <v>37</v>
      </c>
      <c r="B66" s="65" t="s">
        <v>8</v>
      </c>
      <c r="C66" s="66">
        <f>+C64</f>
        <v>0</v>
      </c>
      <c r="D66" s="66">
        <v>10</v>
      </c>
      <c r="E66" s="67"/>
      <c r="F66" s="68">
        <f>+C66*D66*E66</f>
        <v>0</v>
      </c>
    </row>
    <row r="67" spans="1:10" s="15" customFormat="1" ht="13.5" x14ac:dyDescent="0.25">
      <c r="A67" s="85" t="s">
        <v>40</v>
      </c>
      <c r="B67" s="69" t="s">
        <v>8</v>
      </c>
      <c r="C67" s="66">
        <f>+C64</f>
        <v>0</v>
      </c>
      <c r="D67" s="82">
        <v>3</v>
      </c>
      <c r="E67" s="70"/>
      <c r="F67" s="68">
        <f>+C67*D67*E67</f>
        <v>0</v>
      </c>
      <c r="H67" s="16"/>
      <c r="J67" s="52"/>
    </row>
    <row r="68" spans="1:10" s="15" customFormat="1" ht="13.5" x14ac:dyDescent="0.25">
      <c r="A68" s="90" t="s">
        <v>38</v>
      </c>
      <c r="B68" s="69" t="s">
        <v>9</v>
      </c>
      <c r="C68" s="66">
        <f>+C65</f>
        <v>0</v>
      </c>
      <c r="D68" s="66">
        <v>1</v>
      </c>
      <c r="E68" s="67"/>
      <c r="F68" s="68">
        <f t="shared" ref="F68:F69" si="3">+C68*D68*E68</f>
        <v>0</v>
      </c>
      <c r="H68" s="16"/>
      <c r="J68" s="17"/>
    </row>
    <row r="69" spans="1:10" s="15" customFormat="1" ht="13.5" x14ac:dyDescent="0.25">
      <c r="A69" s="85" t="s">
        <v>41</v>
      </c>
      <c r="B69" s="69" t="s">
        <v>8</v>
      </c>
      <c r="C69" s="66">
        <f>+C64</f>
        <v>0</v>
      </c>
      <c r="D69" s="66">
        <v>1</v>
      </c>
      <c r="E69" s="67"/>
      <c r="F69" s="68">
        <f t="shared" si="3"/>
        <v>0</v>
      </c>
      <c r="H69" s="16"/>
      <c r="J69" s="17"/>
    </row>
    <row r="70" spans="1:10" s="21" customFormat="1" ht="13.5" x14ac:dyDescent="0.25">
      <c r="A70" s="86" t="s">
        <v>12</v>
      </c>
      <c r="B70" s="69" t="s">
        <v>8</v>
      </c>
      <c r="C70" s="66">
        <f>+C64</f>
        <v>0</v>
      </c>
      <c r="D70" s="66">
        <v>2</v>
      </c>
      <c r="E70" s="72"/>
      <c r="F70" s="68">
        <f>+C70*D70*E70</f>
        <v>0</v>
      </c>
    </row>
    <row r="71" spans="1:10" s="21" customFormat="1" ht="13.5" x14ac:dyDescent="0.25">
      <c r="A71" s="88" t="s">
        <v>7</v>
      </c>
      <c r="B71" s="18"/>
      <c r="C71" s="19"/>
      <c r="D71" s="20"/>
      <c r="E71" s="10"/>
      <c r="F71" s="11">
        <f>SUM(F66:F70)</f>
        <v>0</v>
      </c>
    </row>
    <row r="72" spans="1:10" s="21" customFormat="1" ht="13.5" x14ac:dyDescent="0.25">
      <c r="A72" s="12"/>
      <c r="B72" s="46"/>
      <c r="C72" s="47"/>
      <c r="D72" s="48"/>
      <c r="E72" s="13"/>
      <c r="F72" s="53"/>
    </row>
    <row r="73" spans="1:10" s="21" customFormat="1" ht="13.5" x14ac:dyDescent="0.25">
      <c r="A73" s="12"/>
      <c r="B73" s="46"/>
      <c r="C73" s="47"/>
      <c r="D73" s="48"/>
      <c r="E73" s="13"/>
      <c r="F73" s="53"/>
    </row>
    <row r="74" spans="1:10" s="49" customFormat="1" ht="13.5" customHeight="1" x14ac:dyDescent="0.25"/>
    <row r="75" spans="1:10" s="22" customFormat="1" ht="12.75" x14ac:dyDescent="0.25">
      <c r="A75" s="22" t="s">
        <v>26</v>
      </c>
      <c r="F75" s="23">
        <f>+F47+F59+F71</f>
        <v>0</v>
      </c>
    </row>
    <row r="76" spans="1:10" s="49" customFormat="1" x14ac:dyDescent="0.25"/>
    <row r="77" spans="1:10" s="49" customFormat="1" x14ac:dyDescent="0.25"/>
    <row r="78" spans="1:10" s="1" customFormat="1" x14ac:dyDescent="0.25">
      <c r="A78" s="1" t="s">
        <v>30</v>
      </c>
    </row>
    <row r="79" spans="1:10" s="1" customFormat="1" ht="38.25" customHeight="1" x14ac:dyDescent="0.25">
      <c r="A79" s="96" t="s">
        <v>45</v>
      </c>
      <c r="B79" s="96"/>
      <c r="C79" s="96"/>
      <c r="D79" s="96"/>
      <c r="E79" s="96"/>
      <c r="F79" s="96"/>
    </row>
    <row r="80" spans="1:10" s="15" customFormat="1" ht="19.5" customHeight="1" x14ac:dyDescent="0.25">
      <c r="A80" s="83" t="s">
        <v>0</v>
      </c>
      <c r="B80" s="2" t="s">
        <v>1</v>
      </c>
      <c r="C80" s="3" t="s">
        <v>2</v>
      </c>
      <c r="D80" s="3" t="s">
        <v>3</v>
      </c>
      <c r="E80" s="4" t="s">
        <v>4</v>
      </c>
      <c r="F80" s="5" t="s">
        <v>5</v>
      </c>
    </row>
    <row r="81" spans="1:10" s="15" customFormat="1" ht="13.5" x14ac:dyDescent="0.25">
      <c r="A81" s="89" t="s">
        <v>23</v>
      </c>
      <c r="B81" s="77" t="s">
        <v>6</v>
      </c>
      <c r="C81" s="78"/>
      <c r="D81" s="7"/>
      <c r="E81" s="8"/>
      <c r="F81" s="9"/>
    </row>
    <row r="82" spans="1:10" s="15" customFormat="1" ht="13.5" x14ac:dyDescent="0.25">
      <c r="A82" s="85" t="s">
        <v>32</v>
      </c>
      <c r="B82" s="65" t="s">
        <v>6</v>
      </c>
      <c r="C82" s="66">
        <v>3</v>
      </c>
      <c r="D82" s="66">
        <v>8</v>
      </c>
      <c r="E82" s="67"/>
      <c r="F82" s="68">
        <f>+C82*D82*E82</f>
        <v>0</v>
      </c>
      <c r="H82" s="16"/>
    </row>
    <row r="83" spans="1:10" s="15" customFormat="1" ht="27" x14ac:dyDescent="0.25">
      <c r="A83" s="85" t="s">
        <v>33</v>
      </c>
      <c r="B83" s="69" t="s">
        <v>6</v>
      </c>
      <c r="C83" s="66">
        <v>3</v>
      </c>
      <c r="D83" s="66">
        <v>3</v>
      </c>
      <c r="E83" s="70"/>
      <c r="F83" s="68">
        <f>+C83*D83*E83</f>
        <v>0</v>
      </c>
      <c r="H83" s="16"/>
    </row>
    <row r="84" spans="1:10" s="15" customFormat="1" ht="27" x14ac:dyDescent="0.25">
      <c r="A84" s="86" t="s">
        <v>34</v>
      </c>
      <c r="B84" s="71" t="s">
        <v>6</v>
      </c>
      <c r="C84" s="66">
        <v>3</v>
      </c>
      <c r="D84" s="66">
        <v>1</v>
      </c>
      <c r="E84" s="72"/>
      <c r="F84" s="68">
        <f>+C84*D84*E84</f>
        <v>0</v>
      </c>
      <c r="H84" s="16"/>
    </row>
    <row r="85" spans="1:10" s="15" customFormat="1" ht="40.5" x14ac:dyDescent="0.25">
      <c r="A85" s="87" t="s">
        <v>36</v>
      </c>
      <c r="B85" s="73" t="s">
        <v>6</v>
      </c>
      <c r="C85" s="74">
        <v>3</v>
      </c>
      <c r="D85" s="74">
        <v>1</v>
      </c>
      <c r="E85" s="75"/>
      <c r="F85" s="76">
        <f>+C85*D85*E85</f>
        <v>0</v>
      </c>
      <c r="H85" s="16"/>
    </row>
    <row r="86" spans="1:10" s="21" customFormat="1" ht="13.5" x14ac:dyDescent="0.25">
      <c r="A86" s="88" t="s">
        <v>7</v>
      </c>
      <c r="B86" s="18"/>
      <c r="C86" s="19"/>
      <c r="D86" s="20"/>
      <c r="E86" s="10"/>
      <c r="F86" s="11">
        <f>SUM(F82:F85)</f>
        <v>0</v>
      </c>
      <c r="H86" s="45"/>
    </row>
    <row r="87" spans="1:10" s="21" customFormat="1" ht="13.5" x14ac:dyDescent="0.25">
      <c r="A87" s="12"/>
      <c r="B87" s="46"/>
      <c r="C87" s="47"/>
      <c r="D87" s="48"/>
      <c r="E87" s="13"/>
      <c r="F87" s="14"/>
      <c r="H87" s="45"/>
    </row>
    <row r="88" spans="1:10" s="49" customFormat="1" ht="12.75" customHeight="1" x14ac:dyDescent="0.25">
      <c r="J88" s="50"/>
    </row>
    <row r="89" spans="1:10" s="15" customFormat="1" ht="19.5" customHeight="1" x14ac:dyDescent="0.25">
      <c r="A89" s="83" t="s">
        <v>0</v>
      </c>
      <c r="B89" s="2" t="s">
        <v>1</v>
      </c>
      <c r="C89" s="3" t="s">
        <v>2</v>
      </c>
      <c r="D89" s="3" t="s">
        <v>3</v>
      </c>
      <c r="E89" s="4" t="s">
        <v>4</v>
      </c>
      <c r="F89" s="5" t="s">
        <v>5</v>
      </c>
      <c r="J89" s="17"/>
    </row>
    <row r="90" spans="1:10" s="15" customFormat="1" ht="13.5" x14ac:dyDescent="0.25">
      <c r="A90" s="89" t="s">
        <v>24</v>
      </c>
      <c r="B90" s="77" t="s">
        <v>6</v>
      </c>
      <c r="C90" s="6"/>
      <c r="D90" s="7"/>
      <c r="E90" s="8"/>
      <c r="F90" s="9"/>
      <c r="H90" s="51"/>
      <c r="J90" s="17"/>
    </row>
    <row r="91" spans="1:10" s="15" customFormat="1" ht="13.5" x14ac:dyDescent="0.25">
      <c r="A91" s="89"/>
      <c r="B91" s="77" t="s">
        <v>8</v>
      </c>
      <c r="C91" s="6"/>
      <c r="D91" s="7"/>
      <c r="E91" s="8"/>
      <c r="F91" s="9"/>
      <c r="H91" s="51"/>
      <c r="J91" s="17"/>
    </row>
    <row r="92" spans="1:10" s="15" customFormat="1" ht="13.5" x14ac:dyDescent="0.25">
      <c r="A92" s="89"/>
      <c r="B92" s="77" t="s">
        <v>9</v>
      </c>
      <c r="C92" s="6"/>
      <c r="D92" s="7"/>
      <c r="E92" s="8"/>
      <c r="F92" s="9"/>
      <c r="H92" s="51"/>
      <c r="J92" s="17"/>
    </row>
    <row r="93" spans="1:10" s="15" customFormat="1" ht="13.5" x14ac:dyDescent="0.25">
      <c r="A93" s="85" t="s">
        <v>42</v>
      </c>
      <c r="B93" s="65" t="s">
        <v>8</v>
      </c>
      <c r="C93" s="92">
        <v>1.2</v>
      </c>
      <c r="D93" s="66">
        <v>8</v>
      </c>
      <c r="E93" s="67"/>
      <c r="F93" s="68">
        <f>+C93*D93*E93</f>
        <v>0</v>
      </c>
      <c r="H93" s="16"/>
      <c r="J93" s="17"/>
    </row>
    <row r="94" spans="1:10" s="15" customFormat="1" ht="13.5" x14ac:dyDescent="0.25">
      <c r="A94" s="85" t="s">
        <v>10</v>
      </c>
      <c r="B94" s="69" t="s">
        <v>8</v>
      </c>
      <c r="C94" s="92">
        <v>2.5</v>
      </c>
      <c r="D94" s="66">
        <v>3</v>
      </c>
      <c r="E94" s="70"/>
      <c r="F94" s="68">
        <f>+C94*D94*E94</f>
        <v>0</v>
      </c>
      <c r="H94" s="16"/>
      <c r="J94" s="52"/>
    </row>
    <row r="95" spans="1:10" s="15" customFormat="1" ht="13.5" x14ac:dyDescent="0.25">
      <c r="A95" s="90" t="s">
        <v>38</v>
      </c>
      <c r="B95" s="69" t="s">
        <v>9</v>
      </c>
      <c r="C95" s="66">
        <f>+C92</f>
        <v>0</v>
      </c>
      <c r="D95" s="66">
        <v>1</v>
      </c>
      <c r="E95" s="67"/>
      <c r="F95" s="68">
        <f t="shared" ref="F95:F96" si="4">+C95*D95*E95</f>
        <v>0</v>
      </c>
      <c r="H95" s="16"/>
      <c r="J95" s="17"/>
    </row>
    <row r="96" spans="1:10" s="15" customFormat="1" ht="13.5" x14ac:dyDescent="0.25">
      <c r="A96" s="85" t="s">
        <v>43</v>
      </c>
      <c r="B96" s="69" t="s">
        <v>8</v>
      </c>
      <c r="C96" s="92">
        <v>2.4300000000000002</v>
      </c>
      <c r="D96" s="66">
        <v>1</v>
      </c>
      <c r="E96" s="67"/>
      <c r="F96" s="68">
        <f t="shared" si="4"/>
        <v>0</v>
      </c>
      <c r="H96" s="16"/>
      <c r="J96" s="17"/>
    </row>
    <row r="97" spans="1:10" s="15" customFormat="1" ht="13.5" x14ac:dyDescent="0.25">
      <c r="A97" s="86" t="s">
        <v>11</v>
      </c>
      <c r="B97" s="71" t="s">
        <v>6</v>
      </c>
      <c r="C97" s="66">
        <v>2</v>
      </c>
      <c r="D97" s="66">
        <v>1</v>
      </c>
      <c r="E97" s="72"/>
      <c r="F97" s="68">
        <f>+C97*D97*E97</f>
        <v>0</v>
      </c>
      <c r="H97" s="16"/>
    </row>
    <row r="98" spans="1:10" s="21" customFormat="1" ht="13.5" x14ac:dyDescent="0.25">
      <c r="A98" s="88" t="s">
        <v>7</v>
      </c>
      <c r="B98" s="18"/>
      <c r="C98" s="19"/>
      <c r="D98" s="20"/>
      <c r="E98" s="10"/>
      <c r="F98" s="11">
        <f>SUM(F93:F97)</f>
        <v>0</v>
      </c>
      <c r="H98" s="45"/>
    </row>
    <row r="99" spans="1:10" s="49" customFormat="1" ht="14.25" customHeight="1" x14ac:dyDescent="0.25"/>
    <row r="100" spans="1:10" s="21" customFormat="1" ht="13.5" x14ac:dyDescent="0.25">
      <c r="A100" s="12"/>
      <c r="B100" s="46"/>
      <c r="C100" s="47"/>
      <c r="D100" s="48"/>
      <c r="E100" s="13"/>
      <c r="F100" s="53"/>
    </row>
    <row r="101" spans="1:10" s="15" customFormat="1" ht="19.5" customHeight="1" x14ac:dyDescent="0.25">
      <c r="A101" s="83" t="s">
        <v>0</v>
      </c>
      <c r="B101" s="2" t="s">
        <v>1</v>
      </c>
      <c r="C101" s="3" t="s">
        <v>2</v>
      </c>
      <c r="D101" s="3" t="s">
        <v>3</v>
      </c>
      <c r="E101" s="4" t="s">
        <v>4</v>
      </c>
      <c r="F101" s="5" t="s">
        <v>5</v>
      </c>
      <c r="J101" s="17"/>
    </row>
    <row r="102" spans="1:10" s="21" customFormat="1" ht="13.5" x14ac:dyDescent="0.25">
      <c r="A102" s="89" t="s">
        <v>25</v>
      </c>
      <c r="B102" s="77" t="s">
        <v>6</v>
      </c>
      <c r="C102" s="78"/>
      <c r="D102" s="79"/>
      <c r="E102" s="80"/>
      <c r="F102" s="81"/>
    </row>
    <row r="103" spans="1:10" s="21" customFormat="1" ht="13.5" x14ac:dyDescent="0.25">
      <c r="A103" s="89"/>
      <c r="B103" s="77" t="s">
        <v>8</v>
      </c>
      <c r="C103" s="78"/>
      <c r="D103" s="79"/>
      <c r="E103" s="80"/>
      <c r="F103" s="81"/>
    </row>
    <row r="104" spans="1:10" s="21" customFormat="1" ht="13.5" x14ac:dyDescent="0.25">
      <c r="A104" s="89"/>
      <c r="B104" s="77" t="s">
        <v>9</v>
      </c>
      <c r="C104" s="78"/>
      <c r="D104" s="79"/>
      <c r="E104" s="80"/>
      <c r="F104" s="81"/>
    </row>
    <row r="105" spans="1:10" s="21" customFormat="1" ht="13.5" x14ac:dyDescent="0.25">
      <c r="A105" s="85" t="s">
        <v>37</v>
      </c>
      <c r="B105" s="65" t="s">
        <v>8</v>
      </c>
      <c r="C105" s="66">
        <f>+C103</f>
        <v>0</v>
      </c>
      <c r="D105" s="66">
        <v>10</v>
      </c>
      <c r="E105" s="67"/>
      <c r="F105" s="68">
        <f>+C105*D105*E105</f>
        <v>0</v>
      </c>
    </row>
    <row r="106" spans="1:10" s="15" customFormat="1" ht="13.5" x14ac:dyDescent="0.25">
      <c r="A106" s="85" t="s">
        <v>40</v>
      </c>
      <c r="B106" s="69" t="s">
        <v>8</v>
      </c>
      <c r="C106" s="66">
        <f>+C103</f>
        <v>0</v>
      </c>
      <c r="D106" s="82">
        <v>3</v>
      </c>
      <c r="E106" s="70"/>
      <c r="F106" s="68">
        <f>+C106*D106*E106</f>
        <v>0</v>
      </c>
      <c r="H106" s="16"/>
      <c r="J106" s="52"/>
    </row>
    <row r="107" spans="1:10" s="15" customFormat="1" ht="13.5" x14ac:dyDescent="0.25">
      <c r="A107" s="90" t="s">
        <v>38</v>
      </c>
      <c r="B107" s="69" t="s">
        <v>9</v>
      </c>
      <c r="C107" s="66">
        <f>+C104</f>
        <v>0</v>
      </c>
      <c r="D107" s="66">
        <v>1</v>
      </c>
      <c r="E107" s="67"/>
      <c r="F107" s="68">
        <f t="shared" ref="F107:F108" si="5">+C107*D107*E107</f>
        <v>0</v>
      </c>
      <c r="H107" s="16"/>
      <c r="J107" s="17"/>
    </row>
    <row r="108" spans="1:10" s="15" customFormat="1" ht="13.5" x14ac:dyDescent="0.25">
      <c r="A108" s="85" t="s">
        <v>41</v>
      </c>
      <c r="B108" s="69" t="s">
        <v>8</v>
      </c>
      <c r="C108" s="66">
        <f>+C103</f>
        <v>0</v>
      </c>
      <c r="D108" s="66">
        <v>1</v>
      </c>
      <c r="E108" s="67"/>
      <c r="F108" s="68">
        <f t="shared" si="5"/>
        <v>0</v>
      </c>
      <c r="H108" s="16"/>
      <c r="J108" s="17"/>
    </row>
    <row r="109" spans="1:10" s="21" customFormat="1" ht="13.5" x14ac:dyDescent="0.25">
      <c r="A109" s="86" t="s">
        <v>12</v>
      </c>
      <c r="B109" s="69" t="s">
        <v>8</v>
      </c>
      <c r="C109" s="66">
        <f>+C103</f>
        <v>0</v>
      </c>
      <c r="D109" s="66">
        <v>2</v>
      </c>
      <c r="E109" s="72"/>
      <c r="F109" s="68">
        <f>+C109*D109*E109</f>
        <v>0</v>
      </c>
    </row>
    <row r="110" spans="1:10" s="21" customFormat="1" ht="13.5" x14ac:dyDescent="0.25">
      <c r="A110" s="88" t="s">
        <v>7</v>
      </c>
      <c r="B110" s="18"/>
      <c r="C110" s="19"/>
      <c r="D110" s="20"/>
      <c r="E110" s="10"/>
      <c r="F110" s="11">
        <f>SUM(F105:F109)</f>
        <v>0</v>
      </c>
    </row>
    <row r="113" spans="1:6" s="22" customFormat="1" ht="12.75" x14ac:dyDescent="0.25">
      <c r="A113" s="22" t="s">
        <v>31</v>
      </c>
      <c r="F113" s="23">
        <f>+F86+F98+F110</f>
        <v>0</v>
      </c>
    </row>
    <row r="115" spans="1:6" x14ac:dyDescent="0.3">
      <c r="A115" s="91"/>
    </row>
  </sheetData>
  <mergeCells count="3">
    <mergeCell ref="A3:F3"/>
    <mergeCell ref="A40:F40"/>
    <mergeCell ref="A79:F79"/>
  </mergeCells>
  <printOptions horizontalCentered="1"/>
  <pageMargins left="0.78740157480314965" right="0.39370078740157483" top="0.98425196850393704" bottom="0.59055118110236227" header="0.31496062992125984" footer="0.31496062992125984"/>
  <pageSetup paperSize="9" orientation="portrait" r:id="rId1"/>
  <headerFooter>
    <oddHeader xml:space="preserve">&amp;R&amp;"Arial,Kurzíva"&amp;8 </oddHeader>
    <oddFooter>&amp;R&amp;"Arial,Kurzíva"&amp;9&amp;P</oddFooter>
  </headerFooter>
  <rowBreaks count="2" manualBreakCount="2">
    <brk id="37" max="5" man="1"/>
    <brk id="7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Povýsadbová péče 36 měsíců</vt:lpstr>
      <vt:lpstr>'Povýsadbová péče 36 měsíců'!Oblast_tisku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Hrůzová</dc:creator>
  <cp:lastModifiedBy>Melich Josef</cp:lastModifiedBy>
  <cp:lastPrinted>2022-03-10T07:53:29Z</cp:lastPrinted>
  <dcterms:created xsi:type="dcterms:W3CDTF">2022-03-09T07:15:25Z</dcterms:created>
  <dcterms:modified xsi:type="dcterms:W3CDTF">2024-10-30T08:00:03Z</dcterms:modified>
</cp:coreProperties>
</file>