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65431" yWindow="65431" windowWidth="61650" windowHeight="16890" activeTab="0"/>
  </bookViews>
  <sheets>
    <sheet name="SOUHRN" sheetId="5" r:id="rId1"/>
    <sheet name="Pavilon A -1.NP" sheetId="1" r:id="rId2"/>
    <sheet name="Pavilon A -2.NP" sheetId="2" r:id="rId3"/>
    <sheet name="Pavilon B -1.NP" sheetId="3" r:id="rId4"/>
    <sheet name="Pavilon B -2.NP" sheetId="4" r:id="rId5"/>
  </sheets>
  <definedNames>
    <definedName name="_xlnm.Print_Area" localSheetId="1">'Pavilon A -1.NP'!$A$1:$G$73</definedName>
    <definedName name="_xlnm.Print_Area" localSheetId="2">'Pavilon A -2.NP'!$A$1:$G$65</definedName>
    <definedName name="_xlnm.Print_Area" localSheetId="3">'Pavilon B -1.NP'!$A$1:$G$86</definedName>
    <definedName name="_xlnm.Print_Area" localSheetId="4">'Pavilon B -2.NP'!$A$1:$G$68</definedName>
  </definedNames>
  <calcPr calcId="162913"/>
  <extLst/>
</workbook>
</file>

<file path=xl/sharedStrings.xml><?xml version="1.0" encoding="utf-8"?>
<sst xmlns="http://schemas.openxmlformats.org/spreadsheetml/2006/main" count="648" uniqueCount="150">
  <si>
    <t>Množství</t>
  </si>
  <si>
    <t>Celkem s DPH</t>
  </si>
  <si>
    <t>1</t>
  </si>
  <si>
    <t>1094897</t>
  </si>
  <si>
    <t>1638951</t>
  </si>
  <si>
    <t>1522051</t>
  </si>
  <si>
    <t>7</t>
  </si>
  <si>
    <t>1568771</t>
  </si>
  <si>
    <t>Relé impulzní EPN510 16A 230VAC 1/0</t>
  </si>
  <si>
    <t>6014207</t>
  </si>
  <si>
    <t>Drobný montážní materiál rozvaděče</t>
  </si>
  <si>
    <t>ks</t>
  </si>
  <si>
    <t>m</t>
  </si>
  <si>
    <t>1236812</t>
  </si>
  <si>
    <t>1110818</t>
  </si>
  <si>
    <t>Svítidla</t>
  </si>
  <si>
    <t>1632291</t>
  </si>
  <si>
    <t>1433750</t>
  </si>
  <si>
    <t>Kompletace - Tango bílé</t>
  </si>
  <si>
    <t>1236807</t>
  </si>
  <si>
    <t>1110826</t>
  </si>
  <si>
    <t>5001395</t>
  </si>
  <si>
    <t>Tango kryt spínače dělený bílá</t>
  </si>
  <si>
    <t>1109702</t>
  </si>
  <si>
    <t>Tango kryt spínače jednoduchý bílá</t>
  </si>
  <si>
    <t>1109614</t>
  </si>
  <si>
    <t>3024194</t>
  </si>
  <si>
    <t>1844728</t>
  </si>
  <si>
    <t>10</t>
  </si>
  <si>
    <t>Kabel CYKY-J 3x 1,5 buben</t>
  </si>
  <si>
    <t>Kabel CYKY-J 3x 2,5 / 50m</t>
  </si>
  <si>
    <t>Kabel CYKY-O 3x 1,5 /100m</t>
  </si>
  <si>
    <t>Kabel CYKY-O 2x1,5 kabel</t>
  </si>
  <si>
    <t>Vodič CYA 6 H07V-K zeleno-žlutá</t>
  </si>
  <si>
    <t>80</t>
  </si>
  <si>
    <t>Sádra stavební šedá /balení 30kg/</t>
  </si>
  <si>
    <t>kg</t>
  </si>
  <si>
    <t>Drobný montážní material</t>
  </si>
  <si>
    <t>kpl</t>
  </si>
  <si>
    <t>Přesun materiálu - doprava</t>
  </si>
  <si>
    <t>Montážní práce a kompletace</t>
  </si>
  <si>
    <t>hoď</t>
  </si>
  <si>
    <t>Koordinační činnost zakázky</t>
  </si>
  <si>
    <t>hoď.</t>
  </si>
  <si>
    <t>Zednické práce - začištení rýh</t>
  </si>
  <si>
    <t>Zednický materiál - malta štuk</t>
  </si>
  <si>
    <t>Likvidace odpadu skládkovné</t>
  </si>
  <si>
    <t>Revize elektro</t>
  </si>
  <si>
    <t>005</t>
  </si>
  <si>
    <t>Krabice přístrojová KPR68 o73x66mm hluboká</t>
  </si>
  <si>
    <t>Krabice prístrojová KP68 o74x43mm univerzální</t>
  </si>
  <si>
    <t>Tango zásuvka 1-násobná s clonkamiIP44 bílá - bez rámečku</t>
  </si>
  <si>
    <t>ABB prístroj spínace 1 (1So) strojek bezšroubový</t>
  </si>
  <si>
    <t>ABB přístroj spínače 7 křížový bezšroubový</t>
  </si>
  <si>
    <t>ABB přístroj spínače 6 (6So) střídavý bezšroubový</t>
  </si>
  <si>
    <t>ABB přístroj spínače 5 strojek sériový bezšroubový</t>
  </si>
  <si>
    <t>ABB přístroj spínače 1/0 (1/0S,1/0So) se svorkou N bezšroubový</t>
  </si>
  <si>
    <t>Tango rámeček 4-násobný vodorovný bílý</t>
  </si>
  <si>
    <t>Rámeček pro přisazenou montáž panelu BRAVO, BAREV 600x600 bílá</t>
  </si>
  <si>
    <t>Rámecek pro prisazenou montáž panelu BRAVO 1200x300 bílá</t>
  </si>
  <si>
    <t>Svítidlo LED panel 38W 4000K 3400lm 600x600 + predradník Philips</t>
  </si>
  <si>
    <t>Svítidlo LED panel 40W 4000K 4240lm 1200x300mm IP20</t>
  </si>
  <si>
    <t>Kód</t>
  </si>
  <si>
    <t>Popis položky</t>
  </si>
  <si>
    <t>Jednotka</t>
  </si>
  <si>
    <t>Celkem/J.</t>
  </si>
  <si>
    <t>Celkem bez DPH</t>
  </si>
  <si>
    <t>DPH 21%</t>
  </si>
  <si>
    <t>Rozpočet na rekonstrukci elektro -MŠ Jeronýmová 772, Kolín - PAVILON A+B</t>
  </si>
  <si>
    <t>Rozvaděč Ra1</t>
  </si>
  <si>
    <t>ADZ316D</t>
  </si>
  <si>
    <t>ADZ310D</t>
  </si>
  <si>
    <t>Proud.chr. s nadpr.ochr. char. B; 3x1P+N; 6 kA; 0,03 A; In=10 A, A, QC</t>
  </si>
  <si>
    <t>Proud.chr. s nadpr.ochr. char. B; 3x1P+N; 6 kA; 0,03 A; In=16 A, A,OC</t>
  </si>
  <si>
    <t>ADS910D</t>
  </si>
  <si>
    <t>ADS916D</t>
  </si>
  <si>
    <t xml:space="preserve">Svodič přepětí T1+T2, 12,5kA,(3+1)+s </t>
  </si>
  <si>
    <t>SPA931</t>
  </si>
  <si>
    <t xml:space="preserve">Vypínač 3P 40A </t>
  </si>
  <si>
    <t>SBN340</t>
  </si>
  <si>
    <t>Proud.chr. s nadpr.ochr. char. B; 1+N; 6kA; 0,03 A; In=16 A ,QC</t>
  </si>
  <si>
    <t xml:space="preserve">Proud.chr. s nadpr.ochr. char. B; 1+N; 6kA; 0,03 A; In=10 A,QC </t>
  </si>
  <si>
    <t xml:space="preserve">Jistič 1p B 10A 6kA MBS110-QC-bezšroubouvý </t>
  </si>
  <si>
    <t>MBS 110</t>
  </si>
  <si>
    <t>EPN510</t>
  </si>
  <si>
    <t>Rozvaděč zapuštěný FWU, IP30, tř. ochr.II, 72 mod., 950x300x112</t>
  </si>
  <si>
    <t>FWU61S</t>
  </si>
  <si>
    <t xml:space="preserve">Svítidlo nouzové LED ESERA 100L piktogram součástí </t>
  </si>
  <si>
    <t>Svítidlo AURA 2 2x60W E27 IP43</t>
  </si>
  <si>
    <t>LED žárovka E27 13,0W 4000K 1521lm Antibacterial A-klasik matná</t>
  </si>
  <si>
    <t>Reflektor LED 20W 4000K 2400lm 100DEG SYM černá senzor IP65</t>
  </si>
  <si>
    <t>Tango zásuvka 1-násobná s clonkami bezšroubová bílá</t>
  </si>
  <si>
    <t>Tango rámeček 5-násobný vodorovný bílý</t>
  </si>
  <si>
    <t>Tango rámeček 3-násobný vodorovný bílý</t>
  </si>
  <si>
    <t>Tango rámeček 2-násobný vodorovný bílý</t>
  </si>
  <si>
    <t>Tango rámecek 1-násobný vodorovný bílý</t>
  </si>
  <si>
    <t>Tango rámeček 3-násobný svislý bílý</t>
  </si>
  <si>
    <t>Datová zásuvka ABB Tango 1x Rj 45 komplet</t>
  </si>
  <si>
    <t>Trubka ohebná 320N 20mm MONOFLEX 1416E světle šedá</t>
  </si>
  <si>
    <t>Kabeláž + mont. materiál</t>
  </si>
  <si>
    <t>Domovní telefon</t>
  </si>
  <si>
    <t>Zámek BEFO Klasik 0511/MB</t>
  </si>
  <si>
    <t>Urmet 1722/96 Souprava barevného 7" videotel. pro 2 účast., digitální, dvouvodičová, videotel. cxMODO handsfree, panel MIKRA2</t>
  </si>
  <si>
    <t>Kabel SYKFY 2x2x0,5 /300m (stíněný)</t>
  </si>
  <si>
    <t>Rozvaděč Ra2</t>
  </si>
  <si>
    <t>MCS 316</t>
  </si>
  <si>
    <t xml:space="preserve">Jistič 3p C 16A 6kA QC-bezšroubouvý </t>
  </si>
  <si>
    <t>Ventilátor axiální Auto 100T automatická žaluzie, časovač</t>
  </si>
  <si>
    <t>Rozvaděč Rb1</t>
  </si>
  <si>
    <t>Rozvaděč Rb2</t>
  </si>
  <si>
    <t>Kabel CYKY-J 4x 6 buben</t>
  </si>
  <si>
    <t>Kabel CYKY-J 5x 1,5 buben</t>
  </si>
  <si>
    <t>Kabel UTP Cat.6e PVC drát šedá box 305m Solarix</t>
  </si>
  <si>
    <t>Popis položky / kód</t>
  </si>
  <si>
    <t>J</t>
  </si>
  <si>
    <t>Celkem</t>
  </si>
  <si>
    <t>Celkem DPH</t>
  </si>
  <si>
    <t>Celkem:</t>
  </si>
  <si>
    <t>Poznámky:</t>
  </si>
  <si>
    <t>ROZPOČET - MŠ Jeronýmová 772, Kolín - PAVILON A+B</t>
  </si>
  <si>
    <t xml:space="preserve"> PAVILON A - 1.NP</t>
  </si>
  <si>
    <t xml:space="preserve"> PAVILON A - 2.NP</t>
  </si>
  <si>
    <t xml:space="preserve"> PAVILON B - 1.NP</t>
  </si>
  <si>
    <t xml:space="preserve"> PAVILON B - 2.NP</t>
  </si>
  <si>
    <t>EZS</t>
  </si>
  <si>
    <t>Ústředna JA-103K-7AH(4Y)</t>
  </si>
  <si>
    <t>JA-192J čip černý plast EM125kH</t>
  </si>
  <si>
    <t>JA-103K-7AH</t>
  </si>
  <si>
    <t>Sběrnicový PIR detektor pohybu</t>
  </si>
  <si>
    <t>JA-110P</t>
  </si>
  <si>
    <t>JA-111H TRB</t>
  </si>
  <si>
    <t>Sběrnicový modul připojení drátového detektoru</t>
  </si>
  <si>
    <t>JA-110A</t>
  </si>
  <si>
    <t xml:space="preserve">Sběrnicová siréna vnitřní </t>
  </si>
  <si>
    <t>LCD klávesnice s RFID</t>
  </si>
  <si>
    <t xml:space="preserve"> JA-114E</t>
  </si>
  <si>
    <t>Modul GSM komunikátoru</t>
  </si>
  <si>
    <t>JA-194-BK</t>
  </si>
  <si>
    <t>SA-214-7</t>
  </si>
  <si>
    <t>CC-02</t>
  </si>
  <si>
    <t>Bezúdržbový akumulátor 12 V/7 Ah</t>
  </si>
  <si>
    <t>Ja-192Y</t>
  </si>
  <si>
    <t>Instalační kabel pro systém JA-100</t>
  </si>
  <si>
    <t>Drobný montážní material EZS</t>
  </si>
  <si>
    <t>Rámeček pro přisazenou montáž panelu BRAVO, 600x600 bílá</t>
  </si>
  <si>
    <t>Pavilon B - 2.NP</t>
  </si>
  <si>
    <t>Pavilon B - 1.NP</t>
  </si>
  <si>
    <t>Pavilon A - 2.NP</t>
  </si>
  <si>
    <t>Pavilon A - 1.NP</t>
  </si>
  <si>
    <t>Rozpočet neobsahuje malířské práce. Podklad však musí být pro malíře dokonale připraven.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</si>
</sst>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3">
    <font>
      <sz val="11"/>
      <color theme="1"/>
      <name val="Calibri"/>
      <family val="2"/>
    </font>
    <font>
      <sz val="10"/>
      <name val="Arial"/>
      <family val="2"/>
    </font>
    <font>
      <sz val="7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sz val="14"/>
      <color rgb="FF000000"/>
      <name val="Arial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2"/>
      <color rgb="FF000000"/>
      <name val="Arial"/>
      <family val="2"/>
    </font>
    <font>
      <b/>
      <sz val="20"/>
      <color theme="1"/>
      <name val="Calibri"/>
      <family val="2"/>
    </font>
    <font>
      <b/>
      <sz val="14"/>
      <color rgb="FF000000"/>
      <name val="Arial"/>
      <family val="2"/>
    </font>
    <font>
      <b/>
      <sz val="14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4">
    <xf numFmtId="0" fontId="0" fillId="0" borderId="0" xfId="0"/>
    <xf numFmtId="0" fontId="4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0" fontId="4" fillId="0" borderId="1" xfId="0" applyNumberFormat="1" applyFont="1" applyBorder="1" applyAlignment="1">
      <alignment horizontal="right"/>
    </xf>
    <xf numFmtId="0" fontId="2" fillId="0" borderId="5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0" fontId="8" fillId="0" borderId="0" xfId="0" applyFont="1"/>
    <xf numFmtId="164" fontId="7" fillId="0" borderId="7" xfId="0" applyNumberFormat="1" applyFont="1" applyBorder="1"/>
    <xf numFmtId="164" fontId="7" fillId="0" borderId="4" xfId="0" applyNumberFormat="1" applyFont="1" applyBorder="1"/>
    <xf numFmtId="164" fontId="7" fillId="0" borderId="8" xfId="0" applyNumberFormat="1" applyFont="1" applyBorder="1"/>
    <xf numFmtId="164" fontId="4" fillId="0" borderId="5" xfId="0" applyNumberFormat="1" applyFont="1" applyBorder="1" applyAlignment="1">
      <alignment horizontal="right"/>
    </xf>
    <xf numFmtId="0" fontId="5" fillId="0" borderId="9" xfId="0" applyNumberFormat="1" applyFont="1" applyBorder="1"/>
    <xf numFmtId="0" fontId="5" fillId="0" borderId="10" xfId="0" applyNumberFormat="1" applyFont="1" applyBorder="1"/>
    <xf numFmtId="0" fontId="5" fillId="0" borderId="11" xfId="0" applyNumberFormat="1" applyFont="1" applyBorder="1"/>
    <xf numFmtId="0" fontId="0" fillId="0" borderId="1" xfId="0" applyBorder="1"/>
    <xf numFmtId="0" fontId="0" fillId="0" borderId="5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4" fillId="0" borderId="5" xfId="0" applyNumberFormat="1" applyFont="1" applyBorder="1" applyAlignment="1">
      <alignment horizontal="right"/>
    </xf>
    <xf numFmtId="0" fontId="0" fillId="0" borderId="2" xfId="0" applyBorder="1"/>
    <xf numFmtId="0" fontId="4" fillId="0" borderId="2" xfId="0" applyNumberFormat="1" applyFont="1" applyBorder="1" applyAlignment="1">
      <alignment horizontal="right"/>
    </xf>
    <xf numFmtId="0" fontId="0" fillId="0" borderId="15" xfId="0" applyBorder="1"/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left"/>
    </xf>
    <xf numFmtId="164" fontId="4" fillId="0" borderId="0" xfId="0" applyNumberFormat="1" applyFont="1" applyAlignment="1">
      <alignment horizontal="right"/>
    </xf>
    <xf numFmtId="0" fontId="5" fillId="0" borderId="1" xfId="0" applyFont="1" applyBorder="1"/>
    <xf numFmtId="0" fontId="9" fillId="0" borderId="1" xfId="0" applyFont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5" fillId="0" borderId="1" xfId="0" applyNumberFormat="1" applyFont="1" applyBorder="1"/>
    <xf numFmtId="0" fontId="5" fillId="0" borderId="1" xfId="0" applyNumberFormat="1" applyFont="1" applyBorder="1" applyAlignment="1">
      <alignment wrapText="1"/>
    </xf>
    <xf numFmtId="0" fontId="10" fillId="0" borderId="0" xfId="0" applyFont="1"/>
    <xf numFmtId="0" fontId="9" fillId="0" borderId="1" xfId="0" applyFont="1" applyBorder="1"/>
    <xf numFmtId="0" fontId="4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right"/>
    </xf>
    <xf numFmtId="164" fontId="11" fillId="0" borderId="1" xfId="0" applyNumberFormat="1" applyFont="1" applyBorder="1"/>
    <xf numFmtId="3" fontId="0" fillId="0" borderId="0" xfId="0" applyNumberFormat="1" applyAlignment="1">
      <alignment horizontal="center"/>
    </xf>
    <xf numFmtId="0" fontId="7" fillId="0" borderId="0" xfId="0" applyFont="1"/>
    <xf numFmtId="0" fontId="12" fillId="0" borderId="1" xfId="0" applyFont="1" applyBorder="1"/>
    <xf numFmtId="0" fontId="5" fillId="0" borderId="5" xfId="0" applyFont="1" applyBorder="1"/>
    <xf numFmtId="0" fontId="9" fillId="0" borderId="5" xfId="0" applyFont="1" applyBorder="1" applyAlignment="1">
      <alignment horizontal="center"/>
    </xf>
    <xf numFmtId="0" fontId="5" fillId="0" borderId="2" xfId="0" applyNumberFormat="1" applyFont="1" applyBorder="1"/>
    <xf numFmtId="0" fontId="5" fillId="2" borderId="9" xfId="0" applyNumberFormat="1" applyFont="1" applyFill="1" applyBorder="1" applyAlignment="1">
      <alignment/>
    </xf>
    <xf numFmtId="0" fontId="0" fillId="2" borderId="1" xfId="0" applyFill="1" applyBorder="1" applyAlignment="1">
      <alignment/>
    </xf>
    <xf numFmtId="0" fontId="5" fillId="2" borderId="18" xfId="0" applyNumberFormat="1" applyFont="1" applyFill="1" applyBorder="1" applyAlignment="1">
      <alignment/>
    </xf>
    <xf numFmtId="0" fontId="0" fillId="2" borderId="19" xfId="0" applyFill="1" applyBorder="1" applyAlignment="1">
      <alignment/>
    </xf>
    <xf numFmtId="0" fontId="6" fillId="3" borderId="20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" fillId="3" borderId="22" xfId="0" applyNumberFormat="1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" fillId="2" borderId="25" xfId="0" applyNumberFormat="1" applyFont="1" applyFill="1" applyBorder="1" applyAlignment="1">
      <alignment/>
    </xf>
    <xf numFmtId="0" fontId="0" fillId="2" borderId="26" xfId="0" applyFill="1" applyBorder="1" applyAlignment="1">
      <alignment/>
    </xf>
    <xf numFmtId="0" fontId="6" fillId="3" borderId="27" xfId="0" applyNumberFormat="1" applyFont="1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6" fillId="3" borderId="30" xfId="0" applyNumberFormat="1" applyFont="1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2"/>
  <sheetViews>
    <sheetView tabSelected="1" workbookViewId="0" topLeftCell="C7">
      <selection activeCell="F15" sqref="F15"/>
    </sheetView>
  </sheetViews>
  <sheetFormatPr defaultColWidth="9.140625" defaultRowHeight="15"/>
  <cols>
    <col min="1" max="1" width="4.00390625" style="0" customWidth="1"/>
    <col min="2" max="2" width="165.8515625" style="0" bestFit="1" customWidth="1"/>
    <col min="5" max="6" width="33.57421875" style="0" customWidth="1"/>
    <col min="7" max="7" width="31.28125" style="0" customWidth="1"/>
  </cols>
  <sheetData>
    <row r="2" ht="26.25">
      <c r="B2" s="45" t="s">
        <v>119</v>
      </c>
    </row>
    <row r="3" spans="2:7" ht="15.75">
      <c r="B3" s="46" t="s">
        <v>113</v>
      </c>
      <c r="C3" s="40" t="s">
        <v>0</v>
      </c>
      <c r="D3" s="40" t="s">
        <v>114</v>
      </c>
      <c r="E3" s="40" t="s">
        <v>115</v>
      </c>
      <c r="F3" s="40" t="s">
        <v>116</v>
      </c>
      <c r="G3" s="40" t="s">
        <v>1</v>
      </c>
    </row>
    <row r="4" spans="2:7" ht="18">
      <c r="B4" s="52" t="s">
        <v>120</v>
      </c>
      <c r="C4" s="47">
        <v>1</v>
      </c>
      <c r="D4" s="47" t="s">
        <v>38</v>
      </c>
      <c r="E4" s="6">
        <f>'Pavilon A -1.NP'!G68</f>
        <v>0</v>
      </c>
      <c r="F4" s="6">
        <f>E4*1.21-E4</f>
        <v>0</v>
      </c>
      <c r="G4" s="48">
        <f>E4+F4</f>
        <v>0</v>
      </c>
    </row>
    <row r="5" spans="2:7" ht="18">
      <c r="B5" s="52" t="s">
        <v>121</v>
      </c>
      <c r="C5" s="47">
        <v>1</v>
      </c>
      <c r="D5" s="47" t="s">
        <v>38</v>
      </c>
      <c r="E5" s="6">
        <f>'Pavilon A -2.NP'!G60</f>
        <v>0</v>
      </c>
      <c r="F5" s="6">
        <f>E5*1.21-E5</f>
        <v>0</v>
      </c>
      <c r="G5" s="48">
        <f>E5+F5</f>
        <v>0</v>
      </c>
    </row>
    <row r="6" spans="2:7" ht="18">
      <c r="B6" s="52" t="s">
        <v>122</v>
      </c>
      <c r="C6" s="47">
        <v>1</v>
      </c>
      <c r="D6" s="47" t="s">
        <v>38</v>
      </c>
      <c r="E6" s="6">
        <f>'Pavilon B -1.NP'!G81</f>
        <v>0</v>
      </c>
      <c r="F6" s="6">
        <f aca="true" t="shared" si="0" ref="F6:F7">E6*1.21-E6</f>
        <v>0</v>
      </c>
      <c r="G6" s="48">
        <f aca="true" t="shared" si="1" ref="G6:G7">E6+F6</f>
        <v>0</v>
      </c>
    </row>
    <row r="7" spans="2:7" ht="18">
      <c r="B7" s="52" t="s">
        <v>123</v>
      </c>
      <c r="C7" s="47">
        <v>1</v>
      </c>
      <c r="D7" s="47" t="s">
        <v>38</v>
      </c>
      <c r="E7" s="6">
        <f>'Pavilon B -2.NP'!G63</f>
        <v>0</v>
      </c>
      <c r="F7" s="6">
        <f t="shared" si="0"/>
        <v>0</v>
      </c>
      <c r="G7" s="48">
        <f t="shared" si="1"/>
        <v>0</v>
      </c>
    </row>
    <row r="8" spans="2:7" ht="18">
      <c r="B8" s="49" t="s">
        <v>117</v>
      </c>
      <c r="C8" s="50"/>
      <c r="D8" s="50"/>
      <c r="E8" s="49">
        <f>SUM(E4:E7)</f>
        <v>0</v>
      </c>
      <c r="F8" s="49">
        <f>SUM(F4:F7)</f>
        <v>0</v>
      </c>
      <c r="G8" s="49">
        <f>SUM(G4:G7)</f>
        <v>0</v>
      </c>
    </row>
    <row r="11" ht="15">
      <c r="B11" s="51" t="s">
        <v>118</v>
      </c>
    </row>
    <row r="12" ht="15">
      <c r="B12" t="s">
        <v>149</v>
      </c>
    </row>
  </sheetData>
  <printOptions/>
  <pageMargins left="0.7" right="0.7" top="0.787401575" bottom="0.787401575" header="0.3" footer="0.3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70"/>
  <sheetViews>
    <sheetView zoomScale="160" zoomScaleNormal="160" workbookViewId="0" topLeftCell="C11">
      <selection activeCell="F22" sqref="F22"/>
    </sheetView>
  </sheetViews>
  <sheetFormatPr defaultColWidth="9.140625" defaultRowHeight="15"/>
  <cols>
    <col min="1" max="1" width="8.8515625" style="0" bestFit="1" customWidth="1"/>
    <col min="2" max="2" width="61.00390625" style="0" bestFit="1" customWidth="1"/>
    <col min="3" max="5" width="8.8515625" style="3" customWidth="1"/>
    <col min="6" max="6" width="9.28125" style="0" bestFit="1" customWidth="1"/>
    <col min="7" max="7" width="16.28125" style="0" bestFit="1" customWidth="1"/>
    <col min="8" max="8" width="11.7109375" style="0" bestFit="1" customWidth="1"/>
    <col min="11" max="11" width="8.57421875" style="0" customWidth="1"/>
  </cols>
  <sheetData>
    <row r="2" ht="18.75">
      <c r="B2" s="19" t="s">
        <v>68</v>
      </c>
    </row>
    <row r="3" ht="15">
      <c r="B3" s="51" t="s">
        <v>148</v>
      </c>
    </row>
    <row r="4" spans="1:11" ht="15.75" thickBot="1">
      <c r="A4" s="28"/>
      <c r="B4" s="37" t="s">
        <v>63</v>
      </c>
      <c r="C4" s="36" t="s">
        <v>62</v>
      </c>
      <c r="D4" s="36" t="s">
        <v>0</v>
      </c>
      <c r="E4" s="36" t="s">
        <v>64</v>
      </c>
      <c r="F4" s="36" t="s">
        <v>65</v>
      </c>
      <c r="G4" s="36" t="s">
        <v>66</v>
      </c>
      <c r="K4" s="3"/>
    </row>
    <row r="5" spans="1:7" ht="18.75" thickBot="1">
      <c r="A5" s="35"/>
      <c r="B5" s="60" t="s">
        <v>69</v>
      </c>
      <c r="C5" s="61"/>
      <c r="D5" s="61"/>
      <c r="E5" s="61"/>
      <c r="F5" s="61"/>
      <c r="G5" s="62"/>
    </row>
    <row r="6" spans="1:11" ht="15">
      <c r="A6" s="33" t="s">
        <v>79</v>
      </c>
      <c r="B6" s="26" t="s">
        <v>78</v>
      </c>
      <c r="C6" s="8"/>
      <c r="D6" s="9">
        <v>1</v>
      </c>
      <c r="E6" s="9" t="s">
        <v>11</v>
      </c>
      <c r="F6" s="10"/>
      <c r="G6" s="11">
        <f aca="true" t="shared" si="0" ref="G6:G56">D6*F6</f>
        <v>0</v>
      </c>
      <c r="K6" s="2"/>
    </row>
    <row r="7" spans="1:11" ht="15">
      <c r="A7" s="27" t="s">
        <v>77</v>
      </c>
      <c r="B7" s="24" t="s">
        <v>76</v>
      </c>
      <c r="C7" s="4"/>
      <c r="D7" s="5">
        <v>1</v>
      </c>
      <c r="E7" s="5" t="s">
        <v>11</v>
      </c>
      <c r="F7" s="6"/>
      <c r="G7" s="12">
        <f t="shared" si="0"/>
        <v>0</v>
      </c>
      <c r="K7" s="2"/>
    </row>
    <row r="8" spans="1:11" ht="15">
      <c r="A8" s="27" t="s">
        <v>74</v>
      </c>
      <c r="B8" s="24" t="s">
        <v>81</v>
      </c>
      <c r="C8" s="4"/>
      <c r="D8" s="5">
        <v>2</v>
      </c>
      <c r="E8" s="5" t="s">
        <v>11</v>
      </c>
      <c r="F8" s="6"/>
      <c r="G8" s="12">
        <f t="shared" si="0"/>
        <v>0</v>
      </c>
      <c r="K8" s="2"/>
    </row>
    <row r="9" spans="1:11" ht="15">
      <c r="A9" s="27" t="s">
        <v>75</v>
      </c>
      <c r="B9" s="24" t="s">
        <v>80</v>
      </c>
      <c r="C9" s="4"/>
      <c r="D9" s="5">
        <v>2</v>
      </c>
      <c r="E9" s="5" t="s">
        <v>11</v>
      </c>
      <c r="F9" s="6"/>
      <c r="G9" s="12">
        <f t="shared" si="0"/>
        <v>0</v>
      </c>
      <c r="K9" s="2"/>
    </row>
    <row r="10" spans="1:11" ht="15">
      <c r="A10" s="27" t="s">
        <v>71</v>
      </c>
      <c r="B10" s="24" t="s">
        <v>73</v>
      </c>
      <c r="C10" s="4"/>
      <c r="D10" s="5">
        <v>1</v>
      </c>
      <c r="E10" s="5" t="s">
        <v>11</v>
      </c>
      <c r="F10" s="6"/>
      <c r="G10" s="12">
        <f t="shared" si="0"/>
        <v>0</v>
      </c>
      <c r="K10" s="2"/>
    </row>
    <row r="11" spans="1:11" ht="15">
      <c r="A11" s="27" t="s">
        <v>70</v>
      </c>
      <c r="B11" s="24" t="s">
        <v>72</v>
      </c>
      <c r="C11" s="4"/>
      <c r="D11" s="5">
        <v>2</v>
      </c>
      <c r="E11" s="5" t="s">
        <v>11</v>
      </c>
      <c r="F11" s="6"/>
      <c r="G11" s="12">
        <f t="shared" si="0"/>
        <v>0</v>
      </c>
      <c r="K11" s="2"/>
    </row>
    <row r="12" spans="1:11" ht="15">
      <c r="A12" s="27" t="s">
        <v>83</v>
      </c>
      <c r="B12" s="24" t="s">
        <v>82</v>
      </c>
      <c r="C12" s="4"/>
      <c r="D12" s="5">
        <v>3</v>
      </c>
      <c r="E12" s="5" t="s">
        <v>11</v>
      </c>
      <c r="F12" s="6"/>
      <c r="G12" s="12">
        <f t="shared" si="0"/>
        <v>0</v>
      </c>
      <c r="K12" s="2"/>
    </row>
    <row r="13" spans="1:11" ht="15">
      <c r="A13" s="27" t="s">
        <v>84</v>
      </c>
      <c r="B13" s="24" t="s">
        <v>8</v>
      </c>
      <c r="C13" s="4"/>
      <c r="D13" s="5">
        <v>1</v>
      </c>
      <c r="E13" s="5" t="s">
        <v>11</v>
      </c>
      <c r="F13" s="6"/>
      <c r="G13" s="12">
        <f t="shared" si="0"/>
        <v>0</v>
      </c>
      <c r="K13" s="2"/>
    </row>
    <row r="14" spans="1:11" ht="15">
      <c r="A14" s="27" t="s">
        <v>86</v>
      </c>
      <c r="B14" s="25" t="s">
        <v>85</v>
      </c>
      <c r="C14" s="14"/>
      <c r="D14" s="5">
        <v>1</v>
      </c>
      <c r="E14" s="5" t="s">
        <v>11</v>
      </c>
      <c r="F14" s="23"/>
      <c r="G14" s="16">
        <f t="shared" si="0"/>
        <v>0</v>
      </c>
      <c r="K14" s="2"/>
    </row>
    <row r="15" spans="1:11" ht="15.75" thickBot="1">
      <c r="A15" s="28"/>
      <c r="B15" s="25" t="s">
        <v>10</v>
      </c>
      <c r="C15" s="36"/>
      <c r="D15" s="15">
        <v>1</v>
      </c>
      <c r="E15" s="15" t="s">
        <v>38</v>
      </c>
      <c r="F15" s="23"/>
      <c r="G15" s="16">
        <f t="shared" si="0"/>
        <v>0</v>
      </c>
      <c r="H15" s="38">
        <f>SUM(G6:G15)</f>
        <v>0</v>
      </c>
      <c r="K15" s="2"/>
    </row>
    <row r="16" spans="1:7" ht="18.75" thickBot="1">
      <c r="A16" s="35"/>
      <c r="B16" s="60" t="s">
        <v>15</v>
      </c>
      <c r="C16" s="61"/>
      <c r="D16" s="61"/>
      <c r="E16" s="61"/>
      <c r="F16" s="61"/>
      <c r="G16" s="62"/>
    </row>
    <row r="17" spans="1:11" ht="15">
      <c r="A17" s="33"/>
      <c r="B17" s="26" t="s">
        <v>87</v>
      </c>
      <c r="C17" s="8"/>
      <c r="D17" s="9">
        <v>8</v>
      </c>
      <c r="E17" s="9" t="s">
        <v>11</v>
      </c>
      <c r="F17" s="10"/>
      <c r="G17" s="11">
        <f t="shared" si="0"/>
        <v>0</v>
      </c>
      <c r="H17" s="1"/>
      <c r="I17" s="1"/>
      <c r="J17" s="1"/>
      <c r="K17" s="2"/>
    </row>
    <row r="18" spans="1:11" ht="15">
      <c r="A18" s="27"/>
      <c r="B18" s="24" t="s">
        <v>61</v>
      </c>
      <c r="C18" s="4"/>
      <c r="D18" s="5">
        <v>25</v>
      </c>
      <c r="E18" s="5" t="s">
        <v>11</v>
      </c>
      <c r="F18" s="6"/>
      <c r="G18" s="12">
        <f t="shared" si="0"/>
        <v>0</v>
      </c>
      <c r="H18" s="1"/>
      <c r="I18" s="1"/>
      <c r="J18" s="1"/>
      <c r="K18" s="2"/>
    </row>
    <row r="19" spans="1:11" ht="15">
      <c r="A19" s="27"/>
      <c r="B19" s="24" t="s">
        <v>60</v>
      </c>
      <c r="C19" s="4"/>
      <c r="D19" s="5">
        <v>4</v>
      </c>
      <c r="E19" s="5" t="s">
        <v>11</v>
      </c>
      <c r="F19" s="6"/>
      <c r="G19" s="12">
        <f t="shared" si="0"/>
        <v>0</v>
      </c>
      <c r="H19" s="1"/>
      <c r="I19" s="1"/>
      <c r="J19" s="1"/>
      <c r="K19" s="2"/>
    </row>
    <row r="20" spans="1:11" ht="15">
      <c r="A20" s="27"/>
      <c r="B20" s="24" t="s">
        <v>59</v>
      </c>
      <c r="C20" s="4"/>
      <c r="D20" s="5">
        <v>25</v>
      </c>
      <c r="E20" s="5" t="s">
        <v>11</v>
      </c>
      <c r="F20" s="6"/>
      <c r="G20" s="12">
        <f t="shared" si="0"/>
        <v>0</v>
      </c>
      <c r="H20" s="1"/>
      <c r="I20" s="1"/>
      <c r="J20" s="1"/>
      <c r="K20" s="2"/>
    </row>
    <row r="21" spans="1:11" ht="15">
      <c r="A21" s="27"/>
      <c r="B21" s="24" t="s">
        <v>58</v>
      </c>
      <c r="C21" s="4"/>
      <c r="D21" s="5">
        <v>4</v>
      </c>
      <c r="E21" s="5" t="s">
        <v>11</v>
      </c>
      <c r="F21" s="6"/>
      <c r="G21" s="12">
        <f t="shared" si="0"/>
        <v>0</v>
      </c>
      <c r="H21" s="1"/>
      <c r="I21" s="1"/>
      <c r="J21" s="1"/>
      <c r="K21" s="2"/>
    </row>
    <row r="22" spans="1:11" ht="15">
      <c r="A22" s="27"/>
      <c r="B22" s="24" t="s">
        <v>88</v>
      </c>
      <c r="C22" s="4"/>
      <c r="D22" s="5" t="s">
        <v>6</v>
      </c>
      <c r="E22" s="5" t="s">
        <v>11</v>
      </c>
      <c r="F22" s="6"/>
      <c r="G22" s="12">
        <f t="shared" si="0"/>
        <v>0</v>
      </c>
      <c r="H22" s="1"/>
      <c r="I22" s="1"/>
      <c r="J22" s="1"/>
      <c r="K22" s="2"/>
    </row>
    <row r="23" spans="1:11" ht="15">
      <c r="A23" s="27"/>
      <c r="B23" s="24" t="s">
        <v>89</v>
      </c>
      <c r="C23" s="4"/>
      <c r="D23" s="5">
        <v>14</v>
      </c>
      <c r="E23" s="5" t="s">
        <v>11</v>
      </c>
      <c r="F23" s="6"/>
      <c r="G23" s="12">
        <f t="shared" si="0"/>
        <v>0</v>
      </c>
      <c r="H23" s="1"/>
      <c r="I23" s="1"/>
      <c r="J23" s="1"/>
      <c r="K23" s="2"/>
    </row>
    <row r="24" spans="1:11" ht="15">
      <c r="A24" s="28"/>
      <c r="B24" s="25" t="s">
        <v>107</v>
      </c>
      <c r="C24" s="14"/>
      <c r="D24" s="15">
        <v>1</v>
      </c>
      <c r="E24" s="5" t="s">
        <v>11</v>
      </c>
      <c r="F24" s="23"/>
      <c r="G24" s="12">
        <f t="shared" si="0"/>
        <v>0</v>
      </c>
      <c r="H24" s="1"/>
      <c r="I24" s="1"/>
      <c r="J24" s="1"/>
      <c r="K24" s="2"/>
    </row>
    <row r="25" spans="1:11" ht="15.75" thickBot="1">
      <c r="A25" s="28"/>
      <c r="B25" s="25" t="s">
        <v>90</v>
      </c>
      <c r="C25" s="14"/>
      <c r="D25" s="15">
        <v>1</v>
      </c>
      <c r="E25" s="15" t="s">
        <v>11</v>
      </c>
      <c r="F25" s="23"/>
      <c r="G25" s="16">
        <f t="shared" si="0"/>
        <v>0</v>
      </c>
      <c r="H25" s="38">
        <f>SUM(G17:G25)</f>
        <v>0</v>
      </c>
      <c r="I25" s="1"/>
      <c r="J25" s="1"/>
      <c r="K25" s="2"/>
    </row>
    <row r="26" spans="1:7" ht="18.75" thickBot="1">
      <c r="A26" s="35"/>
      <c r="B26" s="60" t="s">
        <v>18</v>
      </c>
      <c r="C26" s="61"/>
      <c r="D26" s="61"/>
      <c r="E26" s="61"/>
      <c r="F26" s="61"/>
      <c r="G26" s="62"/>
    </row>
    <row r="27" spans="1:11" ht="15">
      <c r="A27" s="33"/>
      <c r="B27" s="26" t="s">
        <v>52</v>
      </c>
      <c r="C27" s="8"/>
      <c r="D27" s="9">
        <v>6</v>
      </c>
      <c r="E27" s="9" t="s">
        <v>11</v>
      </c>
      <c r="F27" s="34"/>
      <c r="G27" s="11">
        <f t="shared" si="0"/>
        <v>0</v>
      </c>
      <c r="H27" s="1"/>
      <c r="I27" s="1"/>
      <c r="J27" s="1"/>
      <c r="K27" s="2"/>
    </row>
    <row r="28" spans="1:11" ht="15">
      <c r="A28" s="27"/>
      <c r="B28" s="24" t="s">
        <v>53</v>
      </c>
      <c r="C28" s="4"/>
      <c r="D28" s="5" t="s">
        <v>2</v>
      </c>
      <c r="E28" s="5" t="s">
        <v>11</v>
      </c>
      <c r="F28" s="13"/>
      <c r="G28" s="12">
        <f t="shared" si="0"/>
        <v>0</v>
      </c>
      <c r="H28" s="1"/>
      <c r="I28" s="1"/>
      <c r="J28" s="1"/>
      <c r="K28" s="2"/>
    </row>
    <row r="29" spans="1:11" ht="15">
      <c r="A29" s="27"/>
      <c r="B29" s="24" t="s">
        <v>54</v>
      </c>
      <c r="C29" s="4"/>
      <c r="D29" s="5">
        <v>12</v>
      </c>
      <c r="E29" s="5" t="s">
        <v>11</v>
      </c>
      <c r="F29" s="13"/>
      <c r="G29" s="12">
        <f t="shared" si="0"/>
        <v>0</v>
      </c>
      <c r="H29" s="1"/>
      <c r="I29" s="1"/>
      <c r="J29" s="1"/>
      <c r="K29" s="2"/>
    </row>
    <row r="30" spans="1:11" ht="15">
      <c r="A30" s="27"/>
      <c r="B30" s="24" t="s">
        <v>55</v>
      </c>
      <c r="C30" s="4"/>
      <c r="D30" s="5">
        <v>5</v>
      </c>
      <c r="E30" s="5" t="s">
        <v>11</v>
      </c>
      <c r="F30" s="13"/>
      <c r="G30" s="12">
        <f t="shared" si="0"/>
        <v>0</v>
      </c>
      <c r="H30" s="1"/>
      <c r="I30" s="1"/>
      <c r="J30" s="1"/>
      <c r="K30" s="2"/>
    </row>
    <row r="31" spans="1:11" ht="15">
      <c r="A31" s="27"/>
      <c r="B31" s="24" t="s">
        <v>56</v>
      </c>
      <c r="C31" s="4"/>
      <c r="D31" s="5">
        <v>2</v>
      </c>
      <c r="E31" s="5" t="s">
        <v>11</v>
      </c>
      <c r="F31" s="13"/>
      <c r="G31" s="12">
        <f t="shared" si="0"/>
        <v>0</v>
      </c>
      <c r="H31" s="1"/>
      <c r="I31" s="1"/>
      <c r="J31" s="1"/>
      <c r="K31" s="2"/>
    </row>
    <row r="32" spans="1:11" ht="15">
      <c r="A32" s="27"/>
      <c r="B32" s="24" t="s">
        <v>95</v>
      </c>
      <c r="C32" s="4"/>
      <c r="D32" s="5">
        <v>21</v>
      </c>
      <c r="E32" s="5" t="s">
        <v>11</v>
      </c>
      <c r="F32" s="13"/>
      <c r="G32" s="12">
        <f t="shared" si="0"/>
        <v>0</v>
      </c>
      <c r="H32" s="1"/>
      <c r="I32" s="1"/>
      <c r="J32" s="1"/>
      <c r="K32" s="2"/>
    </row>
    <row r="33" spans="1:11" ht="15">
      <c r="A33" s="27"/>
      <c r="B33" s="24" t="s">
        <v>94</v>
      </c>
      <c r="C33" s="4"/>
      <c r="D33" s="5">
        <v>5</v>
      </c>
      <c r="E33" s="5" t="s">
        <v>11</v>
      </c>
      <c r="F33" s="13"/>
      <c r="G33" s="12">
        <f t="shared" si="0"/>
        <v>0</v>
      </c>
      <c r="H33" s="1"/>
      <c r="I33" s="1"/>
      <c r="J33" s="1"/>
      <c r="K33" s="2"/>
    </row>
    <row r="34" spans="1:11" ht="15">
      <c r="A34" s="27"/>
      <c r="B34" s="24" t="s">
        <v>93</v>
      </c>
      <c r="C34" s="4"/>
      <c r="D34" s="5" t="s">
        <v>2</v>
      </c>
      <c r="E34" s="5" t="s">
        <v>11</v>
      </c>
      <c r="F34" s="13"/>
      <c r="G34" s="12">
        <f t="shared" si="0"/>
        <v>0</v>
      </c>
      <c r="H34" s="1"/>
      <c r="I34" s="1"/>
      <c r="K34" s="2"/>
    </row>
    <row r="35" spans="1:11" ht="15">
      <c r="A35" s="27"/>
      <c r="B35" s="24" t="s">
        <v>96</v>
      </c>
      <c r="C35" s="4"/>
      <c r="D35" s="5">
        <v>1</v>
      </c>
      <c r="E35" s="5" t="s">
        <v>11</v>
      </c>
      <c r="F35" s="13"/>
      <c r="G35" s="12">
        <f t="shared" si="0"/>
        <v>0</v>
      </c>
      <c r="H35" s="1"/>
      <c r="I35" s="1"/>
      <c r="K35" s="2"/>
    </row>
    <row r="36" spans="1:11" ht="15">
      <c r="A36" s="27"/>
      <c r="B36" s="24" t="s">
        <v>57</v>
      </c>
      <c r="C36" s="4"/>
      <c r="D36" s="5">
        <v>4</v>
      </c>
      <c r="E36" s="5" t="s">
        <v>11</v>
      </c>
      <c r="F36" s="13"/>
      <c r="G36" s="12">
        <f t="shared" si="0"/>
        <v>0</v>
      </c>
      <c r="H36" s="1"/>
      <c r="I36" s="1"/>
      <c r="K36" s="2"/>
    </row>
    <row r="37" spans="1:11" ht="15">
      <c r="A37" s="27"/>
      <c r="B37" s="24" t="s">
        <v>92</v>
      </c>
      <c r="C37" s="4"/>
      <c r="D37" s="5">
        <v>1</v>
      </c>
      <c r="E37" s="5" t="s">
        <v>11</v>
      </c>
      <c r="F37" s="13"/>
      <c r="G37" s="12">
        <f t="shared" si="0"/>
        <v>0</v>
      </c>
      <c r="H37" s="1"/>
      <c r="I37" s="1"/>
      <c r="K37" s="2"/>
    </row>
    <row r="38" spans="1:11" ht="15">
      <c r="A38" s="27"/>
      <c r="B38" s="24" t="s">
        <v>22</v>
      </c>
      <c r="C38" s="4"/>
      <c r="D38" s="5">
        <v>5</v>
      </c>
      <c r="E38" s="5" t="s">
        <v>11</v>
      </c>
      <c r="F38" s="13"/>
      <c r="G38" s="12">
        <f t="shared" si="0"/>
        <v>0</v>
      </c>
      <c r="H38" s="1"/>
      <c r="I38" s="1"/>
      <c r="K38" s="2"/>
    </row>
    <row r="39" spans="1:11" ht="15">
      <c r="A39" s="27"/>
      <c r="B39" s="24" t="s">
        <v>24</v>
      </c>
      <c r="C39" s="4"/>
      <c r="D39" s="5">
        <v>21</v>
      </c>
      <c r="E39" s="5" t="s">
        <v>11</v>
      </c>
      <c r="F39" s="13"/>
      <c r="G39" s="12">
        <f t="shared" si="0"/>
        <v>0</v>
      </c>
      <c r="H39" s="1"/>
      <c r="I39" s="1"/>
      <c r="K39" s="2"/>
    </row>
    <row r="40" spans="1:11" ht="15">
      <c r="A40" s="27"/>
      <c r="B40" s="24" t="s">
        <v>97</v>
      </c>
      <c r="C40" s="4"/>
      <c r="D40" s="5">
        <v>3</v>
      </c>
      <c r="E40" s="5" t="s">
        <v>11</v>
      </c>
      <c r="F40" s="13"/>
      <c r="G40" s="12">
        <f t="shared" si="0"/>
        <v>0</v>
      </c>
      <c r="H40" s="1"/>
      <c r="I40" s="1"/>
      <c r="K40" s="2"/>
    </row>
    <row r="41" spans="1:11" ht="15">
      <c r="A41" s="27"/>
      <c r="B41" s="24" t="s">
        <v>91</v>
      </c>
      <c r="C41" s="4"/>
      <c r="D41" s="5">
        <v>13</v>
      </c>
      <c r="E41" s="5" t="s">
        <v>11</v>
      </c>
      <c r="F41" s="13"/>
      <c r="G41" s="12">
        <f t="shared" si="0"/>
        <v>0</v>
      </c>
      <c r="H41" s="1"/>
      <c r="I41" s="1"/>
      <c r="K41" s="2"/>
    </row>
    <row r="42" spans="1:11" ht="15.75" thickBot="1">
      <c r="A42" s="28"/>
      <c r="B42" s="25" t="s">
        <v>51</v>
      </c>
      <c r="C42" s="14"/>
      <c r="D42" s="15">
        <v>16</v>
      </c>
      <c r="E42" s="15" t="s">
        <v>11</v>
      </c>
      <c r="F42" s="32"/>
      <c r="G42" s="16">
        <f t="shared" si="0"/>
        <v>0</v>
      </c>
      <c r="H42" s="38">
        <f>SUM(G27:G42)</f>
        <v>0</v>
      </c>
      <c r="I42" s="1"/>
      <c r="K42" s="2"/>
    </row>
    <row r="43" spans="1:7" ht="18">
      <c r="A43" s="41"/>
      <c r="B43" s="68" t="s">
        <v>100</v>
      </c>
      <c r="C43" s="69"/>
      <c r="D43" s="69"/>
      <c r="E43" s="69"/>
      <c r="F43" s="69"/>
      <c r="G43" s="70"/>
    </row>
    <row r="44" spans="1:11" ht="15">
      <c r="A44" s="27"/>
      <c r="B44" s="43" t="s">
        <v>101</v>
      </c>
      <c r="C44" s="4"/>
      <c r="D44" s="5">
        <v>1</v>
      </c>
      <c r="E44" s="5" t="s">
        <v>11</v>
      </c>
      <c r="F44" s="13"/>
      <c r="G44" s="6">
        <f t="shared" si="0"/>
        <v>0</v>
      </c>
      <c r="H44" s="1"/>
      <c r="I44" s="1"/>
      <c r="K44" s="2"/>
    </row>
    <row r="45" spans="1:11" ht="24.75">
      <c r="A45" s="27"/>
      <c r="B45" s="44" t="s">
        <v>102</v>
      </c>
      <c r="C45" s="4"/>
      <c r="D45" s="5">
        <v>1</v>
      </c>
      <c r="E45" s="15" t="s">
        <v>11</v>
      </c>
      <c r="F45" s="13"/>
      <c r="G45" s="6">
        <f t="shared" si="0"/>
        <v>0</v>
      </c>
      <c r="H45" s="1"/>
      <c r="I45" s="1"/>
      <c r="K45" s="2"/>
    </row>
    <row r="46" spans="1:11" ht="15.75">
      <c r="A46" s="27"/>
      <c r="B46" s="39" t="s">
        <v>103</v>
      </c>
      <c r="C46" s="40"/>
      <c r="D46" s="5">
        <v>60</v>
      </c>
      <c r="E46" s="5" t="s">
        <v>12</v>
      </c>
      <c r="F46" s="13"/>
      <c r="G46" s="6">
        <f t="shared" si="0"/>
        <v>0</v>
      </c>
      <c r="H46" s="38">
        <f>SUM(G44:G46)</f>
        <v>0</v>
      </c>
      <c r="I46" s="1"/>
      <c r="K46" s="2"/>
    </row>
    <row r="47" spans="1:7" ht="18.75" thickBot="1">
      <c r="A47" s="42"/>
      <c r="B47" s="63" t="s">
        <v>99</v>
      </c>
      <c r="C47" s="64"/>
      <c r="D47" s="64"/>
      <c r="E47" s="64"/>
      <c r="F47" s="64"/>
      <c r="G47" s="65"/>
    </row>
    <row r="48" spans="1:11" ht="15">
      <c r="A48" s="33"/>
      <c r="B48" s="26" t="s">
        <v>29</v>
      </c>
      <c r="C48" s="8"/>
      <c r="D48" s="9">
        <v>295</v>
      </c>
      <c r="E48" s="9" t="s">
        <v>12</v>
      </c>
      <c r="F48" s="34"/>
      <c r="G48" s="11">
        <f t="shared" si="0"/>
        <v>0</v>
      </c>
      <c r="H48" s="1"/>
      <c r="I48" s="1"/>
      <c r="K48" s="2"/>
    </row>
    <row r="49" spans="1:11" ht="15">
      <c r="A49" s="33"/>
      <c r="B49" s="26" t="s">
        <v>111</v>
      </c>
      <c r="C49" s="8"/>
      <c r="D49" s="9">
        <v>30</v>
      </c>
      <c r="E49" s="9" t="s">
        <v>12</v>
      </c>
      <c r="F49" s="34"/>
      <c r="G49" s="11">
        <f t="shared" si="0"/>
        <v>0</v>
      </c>
      <c r="H49" s="1"/>
      <c r="I49" s="1"/>
      <c r="K49" s="2"/>
    </row>
    <row r="50" spans="1:11" ht="15">
      <c r="A50" s="27"/>
      <c r="B50" s="24" t="s">
        <v>30</v>
      </c>
      <c r="C50" s="4"/>
      <c r="D50" s="5">
        <v>230</v>
      </c>
      <c r="E50" s="5" t="s">
        <v>12</v>
      </c>
      <c r="F50" s="13"/>
      <c r="G50" s="12">
        <f t="shared" si="0"/>
        <v>0</v>
      </c>
      <c r="H50" s="1"/>
      <c r="I50" s="1"/>
      <c r="K50" s="2"/>
    </row>
    <row r="51" spans="1:11" ht="15">
      <c r="A51" s="27"/>
      <c r="B51" s="24" t="s">
        <v>31</v>
      </c>
      <c r="C51" s="4"/>
      <c r="D51" s="5">
        <v>80</v>
      </c>
      <c r="E51" s="5" t="s">
        <v>12</v>
      </c>
      <c r="F51" s="13"/>
      <c r="G51" s="12">
        <f t="shared" si="0"/>
        <v>0</v>
      </c>
      <c r="H51" s="1"/>
      <c r="I51" s="1"/>
      <c r="K51" s="2"/>
    </row>
    <row r="52" spans="1:11" ht="15">
      <c r="A52" s="27"/>
      <c r="B52" s="24" t="s">
        <v>32</v>
      </c>
      <c r="C52" s="4"/>
      <c r="D52" s="5">
        <v>35</v>
      </c>
      <c r="E52" s="5" t="s">
        <v>12</v>
      </c>
      <c r="F52" s="13"/>
      <c r="G52" s="12">
        <f t="shared" si="0"/>
        <v>0</v>
      </c>
      <c r="H52" s="1"/>
      <c r="I52" s="1"/>
      <c r="K52" s="2"/>
    </row>
    <row r="53" spans="1:11" ht="15">
      <c r="A53" s="27"/>
      <c r="B53" s="26" t="s">
        <v>110</v>
      </c>
      <c r="C53" s="4"/>
      <c r="D53" s="5">
        <v>10</v>
      </c>
      <c r="E53" s="5" t="s">
        <v>12</v>
      </c>
      <c r="F53" s="13"/>
      <c r="G53" s="12">
        <f t="shared" si="0"/>
        <v>0</v>
      </c>
      <c r="H53" s="1"/>
      <c r="I53" s="1"/>
      <c r="K53" s="2"/>
    </row>
    <row r="54" spans="1:11" ht="15">
      <c r="A54" s="27"/>
      <c r="B54" s="24" t="s">
        <v>33</v>
      </c>
      <c r="C54" s="4"/>
      <c r="D54" s="5">
        <v>10</v>
      </c>
      <c r="E54" s="5" t="s">
        <v>12</v>
      </c>
      <c r="F54" s="13"/>
      <c r="G54" s="12">
        <f t="shared" si="0"/>
        <v>0</v>
      </c>
      <c r="H54" s="1"/>
      <c r="I54" s="1"/>
      <c r="K54" s="2"/>
    </row>
    <row r="55" spans="1:11" ht="15">
      <c r="A55" s="27"/>
      <c r="B55" s="24" t="s">
        <v>112</v>
      </c>
      <c r="C55" s="4"/>
      <c r="D55" s="5" t="s">
        <v>34</v>
      </c>
      <c r="E55" s="5" t="s">
        <v>12</v>
      </c>
      <c r="F55" s="13"/>
      <c r="G55" s="12">
        <f t="shared" si="0"/>
        <v>0</v>
      </c>
      <c r="H55" s="1"/>
      <c r="I55" s="1"/>
      <c r="K55" s="2"/>
    </row>
    <row r="56" spans="1:11" ht="15">
      <c r="A56" s="27"/>
      <c r="B56" s="24" t="s">
        <v>98</v>
      </c>
      <c r="C56" s="4"/>
      <c r="D56" s="5">
        <v>200</v>
      </c>
      <c r="E56" s="5" t="s">
        <v>12</v>
      </c>
      <c r="F56" s="13"/>
      <c r="G56" s="12">
        <f t="shared" si="0"/>
        <v>0</v>
      </c>
      <c r="H56" s="1"/>
      <c r="I56" s="1"/>
      <c r="K56" s="2"/>
    </row>
    <row r="57" spans="1:11" ht="15">
      <c r="A57" s="27"/>
      <c r="B57" s="24" t="s">
        <v>50</v>
      </c>
      <c r="C57" s="4"/>
      <c r="D57" s="5">
        <v>60</v>
      </c>
      <c r="E57" s="5" t="s">
        <v>11</v>
      </c>
      <c r="F57" s="13"/>
      <c r="G57" s="12">
        <f aca="true" t="shared" si="1" ref="G57:G67">D57*F57</f>
        <v>0</v>
      </c>
      <c r="H57" s="1"/>
      <c r="I57" s="1"/>
      <c r="K57" s="2"/>
    </row>
    <row r="58" spans="1:11" ht="15">
      <c r="A58" s="27"/>
      <c r="B58" s="24" t="s">
        <v>49</v>
      </c>
      <c r="C58" s="4"/>
      <c r="D58" s="5">
        <v>14</v>
      </c>
      <c r="E58" s="5" t="s">
        <v>11</v>
      </c>
      <c r="F58" s="13"/>
      <c r="G58" s="12">
        <f t="shared" si="1"/>
        <v>0</v>
      </c>
      <c r="H58" s="1"/>
      <c r="I58" s="1"/>
      <c r="K58" s="2"/>
    </row>
    <row r="59" spans="1:11" ht="15">
      <c r="A59" s="27"/>
      <c r="B59" s="24" t="s">
        <v>35</v>
      </c>
      <c r="C59" s="4"/>
      <c r="D59" s="5">
        <v>90</v>
      </c>
      <c r="E59" s="5" t="s">
        <v>36</v>
      </c>
      <c r="F59" s="13"/>
      <c r="G59" s="12">
        <f t="shared" si="1"/>
        <v>0</v>
      </c>
      <c r="H59" s="1"/>
      <c r="I59" s="1"/>
      <c r="K59" s="2"/>
    </row>
    <row r="60" spans="1:11" ht="15">
      <c r="A60" s="27"/>
      <c r="B60" s="24" t="s">
        <v>37</v>
      </c>
      <c r="C60" s="7"/>
      <c r="D60" s="5" t="s">
        <v>2</v>
      </c>
      <c r="E60" s="5" t="s">
        <v>38</v>
      </c>
      <c r="F60" s="17"/>
      <c r="G60" s="12">
        <f t="shared" si="1"/>
        <v>0</v>
      </c>
      <c r="H60" s="1"/>
      <c r="I60" s="1"/>
      <c r="K60" s="2"/>
    </row>
    <row r="61" spans="1:11" ht="15">
      <c r="A61" s="27"/>
      <c r="B61" s="24" t="s">
        <v>39</v>
      </c>
      <c r="C61" s="7"/>
      <c r="D61" s="5" t="s">
        <v>2</v>
      </c>
      <c r="E61" s="5" t="s">
        <v>38</v>
      </c>
      <c r="F61" s="17"/>
      <c r="G61" s="12">
        <f t="shared" si="1"/>
        <v>0</v>
      </c>
      <c r="H61" s="1"/>
      <c r="I61" s="1"/>
      <c r="K61" s="2"/>
    </row>
    <row r="62" spans="1:11" ht="15">
      <c r="A62" s="27"/>
      <c r="B62" s="24" t="s">
        <v>40</v>
      </c>
      <c r="C62" s="7"/>
      <c r="D62" s="5">
        <v>400</v>
      </c>
      <c r="E62" s="5" t="s">
        <v>41</v>
      </c>
      <c r="F62" s="17"/>
      <c r="G62" s="12">
        <f t="shared" si="1"/>
        <v>0</v>
      </c>
      <c r="H62" s="1"/>
      <c r="I62" s="1"/>
      <c r="K62" s="2"/>
    </row>
    <row r="63" spans="1:11" ht="15">
      <c r="A63" s="27"/>
      <c r="B63" s="24" t="s">
        <v>42</v>
      </c>
      <c r="C63" s="7"/>
      <c r="D63" s="5" t="s">
        <v>28</v>
      </c>
      <c r="E63" s="5" t="s">
        <v>43</v>
      </c>
      <c r="F63" s="17"/>
      <c r="G63" s="12">
        <f t="shared" si="1"/>
        <v>0</v>
      </c>
      <c r="H63" s="1"/>
      <c r="I63" s="1"/>
      <c r="K63" s="2"/>
    </row>
    <row r="64" spans="1:11" ht="15">
      <c r="A64" s="27"/>
      <c r="B64" s="24" t="s">
        <v>44</v>
      </c>
      <c r="C64" s="7"/>
      <c r="D64" s="5">
        <v>45</v>
      </c>
      <c r="E64" s="5" t="s">
        <v>43</v>
      </c>
      <c r="F64" s="17"/>
      <c r="G64" s="12">
        <f t="shared" si="1"/>
        <v>0</v>
      </c>
      <c r="H64" s="1"/>
      <c r="I64" s="1"/>
      <c r="K64" s="2"/>
    </row>
    <row r="65" spans="1:11" ht="15">
      <c r="A65" s="27"/>
      <c r="B65" s="24" t="s">
        <v>45</v>
      </c>
      <c r="C65" s="7"/>
      <c r="D65" s="5" t="s">
        <v>2</v>
      </c>
      <c r="E65" s="5" t="s">
        <v>38</v>
      </c>
      <c r="F65" s="17"/>
      <c r="G65" s="12">
        <f t="shared" si="1"/>
        <v>0</v>
      </c>
      <c r="H65" s="1"/>
      <c r="I65" s="1"/>
      <c r="K65" s="2"/>
    </row>
    <row r="66" spans="1:11" ht="15">
      <c r="A66" s="27"/>
      <c r="B66" s="24" t="s">
        <v>46</v>
      </c>
      <c r="C66" s="7"/>
      <c r="D66" s="5" t="s">
        <v>2</v>
      </c>
      <c r="E66" s="5" t="s">
        <v>38</v>
      </c>
      <c r="F66" s="17"/>
      <c r="G66" s="12">
        <f t="shared" si="1"/>
        <v>0</v>
      </c>
      <c r="H66" s="1"/>
      <c r="I66" s="1"/>
      <c r="K66" s="2"/>
    </row>
    <row r="67" spans="1:11" ht="15.75" thickBot="1">
      <c r="A67" s="28"/>
      <c r="B67" s="25" t="s">
        <v>47</v>
      </c>
      <c r="C67" s="14"/>
      <c r="D67" s="15" t="s">
        <v>2</v>
      </c>
      <c r="E67" s="15" t="s">
        <v>38</v>
      </c>
      <c r="F67" s="18"/>
      <c r="G67" s="16">
        <f t="shared" si="1"/>
        <v>0</v>
      </c>
      <c r="H67" s="38">
        <f>SUM(G48:G67)</f>
        <v>0</v>
      </c>
      <c r="I67" s="1"/>
      <c r="K67" s="2"/>
    </row>
    <row r="68" spans="1:11" ht="15">
      <c r="A68" s="29"/>
      <c r="B68" s="66" t="s">
        <v>66</v>
      </c>
      <c r="C68" s="67"/>
      <c r="D68" s="67"/>
      <c r="E68" s="67"/>
      <c r="F68" s="67"/>
      <c r="G68" s="20">
        <f>SUM(H6:H67)</f>
        <v>0</v>
      </c>
      <c r="K68" s="2"/>
    </row>
    <row r="69" spans="1:7" ht="15">
      <c r="A69" s="30"/>
      <c r="B69" s="56" t="s">
        <v>67</v>
      </c>
      <c r="C69" s="57"/>
      <c r="D69" s="57"/>
      <c r="E69" s="57"/>
      <c r="F69" s="57"/>
      <c r="G69" s="21">
        <f>G68*0.21</f>
        <v>0</v>
      </c>
    </row>
    <row r="70" spans="1:7" ht="15.75" thickBot="1">
      <c r="A70" s="31"/>
      <c r="B70" s="58" t="s">
        <v>1</v>
      </c>
      <c r="C70" s="59"/>
      <c r="D70" s="59"/>
      <c r="E70" s="59"/>
      <c r="F70" s="59"/>
      <c r="G70" s="22">
        <f>SUM(G68:G69)</f>
        <v>0</v>
      </c>
    </row>
  </sheetData>
  <mergeCells count="8">
    <mergeCell ref="B69:F69"/>
    <mergeCell ref="B70:F70"/>
    <mergeCell ref="B5:G5"/>
    <mergeCell ref="B16:G16"/>
    <mergeCell ref="B26:G26"/>
    <mergeCell ref="B47:G47"/>
    <mergeCell ref="B68:F68"/>
    <mergeCell ref="B43:G43"/>
  </mergeCells>
  <printOptions/>
  <pageMargins left="0.25" right="0.25" top="0.25" bottom="0.25" header="0" footer="0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2"/>
  <sheetViews>
    <sheetView view="pageBreakPreview" zoomScaleSheetLayoutView="100" workbookViewId="0" topLeftCell="A45">
      <selection activeCell="F50" sqref="F50"/>
    </sheetView>
  </sheetViews>
  <sheetFormatPr defaultColWidth="9.140625" defaultRowHeight="15"/>
  <cols>
    <col min="1" max="1" width="8.8515625" style="0" bestFit="1" customWidth="1"/>
    <col min="2" max="2" width="61.00390625" style="0" bestFit="1" customWidth="1"/>
    <col min="3" max="5" width="8.8515625" style="3" customWidth="1"/>
    <col min="6" max="6" width="15.57421875" style="0" customWidth="1"/>
    <col min="7" max="7" width="16.28125" style="0" bestFit="1" customWidth="1"/>
    <col min="8" max="8" width="11.7109375" style="0" bestFit="1" customWidth="1"/>
    <col min="11" max="11" width="8.57421875" style="0" customWidth="1"/>
  </cols>
  <sheetData>
    <row r="2" ht="18.75">
      <c r="B2" s="19" t="s">
        <v>68</v>
      </c>
    </row>
    <row r="3" ht="15">
      <c r="B3" s="51" t="s">
        <v>147</v>
      </c>
    </row>
    <row r="4" spans="1:11" ht="15.75" thickBot="1">
      <c r="A4" s="28"/>
      <c r="B4" s="37" t="s">
        <v>63</v>
      </c>
      <c r="C4" s="36" t="s">
        <v>62</v>
      </c>
      <c r="D4" s="36" t="s">
        <v>0</v>
      </c>
      <c r="E4" s="36" t="s">
        <v>64</v>
      </c>
      <c r="F4" s="36" t="s">
        <v>65</v>
      </c>
      <c r="G4" s="36" t="s">
        <v>66</v>
      </c>
      <c r="K4" s="3"/>
    </row>
    <row r="5" spans="1:7" ht="18.75" thickBot="1">
      <c r="A5" s="35"/>
      <c r="B5" s="60" t="s">
        <v>104</v>
      </c>
      <c r="C5" s="61"/>
      <c r="D5" s="61"/>
      <c r="E5" s="61"/>
      <c r="F5" s="61"/>
      <c r="G5" s="62"/>
    </row>
    <row r="6" spans="1:11" ht="15">
      <c r="A6" s="33" t="s">
        <v>79</v>
      </c>
      <c r="B6" s="26" t="s">
        <v>78</v>
      </c>
      <c r="C6" s="8"/>
      <c r="D6" s="9">
        <v>1</v>
      </c>
      <c r="E6" s="9" t="s">
        <v>11</v>
      </c>
      <c r="F6" s="10"/>
      <c r="G6" s="11">
        <f aca="true" t="shared" si="0" ref="G6:G59">D6*F6</f>
        <v>0</v>
      </c>
      <c r="K6" s="2"/>
    </row>
    <row r="7" spans="1:11" ht="15">
      <c r="A7" s="27" t="s">
        <v>77</v>
      </c>
      <c r="B7" s="24" t="s">
        <v>76</v>
      </c>
      <c r="C7" s="4"/>
      <c r="D7" s="5">
        <v>1</v>
      </c>
      <c r="E7" s="5" t="s">
        <v>11</v>
      </c>
      <c r="F7" s="6"/>
      <c r="G7" s="12">
        <f t="shared" si="0"/>
        <v>0</v>
      </c>
      <c r="K7" s="2"/>
    </row>
    <row r="8" spans="1:11" ht="15">
      <c r="A8" s="27" t="s">
        <v>74</v>
      </c>
      <c r="B8" s="24" t="s">
        <v>81</v>
      </c>
      <c r="C8" s="4"/>
      <c r="D8" s="5">
        <v>2</v>
      </c>
      <c r="E8" s="5" t="s">
        <v>11</v>
      </c>
      <c r="F8" s="6"/>
      <c r="G8" s="12">
        <f t="shared" si="0"/>
        <v>0</v>
      </c>
      <c r="K8" s="2"/>
    </row>
    <row r="9" spans="1:11" ht="15">
      <c r="A9" s="27" t="s">
        <v>75</v>
      </c>
      <c r="B9" s="24" t="s">
        <v>80</v>
      </c>
      <c r="C9" s="4"/>
      <c r="D9" s="5">
        <v>1</v>
      </c>
      <c r="E9" s="5" t="s">
        <v>11</v>
      </c>
      <c r="F9" s="6"/>
      <c r="G9" s="12">
        <f t="shared" si="0"/>
        <v>0</v>
      </c>
      <c r="K9" s="2"/>
    </row>
    <row r="10" spans="1:11" ht="15">
      <c r="A10" s="27" t="s">
        <v>71</v>
      </c>
      <c r="B10" s="24" t="s">
        <v>73</v>
      </c>
      <c r="C10" s="4"/>
      <c r="D10" s="5">
        <v>1</v>
      </c>
      <c r="E10" s="5" t="s">
        <v>11</v>
      </c>
      <c r="F10" s="6"/>
      <c r="G10" s="12">
        <f t="shared" si="0"/>
        <v>0</v>
      </c>
      <c r="K10" s="2"/>
    </row>
    <row r="11" spans="1:11" ht="15">
      <c r="A11" s="27" t="s">
        <v>70</v>
      </c>
      <c r="B11" s="24" t="s">
        <v>72</v>
      </c>
      <c r="C11" s="4"/>
      <c r="D11" s="5">
        <v>3</v>
      </c>
      <c r="E11" s="5" t="s">
        <v>11</v>
      </c>
      <c r="F11" s="6"/>
      <c r="G11" s="12">
        <f t="shared" si="0"/>
        <v>0</v>
      </c>
      <c r="K11" s="2"/>
    </row>
    <row r="12" spans="1:11" ht="15">
      <c r="A12" s="27" t="s">
        <v>105</v>
      </c>
      <c r="B12" s="24" t="s">
        <v>106</v>
      </c>
      <c r="C12" s="4"/>
      <c r="D12" s="5">
        <v>1</v>
      </c>
      <c r="E12" s="5" t="s">
        <v>11</v>
      </c>
      <c r="F12" s="6"/>
      <c r="G12" s="12">
        <f t="shared" si="0"/>
        <v>0</v>
      </c>
      <c r="K12" s="2"/>
    </row>
    <row r="13" spans="1:11" ht="15">
      <c r="A13" s="27" t="s">
        <v>84</v>
      </c>
      <c r="B13" s="24" t="s">
        <v>8</v>
      </c>
      <c r="C13" s="4"/>
      <c r="D13" s="5">
        <v>1</v>
      </c>
      <c r="E13" s="5" t="s">
        <v>11</v>
      </c>
      <c r="F13" s="6"/>
      <c r="G13" s="12">
        <f t="shared" si="0"/>
        <v>0</v>
      </c>
      <c r="K13" s="2"/>
    </row>
    <row r="14" spans="1:11" ht="15">
      <c r="A14" s="27" t="s">
        <v>86</v>
      </c>
      <c r="B14" s="25" t="s">
        <v>85</v>
      </c>
      <c r="C14" s="14"/>
      <c r="D14" s="5">
        <v>1</v>
      </c>
      <c r="E14" s="5" t="s">
        <v>11</v>
      </c>
      <c r="F14" s="23"/>
      <c r="G14" s="16">
        <f t="shared" si="0"/>
        <v>0</v>
      </c>
      <c r="K14" s="2"/>
    </row>
    <row r="15" spans="1:11" ht="15.75" thickBot="1">
      <c r="A15" s="28"/>
      <c r="B15" s="25" t="s">
        <v>10</v>
      </c>
      <c r="C15" s="36"/>
      <c r="D15" s="15">
        <v>1</v>
      </c>
      <c r="E15" s="15" t="s">
        <v>38</v>
      </c>
      <c r="F15" s="23"/>
      <c r="G15" s="16">
        <f t="shared" si="0"/>
        <v>0</v>
      </c>
      <c r="H15" s="38">
        <f>SUM(G6:G15)</f>
        <v>0</v>
      </c>
      <c r="K15" s="2"/>
    </row>
    <row r="16" spans="1:7" ht="18.75" thickBot="1">
      <c r="A16" s="35"/>
      <c r="B16" s="60" t="s">
        <v>15</v>
      </c>
      <c r="C16" s="61"/>
      <c r="D16" s="61"/>
      <c r="E16" s="61"/>
      <c r="F16" s="61"/>
      <c r="G16" s="62"/>
    </row>
    <row r="17" spans="1:11" ht="15">
      <c r="A17" s="33"/>
      <c r="B17" s="26" t="s">
        <v>87</v>
      </c>
      <c r="C17" s="8"/>
      <c r="D17" s="9">
        <v>7</v>
      </c>
      <c r="E17" s="9" t="s">
        <v>11</v>
      </c>
      <c r="F17" s="10"/>
      <c r="G17" s="11">
        <f t="shared" si="0"/>
        <v>0</v>
      </c>
      <c r="H17" s="1"/>
      <c r="I17" s="1"/>
      <c r="J17" s="1"/>
      <c r="K17" s="2"/>
    </row>
    <row r="18" spans="1:11" ht="15">
      <c r="A18" s="27"/>
      <c r="B18" s="24" t="s">
        <v>61</v>
      </c>
      <c r="C18" s="4"/>
      <c r="D18" s="5">
        <v>28</v>
      </c>
      <c r="E18" s="5" t="s">
        <v>11</v>
      </c>
      <c r="F18" s="6"/>
      <c r="G18" s="12">
        <f t="shared" si="0"/>
        <v>0</v>
      </c>
      <c r="H18" s="1"/>
      <c r="I18" s="1"/>
      <c r="J18" s="1"/>
      <c r="K18" s="2"/>
    </row>
    <row r="19" spans="1:11" ht="15">
      <c r="A19" s="27"/>
      <c r="B19" s="24" t="s">
        <v>60</v>
      </c>
      <c r="C19" s="4"/>
      <c r="D19" s="5">
        <v>4</v>
      </c>
      <c r="E19" s="5" t="s">
        <v>11</v>
      </c>
      <c r="F19" s="6"/>
      <c r="G19" s="12">
        <f t="shared" si="0"/>
        <v>0</v>
      </c>
      <c r="H19" s="1"/>
      <c r="I19" s="1"/>
      <c r="J19" s="1"/>
      <c r="K19" s="2"/>
    </row>
    <row r="20" spans="1:11" ht="15">
      <c r="A20" s="27"/>
      <c r="B20" s="24" t="s">
        <v>59</v>
      </c>
      <c r="C20" s="4"/>
      <c r="D20" s="5">
        <v>28</v>
      </c>
      <c r="E20" s="5" t="s">
        <v>11</v>
      </c>
      <c r="F20" s="6"/>
      <c r="G20" s="12">
        <f t="shared" si="0"/>
        <v>0</v>
      </c>
      <c r="H20" s="1"/>
      <c r="I20" s="1"/>
      <c r="J20" s="1"/>
      <c r="K20" s="2"/>
    </row>
    <row r="21" spans="1:11" ht="15">
      <c r="A21" s="27"/>
      <c r="B21" s="24" t="s">
        <v>58</v>
      </c>
      <c r="C21" s="4"/>
      <c r="D21" s="5">
        <v>4</v>
      </c>
      <c r="E21" s="5" t="s">
        <v>11</v>
      </c>
      <c r="F21" s="6"/>
      <c r="G21" s="12">
        <f t="shared" si="0"/>
        <v>0</v>
      </c>
      <c r="H21" s="1"/>
      <c r="I21" s="1"/>
      <c r="J21" s="1"/>
      <c r="K21" s="2"/>
    </row>
    <row r="22" spans="1:11" ht="15">
      <c r="A22" s="27"/>
      <c r="B22" s="24" t="s">
        <v>88</v>
      </c>
      <c r="C22" s="4"/>
      <c r="D22" s="5">
        <v>6</v>
      </c>
      <c r="E22" s="5" t="s">
        <v>11</v>
      </c>
      <c r="F22" s="6"/>
      <c r="G22" s="12">
        <f t="shared" si="0"/>
        <v>0</v>
      </c>
      <c r="H22" s="1"/>
      <c r="I22" s="1"/>
      <c r="J22" s="1"/>
      <c r="K22" s="2"/>
    </row>
    <row r="23" spans="1:11" ht="15">
      <c r="A23" s="27"/>
      <c r="B23" s="24" t="s">
        <v>89</v>
      </c>
      <c r="C23" s="4"/>
      <c r="D23" s="5">
        <v>12</v>
      </c>
      <c r="E23" s="5" t="s">
        <v>11</v>
      </c>
      <c r="F23" s="6"/>
      <c r="G23" s="12">
        <f t="shared" si="0"/>
        <v>0</v>
      </c>
      <c r="H23" s="1"/>
      <c r="I23" s="1"/>
      <c r="J23" s="1"/>
      <c r="K23" s="2"/>
    </row>
    <row r="24" spans="1:11" ht="15.75" thickBot="1">
      <c r="A24" s="28"/>
      <c r="B24" s="25" t="s">
        <v>107</v>
      </c>
      <c r="C24" s="14"/>
      <c r="D24" s="15">
        <v>1</v>
      </c>
      <c r="E24" s="5" t="s">
        <v>11</v>
      </c>
      <c r="F24" s="23"/>
      <c r="G24" s="12">
        <f t="shared" si="0"/>
        <v>0</v>
      </c>
      <c r="H24" s="38">
        <f>SUM(G17:G24)</f>
        <v>0</v>
      </c>
      <c r="I24" s="1"/>
      <c r="J24" s="1"/>
      <c r="K24" s="2"/>
    </row>
    <row r="25" spans="1:7" ht="18.75" thickBot="1">
      <c r="A25" s="35"/>
      <c r="B25" s="60" t="s">
        <v>18</v>
      </c>
      <c r="C25" s="61"/>
      <c r="D25" s="61"/>
      <c r="E25" s="61"/>
      <c r="F25" s="61"/>
      <c r="G25" s="62"/>
    </row>
    <row r="26" spans="1:11" ht="15">
      <c r="A26" s="33"/>
      <c r="B26" s="26" t="s">
        <v>52</v>
      </c>
      <c r="C26" s="8"/>
      <c r="D26" s="9">
        <v>8</v>
      </c>
      <c r="E26" s="9" t="s">
        <v>11</v>
      </c>
      <c r="F26" s="34"/>
      <c r="G26" s="11">
        <f t="shared" si="0"/>
        <v>0</v>
      </c>
      <c r="H26" s="1"/>
      <c r="I26" s="1"/>
      <c r="J26" s="1"/>
      <c r="K26" s="2"/>
    </row>
    <row r="27" spans="1:11" ht="15">
      <c r="A27" s="27"/>
      <c r="B27" s="24" t="s">
        <v>53</v>
      </c>
      <c r="C27" s="4"/>
      <c r="D27" s="5" t="s">
        <v>2</v>
      </c>
      <c r="E27" s="5" t="s">
        <v>11</v>
      </c>
      <c r="F27" s="13"/>
      <c r="G27" s="12">
        <f t="shared" si="0"/>
        <v>0</v>
      </c>
      <c r="H27" s="1"/>
      <c r="I27" s="1"/>
      <c r="J27" s="1"/>
      <c r="K27" s="2"/>
    </row>
    <row r="28" spans="1:11" ht="15">
      <c r="A28" s="27"/>
      <c r="B28" s="24" t="s">
        <v>54</v>
      </c>
      <c r="C28" s="4"/>
      <c r="D28" s="5">
        <v>12</v>
      </c>
      <c r="E28" s="5" t="s">
        <v>11</v>
      </c>
      <c r="F28" s="13"/>
      <c r="G28" s="12">
        <f t="shared" si="0"/>
        <v>0</v>
      </c>
      <c r="H28" s="1"/>
      <c r="I28" s="1"/>
      <c r="J28" s="1"/>
      <c r="K28" s="2"/>
    </row>
    <row r="29" spans="1:11" ht="15">
      <c r="A29" s="27"/>
      <c r="B29" s="24" t="s">
        <v>55</v>
      </c>
      <c r="C29" s="4"/>
      <c r="D29" s="5">
        <v>5</v>
      </c>
      <c r="E29" s="5" t="s">
        <v>11</v>
      </c>
      <c r="F29" s="13"/>
      <c r="G29" s="12">
        <f t="shared" si="0"/>
        <v>0</v>
      </c>
      <c r="H29" s="1"/>
      <c r="I29" s="1"/>
      <c r="J29" s="1"/>
      <c r="K29" s="2"/>
    </row>
    <row r="30" spans="1:11" ht="15">
      <c r="A30" s="27"/>
      <c r="B30" s="24" t="s">
        <v>56</v>
      </c>
      <c r="C30" s="4"/>
      <c r="D30" s="5">
        <v>2</v>
      </c>
      <c r="E30" s="5" t="s">
        <v>11</v>
      </c>
      <c r="F30" s="13"/>
      <c r="G30" s="12">
        <f t="shared" si="0"/>
        <v>0</v>
      </c>
      <c r="H30" s="1"/>
      <c r="I30" s="1"/>
      <c r="J30" s="1"/>
      <c r="K30" s="2"/>
    </row>
    <row r="31" spans="1:11" ht="15">
      <c r="A31" s="27"/>
      <c r="B31" s="24" t="s">
        <v>95</v>
      </c>
      <c r="C31" s="4"/>
      <c r="D31" s="5">
        <v>28</v>
      </c>
      <c r="E31" s="5" t="s">
        <v>11</v>
      </c>
      <c r="F31" s="13"/>
      <c r="G31" s="12">
        <f t="shared" si="0"/>
        <v>0</v>
      </c>
      <c r="H31" s="1"/>
      <c r="I31" s="1"/>
      <c r="J31" s="1"/>
      <c r="K31" s="2"/>
    </row>
    <row r="32" spans="1:11" ht="15">
      <c r="A32" s="27"/>
      <c r="B32" s="24" t="s">
        <v>94</v>
      </c>
      <c r="C32" s="4"/>
      <c r="D32" s="5">
        <v>2</v>
      </c>
      <c r="E32" s="5" t="s">
        <v>11</v>
      </c>
      <c r="F32" s="13"/>
      <c r="G32" s="12">
        <f t="shared" si="0"/>
        <v>0</v>
      </c>
      <c r="H32" s="1"/>
      <c r="I32" s="1"/>
      <c r="J32" s="1"/>
      <c r="K32" s="2"/>
    </row>
    <row r="33" spans="1:11" ht="15">
      <c r="A33" s="27"/>
      <c r="B33" s="24" t="s">
        <v>93</v>
      </c>
      <c r="C33" s="4"/>
      <c r="D33" s="5">
        <v>2</v>
      </c>
      <c r="E33" s="5" t="s">
        <v>11</v>
      </c>
      <c r="F33" s="13"/>
      <c r="G33" s="12">
        <f t="shared" si="0"/>
        <v>0</v>
      </c>
      <c r="H33" s="1"/>
      <c r="I33" s="1"/>
      <c r="K33" s="2"/>
    </row>
    <row r="34" spans="1:11" ht="15">
      <c r="A34" s="27"/>
      <c r="B34" s="24" t="s">
        <v>57</v>
      </c>
      <c r="C34" s="4"/>
      <c r="D34" s="5">
        <v>4</v>
      </c>
      <c r="E34" s="5" t="s">
        <v>11</v>
      </c>
      <c r="F34" s="13"/>
      <c r="G34" s="12">
        <f t="shared" si="0"/>
        <v>0</v>
      </c>
      <c r="H34" s="1"/>
      <c r="I34" s="1"/>
      <c r="K34" s="2"/>
    </row>
    <row r="35" spans="1:11" ht="15">
      <c r="A35" s="27"/>
      <c r="B35" s="24" t="s">
        <v>92</v>
      </c>
      <c r="C35" s="4"/>
      <c r="D35" s="5">
        <v>3</v>
      </c>
      <c r="E35" s="5" t="s">
        <v>11</v>
      </c>
      <c r="F35" s="13"/>
      <c r="G35" s="12">
        <f t="shared" si="0"/>
        <v>0</v>
      </c>
      <c r="H35" s="1"/>
      <c r="I35" s="1"/>
      <c r="K35" s="2"/>
    </row>
    <row r="36" spans="1:11" ht="15">
      <c r="A36" s="27"/>
      <c r="B36" s="24" t="s">
        <v>22</v>
      </c>
      <c r="C36" s="4"/>
      <c r="D36" s="5">
        <f>D29</f>
        <v>5</v>
      </c>
      <c r="E36" s="5" t="s">
        <v>11</v>
      </c>
      <c r="F36" s="13"/>
      <c r="G36" s="12">
        <f t="shared" si="0"/>
        <v>0</v>
      </c>
      <c r="H36" s="1"/>
      <c r="I36" s="1"/>
      <c r="K36" s="2"/>
    </row>
    <row r="37" spans="1:11" ht="15">
      <c r="A37" s="27"/>
      <c r="B37" s="24" t="s">
        <v>24</v>
      </c>
      <c r="C37" s="4"/>
      <c r="D37" s="5">
        <f>D26+D27+D28+D30</f>
        <v>23</v>
      </c>
      <c r="E37" s="5" t="s">
        <v>11</v>
      </c>
      <c r="F37" s="13"/>
      <c r="G37" s="12">
        <f t="shared" si="0"/>
        <v>0</v>
      </c>
      <c r="H37" s="1"/>
      <c r="I37" s="1"/>
      <c r="K37" s="2"/>
    </row>
    <row r="38" spans="1:11" ht="15">
      <c r="A38" s="27"/>
      <c r="B38" s="24" t="s">
        <v>97</v>
      </c>
      <c r="C38" s="4"/>
      <c r="D38" s="5">
        <v>4</v>
      </c>
      <c r="E38" s="5" t="s">
        <v>11</v>
      </c>
      <c r="F38" s="13"/>
      <c r="G38" s="12">
        <f t="shared" si="0"/>
        <v>0</v>
      </c>
      <c r="H38" s="1"/>
      <c r="I38" s="1"/>
      <c r="K38" s="2"/>
    </row>
    <row r="39" spans="1:11" ht="15">
      <c r="A39" s="27"/>
      <c r="B39" s="24" t="s">
        <v>91</v>
      </c>
      <c r="C39" s="4"/>
      <c r="D39" s="5">
        <v>13</v>
      </c>
      <c r="E39" s="5" t="s">
        <v>11</v>
      </c>
      <c r="F39" s="13"/>
      <c r="G39" s="12">
        <f t="shared" si="0"/>
        <v>0</v>
      </c>
      <c r="H39" s="1"/>
      <c r="I39" s="1"/>
      <c r="K39" s="2"/>
    </row>
    <row r="40" spans="1:11" ht="15.75" thickBot="1">
      <c r="A40" s="28"/>
      <c r="B40" s="25" t="s">
        <v>51</v>
      </c>
      <c r="C40" s="14"/>
      <c r="D40" s="15">
        <v>20</v>
      </c>
      <c r="E40" s="15" t="s">
        <v>11</v>
      </c>
      <c r="F40" s="32"/>
      <c r="G40" s="16">
        <f t="shared" si="0"/>
        <v>0</v>
      </c>
      <c r="H40" s="38">
        <f>SUM(G26:G40)</f>
        <v>0</v>
      </c>
      <c r="I40" s="1"/>
      <c r="K40" s="2"/>
    </row>
    <row r="41" spans="1:7" ht="18.75" thickBot="1">
      <c r="A41" s="35"/>
      <c r="B41" s="71" t="s">
        <v>99</v>
      </c>
      <c r="C41" s="72"/>
      <c r="D41" s="72"/>
      <c r="E41" s="72"/>
      <c r="F41" s="72"/>
      <c r="G41" s="73"/>
    </row>
    <row r="42" spans="1:11" ht="15">
      <c r="A42" s="33"/>
      <c r="B42" s="26" t="s">
        <v>29</v>
      </c>
      <c r="C42" s="8"/>
      <c r="D42" s="9">
        <v>260</v>
      </c>
      <c r="E42" s="9" t="s">
        <v>12</v>
      </c>
      <c r="F42" s="34"/>
      <c r="G42" s="11">
        <f t="shared" si="0"/>
        <v>0</v>
      </c>
      <c r="H42" s="1"/>
      <c r="I42" s="1"/>
      <c r="K42" s="2"/>
    </row>
    <row r="43" spans="1:11" ht="15">
      <c r="A43" s="33"/>
      <c r="B43" s="26" t="s">
        <v>111</v>
      </c>
      <c r="C43" s="8"/>
      <c r="D43" s="9">
        <v>30</v>
      </c>
      <c r="E43" s="9" t="s">
        <v>12</v>
      </c>
      <c r="F43" s="34"/>
      <c r="G43" s="11">
        <f t="shared" si="0"/>
        <v>0</v>
      </c>
      <c r="H43" s="1"/>
      <c r="I43" s="1"/>
      <c r="K43" s="2"/>
    </row>
    <row r="44" spans="1:11" ht="15">
      <c r="A44" s="27"/>
      <c r="B44" s="24" t="s">
        <v>30</v>
      </c>
      <c r="C44" s="4"/>
      <c r="D44" s="5">
        <v>230</v>
      </c>
      <c r="E44" s="5" t="s">
        <v>12</v>
      </c>
      <c r="F44" s="13"/>
      <c r="G44" s="12">
        <f t="shared" si="0"/>
        <v>0</v>
      </c>
      <c r="H44" s="1"/>
      <c r="I44" s="1"/>
      <c r="K44" s="2"/>
    </row>
    <row r="45" spans="1:11" ht="15">
      <c r="A45" s="27"/>
      <c r="B45" s="24" t="s">
        <v>31</v>
      </c>
      <c r="C45" s="4"/>
      <c r="D45" s="5">
        <v>80</v>
      </c>
      <c r="E45" s="5" t="s">
        <v>12</v>
      </c>
      <c r="F45" s="13"/>
      <c r="G45" s="12">
        <f t="shared" si="0"/>
        <v>0</v>
      </c>
      <c r="H45" s="1"/>
      <c r="I45" s="1"/>
      <c r="K45" s="2"/>
    </row>
    <row r="46" spans="1:11" ht="15">
      <c r="A46" s="27"/>
      <c r="B46" s="24" t="s">
        <v>32</v>
      </c>
      <c r="C46" s="4"/>
      <c r="D46" s="5">
        <v>35</v>
      </c>
      <c r="E46" s="5" t="s">
        <v>12</v>
      </c>
      <c r="F46" s="13"/>
      <c r="G46" s="12">
        <f t="shared" si="0"/>
        <v>0</v>
      </c>
      <c r="H46" s="1"/>
      <c r="I46" s="1"/>
      <c r="K46" s="2"/>
    </row>
    <row r="47" spans="1:11" ht="15">
      <c r="A47" s="27"/>
      <c r="B47" s="24" t="s">
        <v>112</v>
      </c>
      <c r="C47" s="4"/>
      <c r="D47" s="5" t="s">
        <v>34</v>
      </c>
      <c r="E47" s="5" t="s">
        <v>12</v>
      </c>
      <c r="F47" s="13"/>
      <c r="G47" s="12">
        <f t="shared" si="0"/>
        <v>0</v>
      </c>
      <c r="H47" s="1"/>
      <c r="I47" s="1"/>
      <c r="K47" s="2"/>
    </row>
    <row r="48" spans="1:11" ht="15">
      <c r="A48" s="27"/>
      <c r="B48" s="24" t="s">
        <v>98</v>
      </c>
      <c r="C48" s="4"/>
      <c r="D48" s="5">
        <v>200</v>
      </c>
      <c r="E48" s="5" t="s">
        <v>12</v>
      </c>
      <c r="F48" s="13"/>
      <c r="G48" s="12">
        <f t="shared" si="0"/>
        <v>0</v>
      </c>
      <c r="H48" s="1"/>
      <c r="I48" s="1"/>
      <c r="K48" s="2"/>
    </row>
    <row r="49" spans="1:11" ht="15">
      <c r="A49" s="27"/>
      <c r="B49" s="24" t="s">
        <v>50</v>
      </c>
      <c r="C49" s="4"/>
      <c r="D49" s="5">
        <f>D40+D39+D38+D30+D29+D28+D27+D26+2</f>
        <v>67</v>
      </c>
      <c r="E49" s="5" t="s">
        <v>11</v>
      </c>
      <c r="F49" s="13"/>
      <c r="G49" s="12">
        <f t="shared" si="0"/>
        <v>0</v>
      </c>
      <c r="H49" s="1"/>
      <c r="I49" s="1"/>
      <c r="K49" s="2"/>
    </row>
    <row r="50" spans="1:11" ht="15">
      <c r="A50" s="27"/>
      <c r="B50" s="24" t="s">
        <v>49</v>
      </c>
      <c r="C50" s="4"/>
      <c r="D50" s="5">
        <v>15</v>
      </c>
      <c r="E50" s="5" t="s">
        <v>11</v>
      </c>
      <c r="F50" s="13"/>
      <c r="G50" s="12">
        <f t="shared" si="0"/>
        <v>0</v>
      </c>
      <c r="H50" s="1"/>
      <c r="I50" s="1"/>
      <c r="K50" s="2"/>
    </row>
    <row r="51" spans="1:11" ht="15">
      <c r="A51" s="27"/>
      <c r="B51" s="24" t="s">
        <v>35</v>
      </c>
      <c r="C51" s="4"/>
      <c r="D51" s="5">
        <v>90</v>
      </c>
      <c r="E51" s="5" t="s">
        <v>36</v>
      </c>
      <c r="F51" s="13"/>
      <c r="G51" s="12">
        <f t="shared" si="0"/>
        <v>0</v>
      </c>
      <c r="H51" s="1"/>
      <c r="I51" s="1"/>
      <c r="K51" s="2"/>
    </row>
    <row r="52" spans="1:11" ht="15">
      <c r="A52" s="27"/>
      <c r="B52" s="24" t="s">
        <v>37</v>
      </c>
      <c r="C52" s="7"/>
      <c r="D52" s="5" t="s">
        <v>2</v>
      </c>
      <c r="E52" s="5" t="s">
        <v>38</v>
      </c>
      <c r="F52" s="17"/>
      <c r="G52" s="12">
        <f t="shared" si="0"/>
        <v>0</v>
      </c>
      <c r="H52" s="1"/>
      <c r="I52" s="1"/>
      <c r="K52" s="2"/>
    </row>
    <row r="53" spans="1:11" ht="15">
      <c r="A53" s="27"/>
      <c r="B53" s="24" t="s">
        <v>39</v>
      </c>
      <c r="C53" s="7"/>
      <c r="D53" s="5" t="s">
        <v>2</v>
      </c>
      <c r="E53" s="5" t="s">
        <v>38</v>
      </c>
      <c r="F53" s="17"/>
      <c r="G53" s="12">
        <f t="shared" si="0"/>
        <v>0</v>
      </c>
      <c r="H53" s="1"/>
      <c r="I53" s="1"/>
      <c r="K53" s="2"/>
    </row>
    <row r="54" spans="1:11" ht="15">
      <c r="A54" s="27"/>
      <c r="B54" s="24" t="s">
        <v>40</v>
      </c>
      <c r="C54" s="7"/>
      <c r="D54" s="5">
        <v>400</v>
      </c>
      <c r="E54" s="5" t="s">
        <v>41</v>
      </c>
      <c r="F54" s="17"/>
      <c r="G54" s="12">
        <f t="shared" si="0"/>
        <v>0</v>
      </c>
      <c r="H54" s="1"/>
      <c r="I54" s="1"/>
      <c r="K54" s="2"/>
    </row>
    <row r="55" spans="1:11" ht="15">
      <c r="A55" s="27"/>
      <c r="B55" s="24" t="s">
        <v>42</v>
      </c>
      <c r="C55" s="7"/>
      <c r="D55" s="5" t="s">
        <v>28</v>
      </c>
      <c r="E55" s="5" t="s">
        <v>43</v>
      </c>
      <c r="F55" s="17"/>
      <c r="G55" s="12">
        <f t="shared" si="0"/>
        <v>0</v>
      </c>
      <c r="H55" s="1"/>
      <c r="I55" s="1"/>
      <c r="K55" s="2"/>
    </row>
    <row r="56" spans="1:11" ht="15">
      <c r="A56" s="27"/>
      <c r="B56" s="24" t="s">
        <v>44</v>
      </c>
      <c r="C56" s="7"/>
      <c r="D56" s="5">
        <v>45</v>
      </c>
      <c r="E56" s="5" t="s">
        <v>43</v>
      </c>
      <c r="F56" s="17"/>
      <c r="G56" s="12">
        <f t="shared" si="0"/>
        <v>0</v>
      </c>
      <c r="H56" s="1"/>
      <c r="I56" s="1"/>
      <c r="K56" s="2"/>
    </row>
    <row r="57" spans="1:11" ht="15">
      <c r="A57" s="27"/>
      <c r="B57" s="24" t="s">
        <v>45</v>
      </c>
      <c r="C57" s="7"/>
      <c r="D57" s="5" t="s">
        <v>2</v>
      </c>
      <c r="E57" s="5" t="s">
        <v>38</v>
      </c>
      <c r="F57" s="17"/>
      <c r="G57" s="12">
        <f t="shared" si="0"/>
        <v>0</v>
      </c>
      <c r="H57" s="1"/>
      <c r="I57" s="1"/>
      <c r="K57" s="2"/>
    </row>
    <row r="58" spans="1:11" ht="15">
      <c r="A58" s="27"/>
      <c r="B58" s="24" t="s">
        <v>46</v>
      </c>
      <c r="C58" s="7"/>
      <c r="D58" s="5" t="s">
        <v>2</v>
      </c>
      <c r="E58" s="5" t="s">
        <v>38</v>
      </c>
      <c r="F58" s="17"/>
      <c r="G58" s="12">
        <f t="shared" si="0"/>
        <v>0</v>
      </c>
      <c r="H58" s="1"/>
      <c r="I58" s="1"/>
      <c r="K58" s="2"/>
    </row>
    <row r="59" spans="1:11" ht="15.75" thickBot="1">
      <c r="A59" s="28"/>
      <c r="B59" s="25" t="s">
        <v>47</v>
      </c>
      <c r="C59" s="14" t="s">
        <v>48</v>
      </c>
      <c r="D59" s="15" t="s">
        <v>2</v>
      </c>
      <c r="E59" s="15" t="s">
        <v>38</v>
      </c>
      <c r="F59" s="18"/>
      <c r="G59" s="16">
        <f t="shared" si="0"/>
        <v>0</v>
      </c>
      <c r="H59" s="38">
        <f>SUM(G42:G59)</f>
        <v>0</v>
      </c>
      <c r="I59" s="1"/>
      <c r="K59" s="2"/>
    </row>
    <row r="60" spans="1:11" ht="15">
      <c r="A60" s="29"/>
      <c r="B60" s="66" t="s">
        <v>66</v>
      </c>
      <c r="C60" s="67"/>
      <c r="D60" s="67"/>
      <c r="E60" s="67"/>
      <c r="F60" s="67"/>
      <c r="G60" s="20">
        <f>SUM(H6:H59)</f>
        <v>0</v>
      </c>
      <c r="K60" s="2"/>
    </row>
    <row r="61" spans="1:7" ht="15">
      <c r="A61" s="30"/>
      <c r="B61" s="56" t="s">
        <v>67</v>
      </c>
      <c r="C61" s="57"/>
      <c r="D61" s="57"/>
      <c r="E61" s="57"/>
      <c r="F61" s="57"/>
      <c r="G61" s="21">
        <f>G60*0.21</f>
        <v>0</v>
      </c>
    </row>
    <row r="62" spans="1:7" ht="15.75" thickBot="1">
      <c r="A62" s="31"/>
      <c r="B62" s="58" t="s">
        <v>1</v>
      </c>
      <c r="C62" s="59"/>
      <c r="D62" s="59"/>
      <c r="E62" s="59"/>
      <c r="F62" s="59"/>
      <c r="G62" s="22">
        <f>SUM(G60:G61)</f>
        <v>0</v>
      </c>
    </row>
  </sheetData>
  <mergeCells count="7">
    <mergeCell ref="B61:F61"/>
    <mergeCell ref="B62:F62"/>
    <mergeCell ref="B5:G5"/>
    <mergeCell ref="B16:G16"/>
    <mergeCell ref="B25:G25"/>
    <mergeCell ref="B41:G41"/>
    <mergeCell ref="B60:F60"/>
  </mergeCells>
  <printOptions/>
  <pageMargins left="0.25" right="0.25" top="0.25" bottom="0.25" header="0" footer="0"/>
  <pageSetup fitToHeight="1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83"/>
  <sheetViews>
    <sheetView workbookViewId="0" topLeftCell="A64">
      <selection activeCell="H80" sqref="H80"/>
    </sheetView>
  </sheetViews>
  <sheetFormatPr defaultColWidth="9.140625" defaultRowHeight="15"/>
  <cols>
    <col min="1" max="1" width="11.57421875" style="0" bestFit="1" customWidth="1"/>
    <col min="2" max="2" width="61.00390625" style="0" bestFit="1" customWidth="1"/>
    <col min="3" max="5" width="8.8515625" style="3" customWidth="1"/>
    <col min="6" max="6" width="9.28125" style="0" bestFit="1" customWidth="1"/>
    <col min="7" max="7" width="16.28125" style="0" bestFit="1" customWidth="1"/>
    <col min="8" max="8" width="14.421875" style="0" customWidth="1"/>
    <col min="11" max="11" width="8.57421875" style="0" customWidth="1"/>
  </cols>
  <sheetData>
    <row r="2" ht="18.75">
      <c r="B2" s="19" t="s">
        <v>68</v>
      </c>
    </row>
    <row r="3" ht="15">
      <c r="B3" s="51" t="s">
        <v>146</v>
      </c>
    </row>
    <row r="4" spans="1:11" ht="15.75" thickBot="1">
      <c r="A4" s="28"/>
      <c r="B4" s="37" t="s">
        <v>63</v>
      </c>
      <c r="C4" s="36" t="s">
        <v>62</v>
      </c>
      <c r="D4" s="36" t="s">
        <v>0</v>
      </c>
      <c r="E4" s="36" t="s">
        <v>64</v>
      </c>
      <c r="F4" s="36" t="s">
        <v>65</v>
      </c>
      <c r="G4" s="36" t="s">
        <v>66</v>
      </c>
      <c r="K4" s="3"/>
    </row>
    <row r="5" spans="1:7" ht="18.75" thickBot="1">
      <c r="A5" s="35"/>
      <c r="B5" s="60" t="s">
        <v>108</v>
      </c>
      <c r="C5" s="61"/>
      <c r="D5" s="61"/>
      <c r="E5" s="61"/>
      <c r="F5" s="61"/>
      <c r="G5" s="62"/>
    </row>
    <row r="6" spans="1:11" ht="15">
      <c r="A6" s="33" t="s">
        <v>79</v>
      </c>
      <c r="B6" s="26" t="s">
        <v>78</v>
      </c>
      <c r="C6" s="8" t="s">
        <v>3</v>
      </c>
      <c r="D6" s="9">
        <v>1</v>
      </c>
      <c r="E6" s="9" t="s">
        <v>11</v>
      </c>
      <c r="F6" s="10"/>
      <c r="G6" s="11">
        <f aca="true" t="shared" si="0" ref="G6:G80">D6*F6</f>
        <v>0</v>
      </c>
      <c r="K6" s="2"/>
    </row>
    <row r="7" spans="1:11" ht="15">
      <c r="A7" s="27" t="s">
        <v>77</v>
      </c>
      <c r="B7" s="24" t="s">
        <v>76</v>
      </c>
      <c r="C7" s="4">
        <v>1884197</v>
      </c>
      <c r="D7" s="5">
        <v>1</v>
      </c>
      <c r="E7" s="5" t="s">
        <v>11</v>
      </c>
      <c r="F7" s="6"/>
      <c r="G7" s="12">
        <f t="shared" si="0"/>
        <v>0</v>
      </c>
      <c r="K7" s="2"/>
    </row>
    <row r="8" spans="1:11" ht="15">
      <c r="A8" s="27" t="s">
        <v>74</v>
      </c>
      <c r="B8" s="24" t="s">
        <v>81</v>
      </c>
      <c r="C8" s="4" t="s">
        <v>4</v>
      </c>
      <c r="D8" s="5">
        <v>3</v>
      </c>
      <c r="E8" s="5" t="s">
        <v>11</v>
      </c>
      <c r="F8" s="6"/>
      <c r="G8" s="12">
        <f t="shared" si="0"/>
        <v>0</v>
      </c>
      <c r="K8" s="2"/>
    </row>
    <row r="9" spans="1:11" ht="15">
      <c r="A9" s="27" t="s">
        <v>75</v>
      </c>
      <c r="B9" s="24" t="s">
        <v>80</v>
      </c>
      <c r="C9" s="4" t="s">
        <v>5</v>
      </c>
      <c r="D9" s="5">
        <v>1</v>
      </c>
      <c r="E9" s="5" t="s">
        <v>11</v>
      </c>
      <c r="F9" s="6"/>
      <c r="G9" s="12">
        <f t="shared" si="0"/>
        <v>0</v>
      </c>
      <c r="K9" s="2"/>
    </row>
    <row r="10" spans="1:11" ht="15">
      <c r="A10" s="27" t="s">
        <v>71</v>
      </c>
      <c r="B10" s="24" t="s">
        <v>73</v>
      </c>
      <c r="C10" s="4">
        <v>1644839</v>
      </c>
      <c r="D10" s="5">
        <v>1</v>
      </c>
      <c r="E10" s="5" t="s">
        <v>11</v>
      </c>
      <c r="F10" s="6"/>
      <c r="G10" s="12">
        <f t="shared" si="0"/>
        <v>0</v>
      </c>
      <c r="K10" s="2"/>
    </row>
    <row r="11" spans="1:11" ht="15">
      <c r="A11" s="27" t="s">
        <v>70</v>
      </c>
      <c r="B11" s="24" t="s">
        <v>72</v>
      </c>
      <c r="C11" s="4">
        <v>1690418</v>
      </c>
      <c r="D11" s="5">
        <v>3</v>
      </c>
      <c r="E11" s="5" t="s">
        <v>11</v>
      </c>
      <c r="F11" s="6"/>
      <c r="G11" s="12">
        <f t="shared" si="0"/>
        <v>0</v>
      </c>
      <c r="K11" s="2"/>
    </row>
    <row r="12" spans="1:11" ht="15">
      <c r="A12" s="27" t="s">
        <v>83</v>
      </c>
      <c r="B12" s="24" t="s">
        <v>82</v>
      </c>
      <c r="C12" s="4" t="s">
        <v>7</v>
      </c>
      <c r="D12" s="5">
        <v>3</v>
      </c>
      <c r="E12" s="5" t="s">
        <v>11</v>
      </c>
      <c r="F12" s="6"/>
      <c r="G12" s="12">
        <f t="shared" si="0"/>
        <v>0</v>
      </c>
      <c r="K12" s="2"/>
    </row>
    <row r="13" spans="1:11" ht="15">
      <c r="A13" s="27" t="s">
        <v>84</v>
      </c>
      <c r="B13" s="24" t="s">
        <v>8</v>
      </c>
      <c r="C13" s="4" t="s">
        <v>9</v>
      </c>
      <c r="D13" s="5">
        <v>1</v>
      </c>
      <c r="E13" s="5" t="s">
        <v>11</v>
      </c>
      <c r="F13" s="6"/>
      <c r="G13" s="12">
        <f t="shared" si="0"/>
        <v>0</v>
      </c>
      <c r="K13" s="2"/>
    </row>
    <row r="14" spans="1:11" ht="15">
      <c r="A14" s="27" t="s">
        <v>86</v>
      </c>
      <c r="B14" s="25" t="s">
        <v>85</v>
      </c>
      <c r="C14" s="14"/>
      <c r="D14" s="5">
        <v>1</v>
      </c>
      <c r="E14" s="5" t="s">
        <v>11</v>
      </c>
      <c r="F14" s="23"/>
      <c r="G14" s="16">
        <f t="shared" si="0"/>
        <v>0</v>
      </c>
      <c r="K14" s="2"/>
    </row>
    <row r="15" spans="1:11" ht="15.75" thickBot="1">
      <c r="A15" s="28"/>
      <c r="B15" s="25" t="s">
        <v>10</v>
      </c>
      <c r="C15" s="36"/>
      <c r="D15" s="15">
        <v>1</v>
      </c>
      <c r="E15" s="15" t="s">
        <v>38</v>
      </c>
      <c r="F15" s="23"/>
      <c r="G15" s="16">
        <f t="shared" si="0"/>
        <v>0</v>
      </c>
      <c r="H15" s="38">
        <f>SUM(G6:G15)</f>
        <v>0</v>
      </c>
      <c r="K15" s="2"/>
    </row>
    <row r="16" spans="1:7" ht="18.75" thickBot="1">
      <c r="A16" s="35"/>
      <c r="B16" s="60" t="s">
        <v>15</v>
      </c>
      <c r="C16" s="61"/>
      <c r="D16" s="61"/>
      <c r="E16" s="61"/>
      <c r="F16" s="61"/>
      <c r="G16" s="62"/>
    </row>
    <row r="17" spans="1:11" ht="15">
      <c r="A17" s="33"/>
      <c r="B17" s="26" t="s">
        <v>87</v>
      </c>
      <c r="C17" s="8">
        <v>1399164</v>
      </c>
      <c r="D17" s="9">
        <v>9</v>
      </c>
      <c r="E17" s="9" t="s">
        <v>11</v>
      </c>
      <c r="F17" s="10"/>
      <c r="G17" s="11">
        <f t="shared" si="0"/>
        <v>0</v>
      </c>
      <c r="H17" s="1"/>
      <c r="I17" s="1"/>
      <c r="J17" s="1"/>
      <c r="K17" s="2"/>
    </row>
    <row r="18" spans="1:11" ht="15">
      <c r="A18" s="27"/>
      <c r="B18" s="24" t="s">
        <v>61</v>
      </c>
      <c r="C18" s="4">
        <v>1339324</v>
      </c>
      <c r="D18" s="5">
        <v>24</v>
      </c>
      <c r="E18" s="5" t="s">
        <v>11</v>
      </c>
      <c r="F18" s="6"/>
      <c r="G18" s="12">
        <f t="shared" si="0"/>
        <v>0</v>
      </c>
      <c r="H18" s="1"/>
      <c r="I18" s="1"/>
      <c r="J18" s="1"/>
      <c r="K18" s="2"/>
    </row>
    <row r="19" spans="1:11" ht="15">
      <c r="A19" s="27"/>
      <c r="B19" s="24" t="s">
        <v>60</v>
      </c>
      <c r="C19" s="4">
        <v>1548256</v>
      </c>
      <c r="D19" s="5">
        <v>4</v>
      </c>
      <c r="E19" s="5" t="s">
        <v>11</v>
      </c>
      <c r="F19" s="6"/>
      <c r="G19" s="12">
        <f t="shared" si="0"/>
        <v>0</v>
      </c>
      <c r="H19" s="1"/>
      <c r="I19" s="1"/>
      <c r="J19" s="1"/>
      <c r="K19" s="2"/>
    </row>
    <row r="20" spans="1:11" ht="15">
      <c r="A20" s="27"/>
      <c r="B20" s="24" t="s">
        <v>59</v>
      </c>
      <c r="C20" s="4" t="s">
        <v>16</v>
      </c>
      <c r="D20" s="5">
        <v>24</v>
      </c>
      <c r="E20" s="5" t="s">
        <v>11</v>
      </c>
      <c r="F20" s="6"/>
      <c r="G20" s="12">
        <f t="shared" si="0"/>
        <v>0</v>
      </c>
      <c r="H20" s="1"/>
      <c r="I20" s="1"/>
      <c r="J20" s="1"/>
      <c r="K20" s="2"/>
    </row>
    <row r="21" spans="1:11" ht="15">
      <c r="A21" s="27"/>
      <c r="B21" s="24" t="s">
        <v>58</v>
      </c>
      <c r="C21" s="4">
        <v>1572680</v>
      </c>
      <c r="D21" s="5">
        <v>4</v>
      </c>
      <c r="E21" s="5" t="s">
        <v>11</v>
      </c>
      <c r="F21" s="6"/>
      <c r="G21" s="12">
        <f t="shared" si="0"/>
        <v>0</v>
      </c>
      <c r="H21" s="1"/>
      <c r="I21" s="1"/>
      <c r="J21" s="1"/>
      <c r="K21" s="2"/>
    </row>
    <row r="22" spans="1:11" ht="15">
      <c r="A22" s="27"/>
      <c r="B22" s="24" t="s">
        <v>88</v>
      </c>
      <c r="C22" s="4">
        <v>7109253</v>
      </c>
      <c r="D22" s="5">
        <v>4</v>
      </c>
      <c r="E22" s="5" t="s">
        <v>11</v>
      </c>
      <c r="F22" s="6"/>
      <c r="G22" s="12">
        <f t="shared" si="0"/>
        <v>0</v>
      </c>
      <c r="H22" s="1"/>
      <c r="I22" s="1"/>
      <c r="J22" s="1"/>
      <c r="K22" s="2"/>
    </row>
    <row r="23" spans="1:11" ht="15">
      <c r="A23" s="27"/>
      <c r="B23" s="24" t="s">
        <v>89</v>
      </c>
      <c r="C23" s="4" t="s">
        <v>17</v>
      </c>
      <c r="D23" s="5">
        <v>8</v>
      </c>
      <c r="E23" s="5" t="s">
        <v>11</v>
      </c>
      <c r="F23" s="6"/>
      <c r="G23" s="12">
        <f t="shared" si="0"/>
        <v>0</v>
      </c>
      <c r="H23" s="1"/>
      <c r="I23" s="1"/>
      <c r="J23" s="1"/>
      <c r="K23" s="2"/>
    </row>
    <row r="24" spans="1:11" ht="15">
      <c r="A24" s="28"/>
      <c r="B24" s="25" t="s">
        <v>107</v>
      </c>
      <c r="C24" s="14"/>
      <c r="D24" s="15">
        <v>1</v>
      </c>
      <c r="E24" s="5" t="s">
        <v>11</v>
      </c>
      <c r="F24" s="23"/>
      <c r="G24" s="12">
        <f t="shared" si="0"/>
        <v>0</v>
      </c>
      <c r="H24" s="1"/>
      <c r="I24" s="1"/>
      <c r="J24" s="1"/>
      <c r="K24" s="2"/>
    </row>
    <row r="25" spans="1:11" ht="15.75" thickBot="1">
      <c r="A25" s="28"/>
      <c r="B25" s="25" t="s">
        <v>90</v>
      </c>
      <c r="C25" s="14"/>
      <c r="D25" s="15">
        <v>2</v>
      </c>
      <c r="E25" s="15" t="s">
        <v>11</v>
      </c>
      <c r="F25" s="23"/>
      <c r="G25" s="16">
        <f t="shared" si="0"/>
        <v>0</v>
      </c>
      <c r="H25" s="38">
        <f>SUM(G17:G25)</f>
        <v>0</v>
      </c>
      <c r="I25" s="1"/>
      <c r="J25" s="1"/>
      <c r="K25" s="2"/>
    </row>
    <row r="26" spans="1:7" ht="18.75" thickBot="1">
      <c r="A26" s="35"/>
      <c r="B26" s="60" t="s">
        <v>18</v>
      </c>
      <c r="C26" s="61"/>
      <c r="D26" s="61"/>
      <c r="E26" s="61"/>
      <c r="F26" s="61"/>
      <c r="G26" s="62"/>
    </row>
    <row r="27" spans="1:11" ht="15">
      <c r="A27" s="33"/>
      <c r="B27" s="26" t="s">
        <v>52</v>
      </c>
      <c r="C27" s="8" t="s">
        <v>19</v>
      </c>
      <c r="D27" s="9">
        <v>9</v>
      </c>
      <c r="E27" s="9" t="s">
        <v>11</v>
      </c>
      <c r="F27" s="34"/>
      <c r="G27" s="11">
        <f t="shared" si="0"/>
        <v>0</v>
      </c>
      <c r="H27" s="1"/>
      <c r="I27" s="1"/>
      <c r="J27" s="1"/>
      <c r="K27" s="2"/>
    </row>
    <row r="28" spans="1:11" ht="15">
      <c r="A28" s="27"/>
      <c r="B28" s="24" t="s">
        <v>53</v>
      </c>
      <c r="C28" s="4">
        <v>1236811</v>
      </c>
      <c r="D28" s="5" t="s">
        <v>2</v>
      </c>
      <c r="E28" s="5" t="s">
        <v>11</v>
      </c>
      <c r="F28" s="13"/>
      <c r="G28" s="12">
        <f t="shared" si="0"/>
        <v>0</v>
      </c>
      <c r="H28" s="1"/>
      <c r="I28" s="1"/>
      <c r="J28" s="1"/>
      <c r="K28" s="2"/>
    </row>
    <row r="29" spans="1:11" ht="15">
      <c r="A29" s="27"/>
      <c r="B29" s="24" t="s">
        <v>54</v>
      </c>
      <c r="C29" s="4">
        <v>1236809</v>
      </c>
      <c r="D29" s="5">
        <v>14</v>
      </c>
      <c r="E29" s="5" t="s">
        <v>11</v>
      </c>
      <c r="F29" s="13"/>
      <c r="G29" s="12">
        <f t="shared" si="0"/>
        <v>0</v>
      </c>
      <c r="H29" s="1"/>
      <c r="I29" s="1"/>
      <c r="J29" s="1"/>
      <c r="K29" s="2"/>
    </row>
    <row r="30" spans="1:11" ht="15">
      <c r="A30" s="27"/>
      <c r="B30" s="24" t="s">
        <v>55</v>
      </c>
      <c r="C30" s="4">
        <v>1236808</v>
      </c>
      <c r="D30" s="5">
        <v>2</v>
      </c>
      <c r="E30" s="5" t="s">
        <v>11</v>
      </c>
      <c r="F30" s="13"/>
      <c r="G30" s="12">
        <f t="shared" si="0"/>
        <v>0</v>
      </c>
      <c r="H30" s="1"/>
      <c r="I30" s="1"/>
      <c r="J30" s="1"/>
      <c r="K30" s="2"/>
    </row>
    <row r="31" spans="1:11" ht="15">
      <c r="A31" s="27"/>
      <c r="B31" s="24" t="s">
        <v>56</v>
      </c>
      <c r="C31" s="4" t="s">
        <v>13</v>
      </c>
      <c r="D31" s="5">
        <v>3</v>
      </c>
      <c r="E31" s="5" t="s">
        <v>11</v>
      </c>
      <c r="F31" s="13"/>
      <c r="G31" s="12">
        <f t="shared" si="0"/>
        <v>0</v>
      </c>
      <c r="H31" s="1"/>
      <c r="I31" s="1"/>
      <c r="J31" s="1"/>
      <c r="K31" s="2"/>
    </row>
    <row r="32" spans="1:11" ht="15">
      <c r="A32" s="27"/>
      <c r="B32" s="24" t="s">
        <v>95</v>
      </c>
      <c r="C32" s="4" t="s">
        <v>14</v>
      </c>
      <c r="D32" s="5">
        <v>21</v>
      </c>
      <c r="E32" s="5" t="s">
        <v>11</v>
      </c>
      <c r="F32" s="13"/>
      <c r="G32" s="12">
        <f t="shared" si="0"/>
        <v>0</v>
      </c>
      <c r="H32" s="1"/>
      <c r="I32" s="1"/>
      <c r="J32" s="1"/>
      <c r="K32" s="2"/>
    </row>
    <row r="33" spans="1:11" ht="15">
      <c r="A33" s="27"/>
      <c r="B33" s="24" t="s">
        <v>94</v>
      </c>
      <c r="C33" s="4" t="s">
        <v>20</v>
      </c>
      <c r="D33" s="5">
        <v>5</v>
      </c>
      <c r="E33" s="5" t="s">
        <v>11</v>
      </c>
      <c r="F33" s="13"/>
      <c r="G33" s="12">
        <f t="shared" si="0"/>
        <v>0</v>
      </c>
      <c r="H33" s="1"/>
      <c r="I33" s="1"/>
      <c r="J33" s="1"/>
      <c r="K33" s="2"/>
    </row>
    <row r="34" spans="1:11" ht="15">
      <c r="A34" s="27"/>
      <c r="B34" s="24" t="s">
        <v>93</v>
      </c>
      <c r="C34" s="4">
        <v>1110834</v>
      </c>
      <c r="D34" s="5" t="s">
        <v>2</v>
      </c>
      <c r="E34" s="5" t="s">
        <v>11</v>
      </c>
      <c r="F34" s="13"/>
      <c r="G34" s="12">
        <f t="shared" si="0"/>
        <v>0</v>
      </c>
      <c r="H34" s="1"/>
      <c r="I34" s="1"/>
      <c r="K34" s="2"/>
    </row>
    <row r="35" spans="1:11" ht="15">
      <c r="A35" s="27"/>
      <c r="B35" s="24" t="s">
        <v>96</v>
      </c>
      <c r="C35" s="4"/>
      <c r="D35" s="5">
        <v>1</v>
      </c>
      <c r="E35" s="5" t="s">
        <v>11</v>
      </c>
      <c r="F35" s="13"/>
      <c r="G35" s="12">
        <f t="shared" si="0"/>
        <v>0</v>
      </c>
      <c r="H35" s="1"/>
      <c r="I35" s="1"/>
      <c r="K35" s="2"/>
    </row>
    <row r="36" spans="1:11" ht="15">
      <c r="A36" s="27"/>
      <c r="B36" s="24" t="s">
        <v>57</v>
      </c>
      <c r="C36" s="4" t="s">
        <v>21</v>
      </c>
      <c r="D36" s="5">
        <v>4</v>
      </c>
      <c r="E36" s="5" t="s">
        <v>11</v>
      </c>
      <c r="F36" s="13"/>
      <c r="G36" s="12">
        <f t="shared" si="0"/>
        <v>0</v>
      </c>
      <c r="H36" s="1"/>
      <c r="I36" s="1"/>
      <c r="K36" s="2"/>
    </row>
    <row r="37" spans="1:11" ht="15">
      <c r="A37" s="27"/>
      <c r="B37" s="24" t="s">
        <v>92</v>
      </c>
      <c r="C37" s="4"/>
      <c r="D37" s="5">
        <v>1</v>
      </c>
      <c r="E37" s="5" t="s">
        <v>11</v>
      </c>
      <c r="F37" s="13"/>
      <c r="G37" s="12">
        <f t="shared" si="0"/>
        <v>0</v>
      </c>
      <c r="H37" s="1"/>
      <c r="I37" s="1"/>
      <c r="K37" s="2"/>
    </row>
    <row r="38" spans="1:11" ht="15">
      <c r="A38" s="27"/>
      <c r="B38" s="24" t="s">
        <v>22</v>
      </c>
      <c r="C38" s="4" t="s">
        <v>23</v>
      </c>
      <c r="D38" s="5">
        <f>D31</f>
        <v>3</v>
      </c>
      <c r="E38" s="5" t="s">
        <v>11</v>
      </c>
      <c r="F38" s="13"/>
      <c r="G38" s="12">
        <f t="shared" si="0"/>
        <v>0</v>
      </c>
      <c r="H38" s="1"/>
      <c r="I38" s="1"/>
      <c r="K38" s="2"/>
    </row>
    <row r="39" spans="1:11" ht="15">
      <c r="A39" s="27"/>
      <c r="B39" s="24" t="s">
        <v>24</v>
      </c>
      <c r="C39" s="4" t="s">
        <v>25</v>
      </c>
      <c r="D39" s="5">
        <f>D28+D29+D30+D32</f>
        <v>38</v>
      </c>
      <c r="E39" s="5" t="s">
        <v>11</v>
      </c>
      <c r="F39" s="13"/>
      <c r="G39" s="12">
        <f t="shared" si="0"/>
        <v>0</v>
      </c>
      <c r="H39" s="1"/>
      <c r="I39" s="1"/>
      <c r="K39" s="2"/>
    </row>
    <row r="40" spans="1:11" ht="15">
      <c r="A40" s="27"/>
      <c r="B40" s="24" t="s">
        <v>97</v>
      </c>
      <c r="C40" s="4"/>
      <c r="D40" s="5">
        <v>5</v>
      </c>
      <c r="E40" s="5" t="s">
        <v>11</v>
      </c>
      <c r="F40" s="13"/>
      <c r="G40" s="12">
        <f t="shared" si="0"/>
        <v>0</v>
      </c>
      <c r="H40" s="1"/>
      <c r="I40" s="1"/>
      <c r="K40" s="2"/>
    </row>
    <row r="41" spans="1:11" ht="15">
      <c r="A41" s="27"/>
      <c r="B41" s="24" t="s">
        <v>91</v>
      </c>
      <c r="C41" s="4" t="s">
        <v>26</v>
      </c>
      <c r="D41" s="5">
        <v>11</v>
      </c>
      <c r="E41" s="5" t="s">
        <v>11</v>
      </c>
      <c r="F41" s="13"/>
      <c r="G41" s="12">
        <f t="shared" si="0"/>
        <v>0</v>
      </c>
      <c r="H41" s="1"/>
      <c r="I41" s="1"/>
      <c r="K41" s="2"/>
    </row>
    <row r="42" spans="1:11" ht="15.75" thickBot="1">
      <c r="A42" s="28"/>
      <c r="B42" s="25" t="s">
        <v>51</v>
      </c>
      <c r="C42" s="14" t="s">
        <v>27</v>
      </c>
      <c r="D42" s="15">
        <v>22</v>
      </c>
      <c r="E42" s="15" t="s">
        <v>11</v>
      </c>
      <c r="F42" s="32"/>
      <c r="G42" s="16">
        <f t="shared" si="0"/>
        <v>0</v>
      </c>
      <c r="H42" s="38">
        <f>SUM(G27:G42)</f>
        <v>0</v>
      </c>
      <c r="I42" s="1"/>
      <c r="K42" s="2"/>
    </row>
    <row r="43" spans="1:7" ht="18">
      <c r="A43" s="41"/>
      <c r="B43" s="68" t="s">
        <v>124</v>
      </c>
      <c r="C43" s="69"/>
      <c r="D43" s="69"/>
      <c r="E43" s="69"/>
      <c r="F43" s="69"/>
      <c r="G43" s="70"/>
    </row>
    <row r="44" spans="1:11" ht="15">
      <c r="A44" s="27" t="s">
        <v>127</v>
      </c>
      <c r="B44" s="43" t="s">
        <v>125</v>
      </c>
      <c r="C44" s="4"/>
      <c r="D44" s="5">
        <v>1</v>
      </c>
      <c r="E44" s="5" t="s">
        <v>11</v>
      </c>
      <c r="F44" s="13"/>
      <c r="G44" s="6">
        <f t="shared" si="0"/>
        <v>0</v>
      </c>
      <c r="H44" s="38"/>
      <c r="I44" s="1"/>
      <c r="K44" s="2"/>
    </row>
    <row r="45" spans="1:11" ht="15">
      <c r="A45" s="27" t="s">
        <v>135</v>
      </c>
      <c r="B45" s="43" t="s">
        <v>134</v>
      </c>
      <c r="C45" s="4"/>
      <c r="D45" s="5">
        <v>2</v>
      </c>
      <c r="E45" s="5" t="s">
        <v>11</v>
      </c>
      <c r="F45" s="13"/>
      <c r="G45" s="6">
        <f t="shared" si="0"/>
        <v>0</v>
      </c>
      <c r="H45" s="38"/>
      <c r="I45" s="1"/>
      <c r="K45" s="2"/>
    </row>
    <row r="46" spans="1:11" ht="15">
      <c r="A46" s="27" t="s">
        <v>129</v>
      </c>
      <c r="B46" s="43" t="s">
        <v>128</v>
      </c>
      <c r="C46" s="4"/>
      <c r="D46" s="5">
        <v>4</v>
      </c>
      <c r="E46" s="5" t="s">
        <v>11</v>
      </c>
      <c r="F46" s="13"/>
      <c r="G46" s="6">
        <f t="shared" si="0"/>
        <v>0</v>
      </c>
      <c r="H46" s="38"/>
      <c r="I46" s="1"/>
      <c r="K46" s="2"/>
    </row>
    <row r="47" spans="1:11" ht="15">
      <c r="A47" s="27" t="s">
        <v>130</v>
      </c>
      <c r="B47" s="43" t="s">
        <v>131</v>
      </c>
      <c r="C47" s="4"/>
      <c r="D47" s="5">
        <v>2</v>
      </c>
      <c r="E47" s="5" t="s">
        <v>11</v>
      </c>
      <c r="F47" s="13"/>
      <c r="G47" s="6">
        <f t="shared" si="0"/>
        <v>0</v>
      </c>
      <c r="H47" s="38"/>
      <c r="I47" s="1"/>
      <c r="K47" s="2"/>
    </row>
    <row r="48" spans="1:11" ht="15">
      <c r="A48" s="27" t="s">
        <v>132</v>
      </c>
      <c r="B48" s="43" t="s">
        <v>133</v>
      </c>
      <c r="C48" s="4"/>
      <c r="D48" s="5">
        <v>2</v>
      </c>
      <c r="E48" s="5" t="s">
        <v>11</v>
      </c>
      <c r="F48" s="13"/>
      <c r="G48" s="6">
        <f t="shared" si="0"/>
        <v>0</v>
      </c>
      <c r="H48" s="38"/>
      <c r="I48" s="1"/>
      <c r="K48" s="2"/>
    </row>
    <row r="49" spans="1:11" ht="15">
      <c r="A49" s="27" t="s">
        <v>138</v>
      </c>
      <c r="B49" s="43" t="s">
        <v>140</v>
      </c>
      <c r="C49" s="4"/>
      <c r="D49" s="5">
        <v>1</v>
      </c>
      <c r="E49" s="5" t="s">
        <v>11</v>
      </c>
      <c r="F49" s="13"/>
      <c r="G49" s="6">
        <f t="shared" si="0"/>
        <v>0</v>
      </c>
      <c r="H49" s="38"/>
      <c r="I49" s="1"/>
      <c r="K49" s="2"/>
    </row>
    <row r="50" spans="1:11" ht="15">
      <c r="A50" s="27" t="s">
        <v>137</v>
      </c>
      <c r="B50" s="43" t="s">
        <v>126</v>
      </c>
      <c r="C50" s="4"/>
      <c r="D50" s="5">
        <v>10</v>
      </c>
      <c r="E50" s="5" t="s">
        <v>11</v>
      </c>
      <c r="F50" s="13"/>
      <c r="G50" s="6">
        <f t="shared" si="0"/>
        <v>0</v>
      </c>
      <c r="H50" s="38"/>
      <c r="I50" s="1"/>
      <c r="K50" s="2"/>
    </row>
    <row r="51" spans="1:11" ht="15">
      <c r="A51" s="27" t="s">
        <v>141</v>
      </c>
      <c r="B51" s="43" t="s">
        <v>136</v>
      </c>
      <c r="C51" s="4"/>
      <c r="D51" s="5">
        <v>1</v>
      </c>
      <c r="E51" s="5" t="s">
        <v>11</v>
      </c>
      <c r="F51" s="13"/>
      <c r="G51" s="6">
        <f t="shared" si="0"/>
        <v>0</v>
      </c>
      <c r="H51" s="38"/>
      <c r="I51" s="1"/>
      <c r="K51" s="2"/>
    </row>
    <row r="52" spans="1:11" ht="15">
      <c r="A52" s="27" t="s">
        <v>139</v>
      </c>
      <c r="B52" s="43" t="s">
        <v>142</v>
      </c>
      <c r="C52" s="4"/>
      <c r="D52" s="5">
        <v>150</v>
      </c>
      <c r="E52" s="5" t="s">
        <v>12</v>
      </c>
      <c r="F52" s="13"/>
      <c r="G52" s="6">
        <f t="shared" si="0"/>
        <v>0</v>
      </c>
      <c r="H52" s="38"/>
      <c r="I52" s="1"/>
      <c r="K52" s="2"/>
    </row>
    <row r="53" spans="1:11" ht="15">
      <c r="A53" s="27"/>
      <c r="B53" s="24" t="s">
        <v>98</v>
      </c>
      <c r="C53" s="4"/>
      <c r="D53" s="5">
        <v>150</v>
      </c>
      <c r="E53" s="5" t="s">
        <v>12</v>
      </c>
      <c r="F53" s="13"/>
      <c r="G53" s="12">
        <f t="shared" si="0"/>
        <v>0</v>
      </c>
      <c r="H53" s="1"/>
      <c r="I53" s="1"/>
      <c r="K53" s="2"/>
    </row>
    <row r="54" spans="1:11" ht="15">
      <c r="A54" s="27"/>
      <c r="B54" s="24" t="s">
        <v>143</v>
      </c>
      <c r="C54" s="7"/>
      <c r="D54" s="5" t="s">
        <v>2</v>
      </c>
      <c r="E54" s="5" t="s">
        <v>38</v>
      </c>
      <c r="F54" s="17"/>
      <c r="G54" s="12">
        <f aca="true" t="shared" si="1" ref="G54:G55">D54*F54</f>
        <v>0</v>
      </c>
      <c r="H54" s="1"/>
      <c r="I54" s="1"/>
      <c r="K54" s="2"/>
    </row>
    <row r="55" spans="1:11" ht="15.75" thickBot="1">
      <c r="A55" s="27"/>
      <c r="B55" s="24" t="s">
        <v>40</v>
      </c>
      <c r="C55" s="7"/>
      <c r="D55" s="5">
        <v>20</v>
      </c>
      <c r="E55" s="5" t="s">
        <v>41</v>
      </c>
      <c r="F55" s="17"/>
      <c r="G55" s="12">
        <f t="shared" si="1"/>
        <v>0</v>
      </c>
      <c r="H55" s="38">
        <f>SUM(G44:G55)</f>
        <v>0</v>
      </c>
      <c r="I55" s="1"/>
      <c r="K55" s="2"/>
    </row>
    <row r="56" spans="1:7" ht="18.75" thickBot="1">
      <c r="A56" s="35"/>
      <c r="B56" s="71" t="s">
        <v>100</v>
      </c>
      <c r="C56" s="72"/>
      <c r="D56" s="72"/>
      <c r="E56" s="72"/>
      <c r="F56" s="72"/>
      <c r="G56" s="73"/>
    </row>
    <row r="57" spans="1:11" ht="15">
      <c r="A57" s="33"/>
      <c r="B57" s="55" t="s">
        <v>101</v>
      </c>
      <c r="C57" s="8"/>
      <c r="D57" s="9">
        <v>1</v>
      </c>
      <c r="E57" s="9" t="s">
        <v>11</v>
      </c>
      <c r="F57" s="34"/>
      <c r="G57" s="10">
        <f t="shared" si="0"/>
        <v>0</v>
      </c>
      <c r="H57" s="1"/>
      <c r="I57" s="1"/>
      <c r="K57" s="2"/>
    </row>
    <row r="58" spans="1:11" ht="24.75">
      <c r="A58" s="27"/>
      <c r="B58" s="44" t="s">
        <v>102</v>
      </c>
      <c r="C58" s="4"/>
      <c r="D58" s="5">
        <v>1</v>
      </c>
      <c r="E58" s="15" t="s">
        <v>11</v>
      </c>
      <c r="F58" s="13"/>
      <c r="G58" s="6">
        <f t="shared" si="0"/>
        <v>0</v>
      </c>
      <c r="H58" s="1"/>
      <c r="I58" s="1"/>
      <c r="K58" s="2"/>
    </row>
    <row r="59" spans="1:11" ht="16.5" thickBot="1">
      <c r="A59" s="28"/>
      <c r="B59" s="53" t="s">
        <v>103</v>
      </c>
      <c r="C59" s="54"/>
      <c r="D59" s="15">
        <v>60</v>
      </c>
      <c r="E59" s="15" t="s">
        <v>12</v>
      </c>
      <c r="F59" s="32"/>
      <c r="G59" s="23">
        <f t="shared" si="0"/>
        <v>0</v>
      </c>
      <c r="H59" s="38">
        <f>SUM(G57:G59)</f>
        <v>0</v>
      </c>
      <c r="I59" s="1"/>
      <c r="K59" s="2"/>
    </row>
    <row r="60" spans="1:7" ht="18.75" thickBot="1">
      <c r="A60" s="35"/>
      <c r="B60" s="71" t="s">
        <v>99</v>
      </c>
      <c r="C60" s="72"/>
      <c r="D60" s="72"/>
      <c r="E60" s="72"/>
      <c r="F60" s="72"/>
      <c r="G60" s="73"/>
    </row>
    <row r="61" spans="1:11" ht="15">
      <c r="A61" s="33"/>
      <c r="B61" s="26" t="s">
        <v>29</v>
      </c>
      <c r="C61" s="8"/>
      <c r="D61" s="9">
        <v>265</v>
      </c>
      <c r="E61" s="9" t="s">
        <v>12</v>
      </c>
      <c r="F61" s="34"/>
      <c r="G61" s="11">
        <f t="shared" si="0"/>
        <v>0</v>
      </c>
      <c r="H61" s="1"/>
      <c r="I61" s="1"/>
      <c r="K61" s="2"/>
    </row>
    <row r="62" spans="1:11" ht="15">
      <c r="A62" s="33"/>
      <c r="B62" s="26" t="s">
        <v>111</v>
      </c>
      <c r="C62" s="8"/>
      <c r="D62" s="9">
        <v>30</v>
      </c>
      <c r="E62" s="9" t="s">
        <v>12</v>
      </c>
      <c r="F62" s="34"/>
      <c r="G62" s="11">
        <f t="shared" si="0"/>
        <v>0</v>
      </c>
      <c r="H62" s="1"/>
      <c r="I62" s="1"/>
      <c r="K62" s="2"/>
    </row>
    <row r="63" spans="1:11" ht="15">
      <c r="A63" s="27"/>
      <c r="B63" s="24" t="s">
        <v>30</v>
      </c>
      <c r="C63" s="4"/>
      <c r="D63" s="5">
        <v>230</v>
      </c>
      <c r="E63" s="5" t="s">
        <v>12</v>
      </c>
      <c r="F63" s="13"/>
      <c r="G63" s="12">
        <f t="shared" si="0"/>
        <v>0</v>
      </c>
      <c r="H63" s="1"/>
      <c r="I63" s="1"/>
      <c r="K63" s="2"/>
    </row>
    <row r="64" spans="1:11" ht="15">
      <c r="A64" s="27"/>
      <c r="B64" s="24" t="s">
        <v>31</v>
      </c>
      <c r="C64" s="4"/>
      <c r="D64" s="5">
        <v>80</v>
      </c>
      <c r="E64" s="5" t="s">
        <v>12</v>
      </c>
      <c r="F64" s="13"/>
      <c r="G64" s="12">
        <f t="shared" si="0"/>
        <v>0</v>
      </c>
      <c r="H64" s="1"/>
      <c r="I64" s="1"/>
      <c r="K64" s="2"/>
    </row>
    <row r="65" spans="1:11" ht="15">
      <c r="A65" s="27"/>
      <c r="B65" s="24" t="s">
        <v>32</v>
      </c>
      <c r="C65" s="4"/>
      <c r="D65" s="5">
        <v>35</v>
      </c>
      <c r="E65" s="5" t="s">
        <v>12</v>
      </c>
      <c r="F65" s="13"/>
      <c r="G65" s="12">
        <f t="shared" si="0"/>
        <v>0</v>
      </c>
      <c r="H65" s="1"/>
      <c r="I65" s="1"/>
      <c r="K65" s="2"/>
    </row>
    <row r="66" spans="1:11" ht="15">
      <c r="A66" s="27"/>
      <c r="B66" s="26" t="s">
        <v>110</v>
      </c>
      <c r="C66" s="4"/>
      <c r="D66" s="5">
        <v>10</v>
      </c>
      <c r="E66" s="5" t="s">
        <v>12</v>
      </c>
      <c r="F66" s="13"/>
      <c r="G66" s="12">
        <f t="shared" si="0"/>
        <v>0</v>
      </c>
      <c r="H66" s="1"/>
      <c r="I66" s="1"/>
      <c r="K66" s="2"/>
    </row>
    <row r="67" spans="1:11" ht="15">
      <c r="A67" s="27"/>
      <c r="B67" s="24" t="s">
        <v>33</v>
      </c>
      <c r="C67" s="4"/>
      <c r="D67" s="5">
        <v>10</v>
      </c>
      <c r="E67" s="5" t="s">
        <v>12</v>
      </c>
      <c r="F67" s="13"/>
      <c r="G67" s="12">
        <f t="shared" si="0"/>
        <v>0</v>
      </c>
      <c r="H67" s="1"/>
      <c r="I67" s="1"/>
      <c r="K67" s="2"/>
    </row>
    <row r="68" spans="1:11" ht="15">
      <c r="A68" s="27"/>
      <c r="B68" s="24" t="s">
        <v>112</v>
      </c>
      <c r="C68" s="4"/>
      <c r="D68" s="5" t="s">
        <v>34</v>
      </c>
      <c r="E68" s="5" t="s">
        <v>12</v>
      </c>
      <c r="F68" s="13"/>
      <c r="G68" s="12">
        <f t="shared" si="0"/>
        <v>0</v>
      </c>
      <c r="H68" s="1"/>
      <c r="I68" s="1"/>
      <c r="K68" s="2"/>
    </row>
    <row r="69" spans="1:11" ht="15">
      <c r="A69" s="27"/>
      <c r="B69" s="24" t="s">
        <v>98</v>
      </c>
      <c r="C69" s="4"/>
      <c r="D69" s="5">
        <v>200</v>
      </c>
      <c r="E69" s="5" t="s">
        <v>12</v>
      </c>
      <c r="F69" s="13"/>
      <c r="G69" s="12">
        <f t="shared" si="0"/>
        <v>0</v>
      </c>
      <c r="H69" s="1"/>
      <c r="I69" s="1"/>
      <c r="K69" s="2"/>
    </row>
    <row r="70" spans="1:11" ht="15">
      <c r="A70" s="27"/>
      <c r="B70" s="24" t="s">
        <v>50</v>
      </c>
      <c r="C70" s="4"/>
      <c r="D70" s="5">
        <v>60</v>
      </c>
      <c r="E70" s="5" t="s">
        <v>11</v>
      </c>
      <c r="F70" s="13"/>
      <c r="G70" s="12">
        <f t="shared" si="0"/>
        <v>0</v>
      </c>
      <c r="H70" s="1"/>
      <c r="I70" s="1"/>
      <c r="K70" s="2"/>
    </row>
    <row r="71" spans="1:11" ht="15">
      <c r="A71" s="27"/>
      <c r="B71" s="24" t="s">
        <v>49</v>
      </c>
      <c r="C71" s="4"/>
      <c r="D71" s="5">
        <v>14</v>
      </c>
      <c r="E71" s="5" t="s">
        <v>11</v>
      </c>
      <c r="F71" s="13"/>
      <c r="G71" s="12">
        <f t="shared" si="0"/>
        <v>0</v>
      </c>
      <c r="H71" s="1"/>
      <c r="I71" s="1"/>
      <c r="K71" s="2"/>
    </row>
    <row r="72" spans="1:11" ht="15">
      <c r="A72" s="27"/>
      <c r="B72" s="24" t="s">
        <v>35</v>
      </c>
      <c r="C72" s="4"/>
      <c r="D72" s="5">
        <v>90</v>
      </c>
      <c r="E72" s="5" t="s">
        <v>36</v>
      </c>
      <c r="F72" s="13"/>
      <c r="G72" s="12">
        <f t="shared" si="0"/>
        <v>0</v>
      </c>
      <c r="H72" s="1"/>
      <c r="I72" s="1"/>
      <c r="K72" s="2"/>
    </row>
    <row r="73" spans="1:11" ht="15">
      <c r="A73" s="27"/>
      <c r="B73" s="24" t="s">
        <v>37</v>
      </c>
      <c r="C73" s="7"/>
      <c r="D73" s="5" t="s">
        <v>2</v>
      </c>
      <c r="E73" s="5" t="s">
        <v>38</v>
      </c>
      <c r="F73" s="17"/>
      <c r="G73" s="12">
        <f t="shared" si="0"/>
        <v>0</v>
      </c>
      <c r="H73" s="1"/>
      <c r="I73" s="1"/>
      <c r="K73" s="2"/>
    </row>
    <row r="74" spans="1:11" ht="15">
      <c r="A74" s="27"/>
      <c r="B74" s="24" t="s">
        <v>39</v>
      </c>
      <c r="C74" s="7"/>
      <c r="D74" s="5" t="s">
        <v>2</v>
      </c>
      <c r="E74" s="5" t="s">
        <v>38</v>
      </c>
      <c r="F74" s="17"/>
      <c r="G74" s="12">
        <f t="shared" si="0"/>
        <v>0</v>
      </c>
      <c r="H74" s="1"/>
      <c r="I74" s="1"/>
      <c r="K74" s="2"/>
    </row>
    <row r="75" spans="1:11" ht="15">
      <c r="A75" s="27"/>
      <c r="B75" s="24" t="s">
        <v>40</v>
      </c>
      <c r="C75" s="7"/>
      <c r="D75" s="5">
        <v>400</v>
      </c>
      <c r="E75" s="5" t="s">
        <v>41</v>
      </c>
      <c r="F75" s="17"/>
      <c r="G75" s="12">
        <f t="shared" si="0"/>
        <v>0</v>
      </c>
      <c r="H75" s="1"/>
      <c r="I75" s="1"/>
      <c r="K75" s="2"/>
    </row>
    <row r="76" spans="1:11" ht="15">
      <c r="A76" s="27"/>
      <c r="B76" s="24" t="s">
        <v>42</v>
      </c>
      <c r="C76" s="7"/>
      <c r="D76" s="5" t="s">
        <v>28</v>
      </c>
      <c r="E76" s="5" t="s">
        <v>43</v>
      </c>
      <c r="F76" s="17"/>
      <c r="G76" s="12">
        <f t="shared" si="0"/>
        <v>0</v>
      </c>
      <c r="H76" s="1"/>
      <c r="I76" s="1"/>
      <c r="K76" s="2"/>
    </row>
    <row r="77" spans="1:11" ht="15">
      <c r="A77" s="27"/>
      <c r="B77" s="24" t="s">
        <v>44</v>
      </c>
      <c r="C77" s="7"/>
      <c r="D77" s="5">
        <v>45</v>
      </c>
      <c r="E77" s="5" t="s">
        <v>43</v>
      </c>
      <c r="F77" s="17"/>
      <c r="G77" s="12">
        <f t="shared" si="0"/>
        <v>0</v>
      </c>
      <c r="H77" s="1"/>
      <c r="I77" s="1"/>
      <c r="K77" s="2"/>
    </row>
    <row r="78" spans="1:11" ht="15">
      <c r="A78" s="27"/>
      <c r="B78" s="24" t="s">
        <v>45</v>
      </c>
      <c r="C78" s="7"/>
      <c r="D78" s="5" t="s">
        <v>2</v>
      </c>
      <c r="E78" s="5" t="s">
        <v>38</v>
      </c>
      <c r="F78" s="17"/>
      <c r="G78" s="12">
        <f t="shared" si="0"/>
        <v>0</v>
      </c>
      <c r="H78" s="1"/>
      <c r="I78" s="1"/>
      <c r="K78" s="2"/>
    </row>
    <row r="79" spans="1:11" ht="15">
      <c r="A79" s="27"/>
      <c r="B79" s="24" t="s">
        <v>46</v>
      </c>
      <c r="C79" s="7"/>
      <c r="D79" s="5" t="s">
        <v>2</v>
      </c>
      <c r="E79" s="5" t="s">
        <v>38</v>
      </c>
      <c r="F79" s="17"/>
      <c r="G79" s="12">
        <f t="shared" si="0"/>
        <v>0</v>
      </c>
      <c r="H79" s="1"/>
      <c r="I79" s="1"/>
      <c r="K79" s="2"/>
    </row>
    <row r="80" spans="1:11" ht="15.75" thickBot="1">
      <c r="A80" s="28"/>
      <c r="B80" s="25" t="s">
        <v>47</v>
      </c>
      <c r="C80" s="14" t="s">
        <v>48</v>
      </c>
      <c r="D80" s="15" t="s">
        <v>2</v>
      </c>
      <c r="E80" s="15" t="s">
        <v>38</v>
      </c>
      <c r="F80" s="18"/>
      <c r="G80" s="16">
        <f t="shared" si="0"/>
        <v>0</v>
      </c>
      <c r="H80" s="38">
        <f>SUM(G61:G80)</f>
        <v>0</v>
      </c>
      <c r="I80" s="1"/>
      <c r="K80" s="2"/>
    </row>
    <row r="81" spans="1:11" ht="15">
      <c r="A81" s="29"/>
      <c r="B81" s="66" t="s">
        <v>66</v>
      </c>
      <c r="C81" s="67"/>
      <c r="D81" s="67"/>
      <c r="E81" s="67"/>
      <c r="F81" s="67"/>
      <c r="G81" s="20">
        <f>SUM(H7:H80)</f>
        <v>0</v>
      </c>
      <c r="K81" s="2"/>
    </row>
    <row r="82" spans="1:7" ht="15">
      <c r="A82" s="30"/>
      <c r="B82" s="56" t="s">
        <v>67</v>
      </c>
      <c r="C82" s="57"/>
      <c r="D82" s="57"/>
      <c r="E82" s="57"/>
      <c r="F82" s="57"/>
      <c r="G82" s="21">
        <f>G81*0.21</f>
        <v>0</v>
      </c>
    </row>
    <row r="83" spans="1:7" ht="15.75" thickBot="1">
      <c r="A83" s="31"/>
      <c r="B83" s="58" t="s">
        <v>1</v>
      </c>
      <c r="C83" s="59"/>
      <c r="D83" s="59"/>
      <c r="E83" s="59"/>
      <c r="F83" s="59"/>
      <c r="G83" s="22">
        <f>SUM(G81:G82)</f>
        <v>0</v>
      </c>
    </row>
  </sheetData>
  <mergeCells count="9">
    <mergeCell ref="B82:F82"/>
    <mergeCell ref="B83:F83"/>
    <mergeCell ref="B5:G5"/>
    <mergeCell ref="B16:G16"/>
    <mergeCell ref="B26:G26"/>
    <mergeCell ref="B56:G56"/>
    <mergeCell ref="B60:G60"/>
    <mergeCell ref="B81:F81"/>
    <mergeCell ref="B43:G43"/>
  </mergeCells>
  <printOptions/>
  <pageMargins left="0.2362204724409449" right="0.2362204724409449" top="0.2362204724409449" bottom="0.2362204724409449" header="0" footer="0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5"/>
  <sheetViews>
    <sheetView workbookViewId="0" topLeftCell="A52">
      <selection activeCell="F62" sqref="F62"/>
    </sheetView>
  </sheetViews>
  <sheetFormatPr defaultColWidth="9.140625" defaultRowHeight="15"/>
  <cols>
    <col min="1" max="1" width="8.8515625" style="0" bestFit="1" customWidth="1"/>
    <col min="2" max="2" width="61.00390625" style="0" bestFit="1" customWidth="1"/>
    <col min="3" max="5" width="8.8515625" style="3" customWidth="1"/>
    <col min="6" max="6" width="9.28125" style="0" bestFit="1" customWidth="1"/>
    <col min="7" max="7" width="16.28125" style="0" bestFit="1" customWidth="1"/>
    <col min="8" max="8" width="11.7109375" style="0" bestFit="1" customWidth="1"/>
    <col min="11" max="11" width="8.57421875" style="0" customWidth="1"/>
  </cols>
  <sheetData>
    <row r="2" ht="18.75">
      <c r="B2" s="19" t="s">
        <v>68</v>
      </c>
    </row>
    <row r="3" ht="15">
      <c r="B3" s="51" t="s">
        <v>145</v>
      </c>
    </row>
    <row r="4" spans="1:11" ht="15.75" thickBot="1">
      <c r="A4" s="28"/>
      <c r="B4" s="37" t="s">
        <v>63</v>
      </c>
      <c r="C4" s="36" t="s">
        <v>62</v>
      </c>
      <c r="D4" s="36" t="s">
        <v>0</v>
      </c>
      <c r="E4" s="36" t="s">
        <v>64</v>
      </c>
      <c r="F4" s="36" t="s">
        <v>65</v>
      </c>
      <c r="G4" s="36" t="s">
        <v>66</v>
      </c>
      <c r="K4" s="3"/>
    </row>
    <row r="5" spans="1:7" ht="18.75" thickBot="1">
      <c r="A5" s="35"/>
      <c r="B5" s="60" t="s">
        <v>109</v>
      </c>
      <c r="C5" s="61"/>
      <c r="D5" s="61"/>
      <c r="E5" s="61"/>
      <c r="F5" s="61"/>
      <c r="G5" s="62"/>
    </row>
    <row r="6" spans="1:11" ht="15">
      <c r="A6" s="33" t="s">
        <v>79</v>
      </c>
      <c r="B6" s="26" t="s">
        <v>78</v>
      </c>
      <c r="C6" s="8"/>
      <c r="D6" s="9">
        <v>1</v>
      </c>
      <c r="E6" s="9" t="s">
        <v>11</v>
      </c>
      <c r="F6" s="10"/>
      <c r="G6" s="11">
        <f aca="true" t="shared" si="0" ref="G6:G62">D6*F6</f>
        <v>0</v>
      </c>
      <c r="K6" s="2"/>
    </row>
    <row r="7" spans="1:11" ht="15">
      <c r="A7" s="27" t="s">
        <v>77</v>
      </c>
      <c r="B7" s="24" t="s">
        <v>76</v>
      </c>
      <c r="C7" s="4"/>
      <c r="D7" s="5">
        <v>1</v>
      </c>
      <c r="E7" s="5" t="s">
        <v>11</v>
      </c>
      <c r="F7" s="6"/>
      <c r="G7" s="12">
        <f t="shared" si="0"/>
        <v>0</v>
      </c>
      <c r="K7" s="2"/>
    </row>
    <row r="8" spans="1:11" ht="15">
      <c r="A8" s="27" t="s">
        <v>74</v>
      </c>
      <c r="B8" s="24" t="s">
        <v>81</v>
      </c>
      <c r="C8" s="4"/>
      <c r="D8" s="5">
        <v>2</v>
      </c>
      <c r="E8" s="5" t="s">
        <v>11</v>
      </c>
      <c r="F8" s="6"/>
      <c r="G8" s="12">
        <f t="shared" si="0"/>
        <v>0</v>
      </c>
      <c r="K8" s="2"/>
    </row>
    <row r="9" spans="1:11" ht="15">
      <c r="A9" s="27" t="s">
        <v>75</v>
      </c>
      <c r="B9" s="24" t="s">
        <v>80</v>
      </c>
      <c r="C9" s="4"/>
      <c r="D9" s="5">
        <v>2</v>
      </c>
      <c r="E9" s="5" t="s">
        <v>11</v>
      </c>
      <c r="F9" s="6"/>
      <c r="G9" s="12">
        <f t="shared" si="0"/>
        <v>0</v>
      </c>
      <c r="K9" s="2"/>
    </row>
    <row r="10" spans="1:11" ht="15">
      <c r="A10" s="27" t="s">
        <v>71</v>
      </c>
      <c r="B10" s="24" t="s">
        <v>73</v>
      </c>
      <c r="C10" s="4"/>
      <c r="D10" s="5">
        <v>1</v>
      </c>
      <c r="E10" s="5" t="s">
        <v>11</v>
      </c>
      <c r="F10" s="6"/>
      <c r="G10" s="12">
        <f t="shared" si="0"/>
        <v>0</v>
      </c>
      <c r="K10" s="2"/>
    </row>
    <row r="11" spans="1:11" ht="15">
      <c r="A11" s="27" t="s">
        <v>70</v>
      </c>
      <c r="B11" s="24" t="s">
        <v>72</v>
      </c>
      <c r="C11" s="4"/>
      <c r="D11" s="5">
        <v>2</v>
      </c>
      <c r="E11" s="5" t="s">
        <v>11</v>
      </c>
      <c r="F11" s="6"/>
      <c r="G11" s="12">
        <f t="shared" si="0"/>
        <v>0</v>
      </c>
      <c r="K11" s="2"/>
    </row>
    <row r="12" spans="1:11" ht="15">
      <c r="A12" s="27" t="s">
        <v>83</v>
      </c>
      <c r="B12" s="24" t="s">
        <v>82</v>
      </c>
      <c r="C12" s="4"/>
      <c r="D12" s="5">
        <v>3</v>
      </c>
      <c r="E12" s="5" t="s">
        <v>11</v>
      </c>
      <c r="F12" s="6"/>
      <c r="G12" s="12">
        <f t="shared" si="0"/>
        <v>0</v>
      </c>
      <c r="K12" s="2"/>
    </row>
    <row r="13" spans="1:11" ht="15">
      <c r="A13" s="27" t="s">
        <v>84</v>
      </c>
      <c r="B13" s="24" t="s">
        <v>8</v>
      </c>
      <c r="C13" s="4"/>
      <c r="D13" s="5">
        <v>2</v>
      </c>
      <c r="E13" s="5" t="s">
        <v>11</v>
      </c>
      <c r="F13" s="6"/>
      <c r="G13" s="12">
        <f t="shared" si="0"/>
        <v>0</v>
      </c>
      <c r="K13" s="2"/>
    </row>
    <row r="14" spans="1:11" ht="15">
      <c r="A14" s="27" t="s">
        <v>86</v>
      </c>
      <c r="B14" s="25" t="s">
        <v>85</v>
      </c>
      <c r="C14" s="14"/>
      <c r="D14" s="5">
        <v>1</v>
      </c>
      <c r="E14" s="5" t="s">
        <v>11</v>
      </c>
      <c r="F14" s="23"/>
      <c r="G14" s="16">
        <f t="shared" si="0"/>
        <v>0</v>
      </c>
      <c r="K14" s="2"/>
    </row>
    <row r="15" spans="1:11" ht="15.75" thickBot="1">
      <c r="A15" s="28"/>
      <c r="B15" s="25" t="s">
        <v>10</v>
      </c>
      <c r="C15" s="36"/>
      <c r="D15" s="15">
        <v>1</v>
      </c>
      <c r="E15" s="15" t="s">
        <v>38</v>
      </c>
      <c r="F15" s="23"/>
      <c r="G15" s="16">
        <f t="shared" si="0"/>
        <v>0</v>
      </c>
      <c r="H15" s="38">
        <f>SUM(G6:G15)</f>
        <v>0</v>
      </c>
      <c r="K15" s="2"/>
    </row>
    <row r="16" spans="1:7" ht="18.75" thickBot="1">
      <c r="A16" s="35"/>
      <c r="B16" s="60" t="s">
        <v>15</v>
      </c>
      <c r="C16" s="61"/>
      <c r="D16" s="61"/>
      <c r="E16" s="61"/>
      <c r="F16" s="61"/>
      <c r="G16" s="62"/>
    </row>
    <row r="17" spans="1:11" ht="15">
      <c r="A17" s="33"/>
      <c r="B17" s="26" t="s">
        <v>87</v>
      </c>
      <c r="C17" s="8"/>
      <c r="D17" s="9">
        <v>8</v>
      </c>
      <c r="E17" s="9" t="s">
        <v>11</v>
      </c>
      <c r="F17" s="10"/>
      <c r="G17" s="11">
        <f t="shared" si="0"/>
        <v>0</v>
      </c>
      <c r="H17" s="1"/>
      <c r="I17" s="1"/>
      <c r="J17" s="1"/>
      <c r="K17" s="2"/>
    </row>
    <row r="18" spans="1:11" ht="15">
      <c r="A18" s="27"/>
      <c r="B18" s="24" t="s">
        <v>61</v>
      </c>
      <c r="C18" s="4"/>
      <c r="D18" s="5">
        <v>25</v>
      </c>
      <c r="E18" s="5" t="s">
        <v>11</v>
      </c>
      <c r="F18" s="6"/>
      <c r="G18" s="12">
        <f t="shared" si="0"/>
        <v>0</v>
      </c>
      <c r="H18" s="1"/>
      <c r="I18" s="1"/>
      <c r="J18" s="1"/>
      <c r="K18" s="2"/>
    </row>
    <row r="19" spans="1:11" ht="15">
      <c r="A19" s="27"/>
      <c r="B19" s="24" t="s">
        <v>60</v>
      </c>
      <c r="C19" s="4"/>
      <c r="D19" s="5">
        <v>4</v>
      </c>
      <c r="E19" s="5" t="s">
        <v>11</v>
      </c>
      <c r="F19" s="6"/>
      <c r="G19" s="12">
        <f t="shared" si="0"/>
        <v>0</v>
      </c>
      <c r="H19" s="1"/>
      <c r="I19" s="1"/>
      <c r="J19" s="1"/>
      <c r="K19" s="2"/>
    </row>
    <row r="20" spans="1:11" ht="15">
      <c r="A20" s="27"/>
      <c r="B20" s="24" t="s">
        <v>59</v>
      </c>
      <c r="C20" s="4"/>
      <c r="D20" s="5">
        <v>25</v>
      </c>
      <c r="E20" s="5" t="s">
        <v>11</v>
      </c>
      <c r="F20" s="6"/>
      <c r="G20" s="12">
        <f t="shared" si="0"/>
        <v>0</v>
      </c>
      <c r="H20" s="1"/>
      <c r="I20" s="1"/>
      <c r="J20" s="1"/>
      <c r="K20" s="2"/>
    </row>
    <row r="21" spans="1:11" ht="15">
      <c r="A21" s="27"/>
      <c r="B21" s="24" t="s">
        <v>144</v>
      </c>
      <c r="C21" s="4"/>
      <c r="D21" s="5">
        <v>4</v>
      </c>
      <c r="E21" s="5" t="s">
        <v>11</v>
      </c>
      <c r="F21" s="6"/>
      <c r="G21" s="12">
        <f t="shared" si="0"/>
        <v>0</v>
      </c>
      <c r="H21" s="1"/>
      <c r="I21" s="1"/>
      <c r="J21" s="1"/>
      <c r="K21" s="2"/>
    </row>
    <row r="22" spans="1:11" ht="15">
      <c r="A22" s="27"/>
      <c r="B22" s="24" t="s">
        <v>88</v>
      </c>
      <c r="C22" s="4"/>
      <c r="D22" s="5" t="s">
        <v>6</v>
      </c>
      <c r="E22" s="5" t="s">
        <v>11</v>
      </c>
      <c r="F22" s="6"/>
      <c r="G22" s="12">
        <f t="shared" si="0"/>
        <v>0</v>
      </c>
      <c r="H22" s="1"/>
      <c r="I22" s="1"/>
      <c r="J22" s="1"/>
      <c r="K22" s="2"/>
    </row>
    <row r="23" spans="1:11" ht="15">
      <c r="A23" s="27"/>
      <c r="B23" s="24" t="s">
        <v>89</v>
      </c>
      <c r="C23" s="4"/>
      <c r="D23" s="5">
        <v>14</v>
      </c>
      <c r="E23" s="5" t="s">
        <v>11</v>
      </c>
      <c r="F23" s="6"/>
      <c r="G23" s="12">
        <f t="shared" si="0"/>
        <v>0</v>
      </c>
      <c r="H23" s="1"/>
      <c r="I23" s="1"/>
      <c r="J23" s="1"/>
      <c r="K23" s="2"/>
    </row>
    <row r="24" spans="1:11" ht="15">
      <c r="A24" s="28"/>
      <c r="B24" s="25" t="s">
        <v>107</v>
      </c>
      <c r="C24" s="14"/>
      <c r="D24" s="15">
        <v>1</v>
      </c>
      <c r="E24" s="5" t="s">
        <v>11</v>
      </c>
      <c r="F24" s="23"/>
      <c r="G24" s="12">
        <f t="shared" si="0"/>
        <v>0</v>
      </c>
      <c r="H24" s="1"/>
      <c r="I24" s="1"/>
      <c r="J24" s="1"/>
      <c r="K24" s="2"/>
    </row>
    <row r="25" spans="1:11" ht="15.75" thickBot="1">
      <c r="A25" s="28"/>
      <c r="B25" s="25" t="s">
        <v>90</v>
      </c>
      <c r="C25" s="14"/>
      <c r="D25" s="15">
        <v>1</v>
      </c>
      <c r="E25" s="15" t="s">
        <v>11</v>
      </c>
      <c r="F25" s="23"/>
      <c r="G25" s="16">
        <f t="shared" si="0"/>
        <v>0</v>
      </c>
      <c r="H25" s="38">
        <f>SUM(G17:G25)</f>
        <v>0</v>
      </c>
      <c r="I25" s="1"/>
      <c r="J25" s="1"/>
      <c r="K25" s="2"/>
    </row>
    <row r="26" spans="1:7" ht="18.75" thickBot="1">
      <c r="A26" s="35"/>
      <c r="B26" s="60" t="s">
        <v>18</v>
      </c>
      <c r="C26" s="61"/>
      <c r="D26" s="61"/>
      <c r="E26" s="61"/>
      <c r="F26" s="61"/>
      <c r="G26" s="62"/>
    </row>
    <row r="27" spans="1:11" ht="15">
      <c r="A27" s="33"/>
      <c r="B27" s="26" t="s">
        <v>52</v>
      </c>
      <c r="C27" s="8"/>
      <c r="D27" s="9">
        <v>6</v>
      </c>
      <c r="E27" s="9" t="s">
        <v>11</v>
      </c>
      <c r="F27" s="34"/>
      <c r="G27" s="11">
        <f t="shared" si="0"/>
        <v>0</v>
      </c>
      <c r="H27" s="1"/>
      <c r="I27" s="1"/>
      <c r="J27" s="1"/>
      <c r="K27" s="2"/>
    </row>
    <row r="28" spans="1:11" ht="15">
      <c r="A28" s="27"/>
      <c r="B28" s="24" t="s">
        <v>53</v>
      </c>
      <c r="C28" s="4"/>
      <c r="D28" s="5" t="s">
        <v>2</v>
      </c>
      <c r="E28" s="5" t="s">
        <v>11</v>
      </c>
      <c r="F28" s="13"/>
      <c r="G28" s="12">
        <f t="shared" si="0"/>
        <v>0</v>
      </c>
      <c r="H28" s="1"/>
      <c r="I28" s="1"/>
      <c r="J28" s="1"/>
      <c r="K28" s="2"/>
    </row>
    <row r="29" spans="1:11" ht="15">
      <c r="A29" s="27"/>
      <c r="B29" s="24" t="s">
        <v>54</v>
      </c>
      <c r="C29" s="4"/>
      <c r="D29" s="5">
        <v>12</v>
      </c>
      <c r="E29" s="5" t="s">
        <v>11</v>
      </c>
      <c r="F29" s="13"/>
      <c r="G29" s="12">
        <f t="shared" si="0"/>
        <v>0</v>
      </c>
      <c r="H29" s="1"/>
      <c r="I29" s="1"/>
      <c r="J29" s="1"/>
      <c r="K29" s="2"/>
    </row>
    <row r="30" spans="1:11" ht="15">
      <c r="A30" s="27"/>
      <c r="B30" s="24" t="s">
        <v>55</v>
      </c>
      <c r="C30" s="4"/>
      <c r="D30" s="5">
        <v>5</v>
      </c>
      <c r="E30" s="5" t="s">
        <v>11</v>
      </c>
      <c r="F30" s="13"/>
      <c r="G30" s="12">
        <f t="shared" si="0"/>
        <v>0</v>
      </c>
      <c r="H30" s="1"/>
      <c r="I30" s="1"/>
      <c r="J30" s="1"/>
      <c r="K30" s="2"/>
    </row>
    <row r="31" spans="1:11" ht="15">
      <c r="A31" s="27"/>
      <c r="B31" s="24" t="s">
        <v>56</v>
      </c>
      <c r="C31" s="4"/>
      <c r="D31" s="5">
        <v>2</v>
      </c>
      <c r="E31" s="5" t="s">
        <v>11</v>
      </c>
      <c r="F31" s="13"/>
      <c r="G31" s="12">
        <f t="shared" si="0"/>
        <v>0</v>
      </c>
      <c r="H31" s="1"/>
      <c r="I31" s="1"/>
      <c r="J31" s="1"/>
      <c r="K31" s="2"/>
    </row>
    <row r="32" spans="1:11" ht="15">
      <c r="A32" s="27"/>
      <c r="B32" s="24" t="s">
        <v>95</v>
      </c>
      <c r="C32" s="4"/>
      <c r="D32" s="5">
        <v>21</v>
      </c>
      <c r="E32" s="5" t="s">
        <v>11</v>
      </c>
      <c r="F32" s="13"/>
      <c r="G32" s="12">
        <f t="shared" si="0"/>
        <v>0</v>
      </c>
      <c r="H32" s="1"/>
      <c r="I32" s="1"/>
      <c r="J32" s="1"/>
      <c r="K32" s="2"/>
    </row>
    <row r="33" spans="1:11" ht="15">
      <c r="A33" s="27"/>
      <c r="B33" s="24" t="s">
        <v>94</v>
      </c>
      <c r="C33" s="4"/>
      <c r="D33" s="5">
        <v>5</v>
      </c>
      <c r="E33" s="5" t="s">
        <v>11</v>
      </c>
      <c r="F33" s="13"/>
      <c r="G33" s="12">
        <f t="shared" si="0"/>
        <v>0</v>
      </c>
      <c r="H33" s="1"/>
      <c r="I33" s="1"/>
      <c r="J33" s="1"/>
      <c r="K33" s="2"/>
    </row>
    <row r="34" spans="1:11" ht="15">
      <c r="A34" s="27"/>
      <c r="B34" s="24" t="s">
        <v>93</v>
      </c>
      <c r="C34" s="4"/>
      <c r="D34" s="5" t="s">
        <v>2</v>
      </c>
      <c r="E34" s="5" t="s">
        <v>11</v>
      </c>
      <c r="F34" s="13"/>
      <c r="G34" s="12">
        <f t="shared" si="0"/>
        <v>0</v>
      </c>
      <c r="H34" s="1"/>
      <c r="I34" s="1"/>
      <c r="K34" s="2"/>
    </row>
    <row r="35" spans="1:11" ht="15">
      <c r="A35" s="27"/>
      <c r="B35" s="24" t="s">
        <v>96</v>
      </c>
      <c r="C35" s="4"/>
      <c r="D35" s="5">
        <v>1</v>
      </c>
      <c r="E35" s="5" t="s">
        <v>11</v>
      </c>
      <c r="F35" s="13"/>
      <c r="G35" s="12">
        <f t="shared" si="0"/>
        <v>0</v>
      </c>
      <c r="H35" s="1"/>
      <c r="I35" s="1"/>
      <c r="K35" s="2"/>
    </row>
    <row r="36" spans="1:11" ht="15">
      <c r="A36" s="27"/>
      <c r="B36" s="24" t="s">
        <v>57</v>
      </c>
      <c r="C36" s="4"/>
      <c r="D36" s="5">
        <v>4</v>
      </c>
      <c r="E36" s="5" t="s">
        <v>11</v>
      </c>
      <c r="F36" s="13"/>
      <c r="G36" s="12">
        <f t="shared" si="0"/>
        <v>0</v>
      </c>
      <c r="H36" s="1"/>
      <c r="I36" s="1"/>
      <c r="K36" s="2"/>
    </row>
    <row r="37" spans="1:11" ht="15">
      <c r="A37" s="27"/>
      <c r="B37" s="24" t="s">
        <v>92</v>
      </c>
      <c r="C37" s="4"/>
      <c r="D37" s="5">
        <v>1</v>
      </c>
      <c r="E37" s="5" t="s">
        <v>11</v>
      </c>
      <c r="F37" s="13"/>
      <c r="G37" s="12">
        <f t="shared" si="0"/>
        <v>0</v>
      </c>
      <c r="H37" s="1"/>
      <c r="I37" s="1"/>
      <c r="K37" s="2"/>
    </row>
    <row r="38" spans="1:11" ht="15">
      <c r="A38" s="27"/>
      <c r="B38" s="24" t="s">
        <v>22</v>
      </c>
      <c r="C38" s="4"/>
      <c r="D38" s="5">
        <v>5</v>
      </c>
      <c r="E38" s="5" t="s">
        <v>11</v>
      </c>
      <c r="F38" s="13"/>
      <c r="G38" s="12">
        <f t="shared" si="0"/>
        <v>0</v>
      </c>
      <c r="H38" s="1"/>
      <c r="I38" s="1"/>
      <c r="K38" s="2"/>
    </row>
    <row r="39" spans="1:11" ht="15">
      <c r="A39" s="27"/>
      <c r="B39" s="24" t="s">
        <v>24</v>
      </c>
      <c r="C39" s="4"/>
      <c r="D39" s="5">
        <v>21</v>
      </c>
      <c r="E39" s="5" t="s">
        <v>11</v>
      </c>
      <c r="F39" s="13"/>
      <c r="G39" s="12">
        <f t="shared" si="0"/>
        <v>0</v>
      </c>
      <c r="H39" s="1"/>
      <c r="I39" s="1"/>
      <c r="K39" s="2"/>
    </row>
    <row r="40" spans="1:11" ht="15">
      <c r="A40" s="27"/>
      <c r="B40" s="24" t="s">
        <v>97</v>
      </c>
      <c r="C40" s="4"/>
      <c r="D40" s="5">
        <v>3</v>
      </c>
      <c r="E40" s="5" t="s">
        <v>11</v>
      </c>
      <c r="F40" s="13"/>
      <c r="G40" s="12">
        <f t="shared" si="0"/>
        <v>0</v>
      </c>
      <c r="H40" s="1"/>
      <c r="I40" s="1"/>
      <c r="K40" s="2"/>
    </row>
    <row r="41" spans="1:11" ht="15">
      <c r="A41" s="27"/>
      <c r="B41" s="24" t="s">
        <v>91</v>
      </c>
      <c r="C41" s="4"/>
      <c r="D41" s="5">
        <v>13</v>
      </c>
      <c r="E41" s="5" t="s">
        <v>11</v>
      </c>
      <c r="F41" s="13"/>
      <c r="G41" s="12">
        <f t="shared" si="0"/>
        <v>0</v>
      </c>
      <c r="H41" s="1"/>
      <c r="I41" s="1"/>
      <c r="K41" s="2"/>
    </row>
    <row r="42" spans="1:11" ht="15.75" thickBot="1">
      <c r="A42" s="28"/>
      <c r="B42" s="25" t="s">
        <v>51</v>
      </c>
      <c r="C42" s="14"/>
      <c r="D42" s="15">
        <v>16</v>
      </c>
      <c r="E42" s="15" t="s">
        <v>11</v>
      </c>
      <c r="F42" s="32"/>
      <c r="G42" s="16">
        <f t="shared" si="0"/>
        <v>0</v>
      </c>
      <c r="H42" s="38">
        <f>SUM(G27:G42)</f>
        <v>0</v>
      </c>
      <c r="I42" s="1"/>
      <c r="K42" s="2"/>
    </row>
    <row r="43" spans="1:7" ht="18.75" thickBot="1">
      <c r="A43" s="35"/>
      <c r="B43" s="71" t="s">
        <v>99</v>
      </c>
      <c r="C43" s="72"/>
      <c r="D43" s="72"/>
      <c r="E43" s="72"/>
      <c r="F43" s="72"/>
      <c r="G43" s="73"/>
    </row>
    <row r="44" spans="1:11" ht="15">
      <c r="A44" s="33"/>
      <c r="B44" s="26" t="s">
        <v>29</v>
      </c>
      <c r="C44" s="8"/>
      <c r="D44" s="9">
        <v>265</v>
      </c>
      <c r="E44" s="9" t="s">
        <v>12</v>
      </c>
      <c r="F44" s="34"/>
      <c r="G44" s="11">
        <f t="shared" si="0"/>
        <v>0</v>
      </c>
      <c r="H44" s="1"/>
      <c r="I44" s="1"/>
      <c r="K44" s="2"/>
    </row>
    <row r="45" spans="1:11" ht="15">
      <c r="A45" s="33"/>
      <c r="B45" s="26" t="s">
        <v>111</v>
      </c>
      <c r="C45" s="8"/>
      <c r="D45" s="9">
        <v>30</v>
      </c>
      <c r="E45" s="9" t="s">
        <v>12</v>
      </c>
      <c r="F45" s="34"/>
      <c r="G45" s="11">
        <f t="shared" si="0"/>
        <v>0</v>
      </c>
      <c r="H45" s="1"/>
      <c r="I45" s="1"/>
      <c r="K45" s="2"/>
    </row>
    <row r="46" spans="1:11" ht="15">
      <c r="A46" s="27"/>
      <c r="B46" s="24" t="s">
        <v>30</v>
      </c>
      <c r="C46" s="4"/>
      <c r="D46" s="5">
        <v>230</v>
      </c>
      <c r="E46" s="5" t="s">
        <v>12</v>
      </c>
      <c r="F46" s="13"/>
      <c r="G46" s="12">
        <f t="shared" si="0"/>
        <v>0</v>
      </c>
      <c r="H46" s="1"/>
      <c r="I46" s="1"/>
      <c r="K46" s="2"/>
    </row>
    <row r="47" spans="1:11" ht="15">
      <c r="A47" s="27"/>
      <c r="B47" s="24" t="s">
        <v>31</v>
      </c>
      <c r="C47" s="4"/>
      <c r="D47" s="5">
        <v>80</v>
      </c>
      <c r="E47" s="5" t="s">
        <v>12</v>
      </c>
      <c r="F47" s="13"/>
      <c r="G47" s="12">
        <f t="shared" si="0"/>
        <v>0</v>
      </c>
      <c r="H47" s="1"/>
      <c r="I47" s="1"/>
      <c r="K47" s="2"/>
    </row>
    <row r="48" spans="1:11" ht="15">
      <c r="A48" s="27"/>
      <c r="B48" s="24" t="s">
        <v>32</v>
      </c>
      <c r="C48" s="4"/>
      <c r="D48" s="5">
        <v>35</v>
      </c>
      <c r="E48" s="5" t="s">
        <v>12</v>
      </c>
      <c r="F48" s="13"/>
      <c r="G48" s="12">
        <f t="shared" si="0"/>
        <v>0</v>
      </c>
      <c r="H48" s="1"/>
      <c r="I48" s="1"/>
      <c r="K48" s="2"/>
    </row>
    <row r="49" spans="1:11" ht="15">
      <c r="A49" s="27"/>
      <c r="B49" s="24" t="s">
        <v>33</v>
      </c>
      <c r="C49" s="4"/>
      <c r="D49" s="5">
        <v>10</v>
      </c>
      <c r="E49" s="5" t="s">
        <v>12</v>
      </c>
      <c r="F49" s="13"/>
      <c r="G49" s="12">
        <f t="shared" si="0"/>
        <v>0</v>
      </c>
      <c r="H49" s="1"/>
      <c r="I49" s="1"/>
      <c r="K49" s="2"/>
    </row>
    <row r="50" spans="1:11" ht="15">
      <c r="A50" s="27"/>
      <c r="B50" s="24" t="s">
        <v>112</v>
      </c>
      <c r="C50" s="4"/>
      <c r="D50" s="5" t="s">
        <v>34</v>
      </c>
      <c r="E50" s="5" t="s">
        <v>12</v>
      </c>
      <c r="F50" s="13"/>
      <c r="G50" s="12">
        <f t="shared" si="0"/>
        <v>0</v>
      </c>
      <c r="H50" s="1"/>
      <c r="I50" s="1"/>
      <c r="K50" s="2"/>
    </row>
    <row r="51" spans="1:11" ht="15">
      <c r="A51" s="27"/>
      <c r="B51" s="24" t="s">
        <v>98</v>
      </c>
      <c r="C51" s="4"/>
      <c r="D51" s="5">
        <v>200</v>
      </c>
      <c r="E51" s="5" t="s">
        <v>12</v>
      </c>
      <c r="F51" s="13"/>
      <c r="G51" s="12">
        <f t="shared" si="0"/>
        <v>0</v>
      </c>
      <c r="H51" s="1"/>
      <c r="I51" s="1"/>
      <c r="K51" s="2"/>
    </row>
    <row r="52" spans="1:11" ht="15">
      <c r="A52" s="27"/>
      <c r="B52" s="24" t="s">
        <v>50</v>
      </c>
      <c r="C52" s="4"/>
      <c r="D52" s="5">
        <v>60</v>
      </c>
      <c r="E52" s="5" t="s">
        <v>11</v>
      </c>
      <c r="F52" s="13"/>
      <c r="G52" s="12">
        <f t="shared" si="0"/>
        <v>0</v>
      </c>
      <c r="H52" s="1"/>
      <c r="I52" s="1"/>
      <c r="K52" s="2"/>
    </row>
    <row r="53" spans="1:11" ht="15">
      <c r="A53" s="27"/>
      <c r="B53" s="24" t="s">
        <v>49</v>
      </c>
      <c r="C53" s="4"/>
      <c r="D53" s="5">
        <v>14</v>
      </c>
      <c r="E53" s="5" t="s">
        <v>11</v>
      </c>
      <c r="F53" s="13"/>
      <c r="G53" s="12">
        <f t="shared" si="0"/>
        <v>0</v>
      </c>
      <c r="H53" s="1"/>
      <c r="I53" s="1"/>
      <c r="K53" s="2"/>
    </row>
    <row r="54" spans="1:11" ht="15">
      <c r="A54" s="27"/>
      <c r="B54" s="24" t="s">
        <v>35</v>
      </c>
      <c r="C54" s="4"/>
      <c r="D54" s="5">
        <v>90</v>
      </c>
      <c r="E54" s="5" t="s">
        <v>36</v>
      </c>
      <c r="F54" s="13"/>
      <c r="G54" s="12">
        <f t="shared" si="0"/>
        <v>0</v>
      </c>
      <c r="H54" s="1"/>
      <c r="I54" s="1"/>
      <c r="K54" s="2"/>
    </row>
    <row r="55" spans="1:11" ht="15">
      <c r="A55" s="27"/>
      <c r="B55" s="24" t="s">
        <v>37</v>
      </c>
      <c r="C55" s="7"/>
      <c r="D55" s="5" t="s">
        <v>2</v>
      </c>
      <c r="E55" s="5" t="s">
        <v>38</v>
      </c>
      <c r="F55" s="17"/>
      <c r="G55" s="12">
        <f t="shared" si="0"/>
        <v>0</v>
      </c>
      <c r="H55" s="1"/>
      <c r="I55" s="1"/>
      <c r="K55" s="2"/>
    </row>
    <row r="56" spans="1:11" ht="15">
      <c r="A56" s="27"/>
      <c r="B56" s="24" t="s">
        <v>39</v>
      </c>
      <c r="C56" s="7"/>
      <c r="D56" s="5" t="s">
        <v>2</v>
      </c>
      <c r="E56" s="5" t="s">
        <v>38</v>
      </c>
      <c r="F56" s="17"/>
      <c r="G56" s="12">
        <f t="shared" si="0"/>
        <v>0</v>
      </c>
      <c r="H56" s="1"/>
      <c r="I56" s="1"/>
      <c r="K56" s="2"/>
    </row>
    <row r="57" spans="1:11" ht="15">
      <c r="A57" s="27"/>
      <c r="B57" s="24" t="s">
        <v>40</v>
      </c>
      <c r="C57" s="7"/>
      <c r="D57" s="5">
        <v>400</v>
      </c>
      <c r="E57" s="5" t="s">
        <v>41</v>
      </c>
      <c r="F57" s="17"/>
      <c r="G57" s="12">
        <f t="shared" si="0"/>
        <v>0</v>
      </c>
      <c r="H57" s="1"/>
      <c r="I57" s="1"/>
      <c r="K57" s="2"/>
    </row>
    <row r="58" spans="1:11" ht="15">
      <c r="A58" s="27"/>
      <c r="B58" s="24" t="s">
        <v>42</v>
      </c>
      <c r="C58" s="7"/>
      <c r="D58" s="5" t="s">
        <v>28</v>
      </c>
      <c r="E58" s="5" t="s">
        <v>43</v>
      </c>
      <c r="F58" s="17"/>
      <c r="G58" s="12">
        <f t="shared" si="0"/>
        <v>0</v>
      </c>
      <c r="H58" s="1"/>
      <c r="I58" s="1"/>
      <c r="K58" s="2"/>
    </row>
    <row r="59" spans="1:11" ht="15">
      <c r="A59" s="27"/>
      <c r="B59" s="24" t="s">
        <v>44</v>
      </c>
      <c r="C59" s="7"/>
      <c r="D59" s="5">
        <v>45</v>
      </c>
      <c r="E59" s="5" t="s">
        <v>43</v>
      </c>
      <c r="F59" s="17"/>
      <c r="G59" s="12">
        <f t="shared" si="0"/>
        <v>0</v>
      </c>
      <c r="H59" s="1"/>
      <c r="I59" s="1"/>
      <c r="K59" s="2"/>
    </row>
    <row r="60" spans="1:11" ht="15">
      <c r="A60" s="27"/>
      <c r="B60" s="24" t="s">
        <v>45</v>
      </c>
      <c r="C60" s="7"/>
      <c r="D60" s="5" t="s">
        <v>2</v>
      </c>
      <c r="E60" s="5" t="s">
        <v>38</v>
      </c>
      <c r="F60" s="17"/>
      <c r="G60" s="12">
        <f t="shared" si="0"/>
        <v>0</v>
      </c>
      <c r="H60" s="1"/>
      <c r="I60" s="1"/>
      <c r="K60" s="2"/>
    </row>
    <row r="61" spans="1:11" ht="15">
      <c r="A61" s="27"/>
      <c r="B61" s="24" t="s">
        <v>46</v>
      </c>
      <c r="C61" s="7"/>
      <c r="D61" s="5" t="s">
        <v>2</v>
      </c>
      <c r="E61" s="5" t="s">
        <v>38</v>
      </c>
      <c r="F61" s="17"/>
      <c r="G61" s="12">
        <f t="shared" si="0"/>
        <v>0</v>
      </c>
      <c r="H61" s="1"/>
      <c r="I61" s="1"/>
      <c r="K61" s="2"/>
    </row>
    <row r="62" spans="1:11" ht="15.75" thickBot="1">
      <c r="A62" s="28"/>
      <c r="B62" s="25" t="s">
        <v>47</v>
      </c>
      <c r="C62" s="14"/>
      <c r="D62" s="15" t="s">
        <v>2</v>
      </c>
      <c r="E62" s="15" t="s">
        <v>38</v>
      </c>
      <c r="F62" s="18"/>
      <c r="G62" s="16">
        <f t="shared" si="0"/>
        <v>0</v>
      </c>
      <c r="H62" s="38">
        <f>SUM(G44:G62)</f>
        <v>0</v>
      </c>
      <c r="I62" s="1"/>
      <c r="K62" s="2"/>
    </row>
    <row r="63" spans="1:11" ht="15">
      <c r="A63" s="29"/>
      <c r="B63" s="66" t="s">
        <v>66</v>
      </c>
      <c r="C63" s="67"/>
      <c r="D63" s="67"/>
      <c r="E63" s="67"/>
      <c r="F63" s="67"/>
      <c r="G63" s="20">
        <f>SUM(H6:H62)</f>
        <v>0</v>
      </c>
      <c r="K63" s="2"/>
    </row>
    <row r="64" spans="1:7" ht="15">
      <c r="A64" s="30"/>
      <c r="B64" s="56" t="s">
        <v>67</v>
      </c>
      <c r="C64" s="57"/>
      <c r="D64" s="57"/>
      <c r="E64" s="57"/>
      <c r="F64" s="57"/>
      <c r="G64" s="21">
        <f>G63*0.21</f>
        <v>0</v>
      </c>
    </row>
    <row r="65" spans="1:7" ht="15.75" thickBot="1">
      <c r="A65" s="31"/>
      <c r="B65" s="58" t="s">
        <v>1</v>
      </c>
      <c r="C65" s="59"/>
      <c r="D65" s="59"/>
      <c r="E65" s="59"/>
      <c r="F65" s="59"/>
      <c r="G65" s="22">
        <f>SUM(G63:G64)</f>
        <v>0</v>
      </c>
    </row>
  </sheetData>
  <mergeCells count="7">
    <mergeCell ref="B64:F64"/>
    <mergeCell ref="B65:F65"/>
    <mergeCell ref="B5:G5"/>
    <mergeCell ref="B16:G16"/>
    <mergeCell ref="B26:G26"/>
    <mergeCell ref="B43:G43"/>
    <mergeCell ref="B63:F63"/>
  </mergeCells>
  <printOptions/>
  <pageMargins left="0.25" right="0.25" top="0.25" bottom="0.25" header="0" footer="0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2021-12-12T06:19:58Z</dcterms:created>
  <dcterms:modified xsi:type="dcterms:W3CDTF">2023-05-22T10:40:25Z</dcterms:modified>
  <cp:category/>
  <cp:version/>
  <cp:contentType/>
  <cp:contentStatus/>
</cp:coreProperties>
</file>