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orav1\Desktop\Radnice\"/>
    </mc:Choice>
  </mc:AlternateContent>
  <bookViews>
    <workbookView xWindow="0" yWindow="0" windowWidth="28800" windowHeight="11700"/>
  </bookViews>
  <sheets>
    <sheet name="Rekapitulace" sheetId="2" r:id="rId1"/>
    <sheet name="čp 77 položky" sheetId="1" r:id="rId2"/>
    <sheet name="čp 78 položky" sheetId="3" r:id="rId3"/>
  </sheets>
  <definedNames>
    <definedName name="_xlnm.Print_Titles" localSheetId="1">'čp 77 položky'!$1:$1</definedName>
    <definedName name="_xlnm.Print_Titles" localSheetId="2">'čp 78 položky'!$1:$1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2" l="1"/>
  <c r="E33" i="2"/>
  <c r="E32" i="2"/>
  <c r="E31" i="2"/>
  <c r="G26" i="2"/>
  <c r="G24" i="2"/>
  <c r="F34" i="3"/>
  <c r="G20" i="2" s="1"/>
  <c r="F46" i="3"/>
  <c r="F47" i="3"/>
  <c r="F33" i="3"/>
  <c r="F45" i="1"/>
  <c r="F46" i="1"/>
  <c r="F32" i="1"/>
  <c r="F33" i="1" s="1"/>
  <c r="E20" i="2" s="1"/>
  <c r="F22" i="1"/>
  <c r="F24" i="1" s="1"/>
  <c r="E18" i="2" s="1"/>
  <c r="F23" i="1"/>
  <c r="F45" i="3"/>
  <c r="F48" i="3" s="1"/>
  <c r="G22" i="2" s="1"/>
  <c r="F42" i="3"/>
  <c r="F41" i="3"/>
  <c r="F40" i="3"/>
  <c r="F39" i="3"/>
  <c r="F38" i="3"/>
  <c r="F37" i="3"/>
  <c r="F36" i="3"/>
  <c r="F32" i="3"/>
  <c r="F31" i="3"/>
  <c r="F30" i="3"/>
  <c r="F27" i="3"/>
  <c r="F28" i="3" s="1"/>
  <c r="G19" i="2" s="1"/>
  <c r="F24" i="3"/>
  <c r="F25" i="3" s="1"/>
  <c r="G18" i="2" s="1"/>
  <c r="F21" i="3"/>
  <c r="F20" i="3"/>
  <c r="F19" i="3"/>
  <c r="F18" i="3"/>
  <c r="F15" i="3"/>
  <c r="F16" i="3" s="1"/>
  <c r="G16" i="2" s="1"/>
  <c r="F12" i="3"/>
  <c r="F11" i="3"/>
  <c r="F10" i="3"/>
  <c r="F9" i="3"/>
  <c r="F6" i="3"/>
  <c r="F5" i="3"/>
  <c r="F4" i="3"/>
  <c r="F3" i="3"/>
  <c r="F43" i="3" l="1"/>
  <c r="G21" i="2" s="1"/>
  <c r="F13" i="3"/>
  <c r="G15" i="2" s="1"/>
  <c r="F7" i="3"/>
  <c r="G14" i="2" s="1"/>
  <c r="F22" i="3"/>
  <c r="G17" i="2" s="1"/>
  <c r="B22" i="2"/>
  <c r="B21" i="2"/>
  <c r="B20" i="2"/>
  <c r="B19" i="2"/>
  <c r="B18" i="2"/>
  <c r="B17" i="2"/>
  <c r="B16" i="2"/>
  <c r="B15" i="2"/>
  <c r="B14" i="2"/>
  <c r="F49" i="3" l="1"/>
  <c r="F44" i="1"/>
  <c r="F47" i="1" s="1"/>
  <c r="E22" i="2" s="1"/>
  <c r="F36" i="1"/>
  <c r="F37" i="1"/>
  <c r="F38" i="1"/>
  <c r="F39" i="1"/>
  <c r="F40" i="1"/>
  <c r="F41" i="1"/>
  <c r="F42" i="1" s="1"/>
  <c r="E21" i="2" s="1"/>
  <c r="F35" i="1"/>
  <c r="F30" i="1"/>
  <c r="F31" i="1"/>
  <c r="F29" i="1"/>
  <c r="F26" i="1"/>
  <c r="F27" i="1" s="1"/>
  <c r="E19" i="2" s="1"/>
  <c r="F21" i="1"/>
  <c r="F18" i="1"/>
  <c r="F17" i="1"/>
  <c r="F14" i="1"/>
  <c r="F15" i="1" s="1"/>
  <c r="E16" i="2" s="1"/>
  <c r="F6" i="1"/>
  <c r="F7" i="1"/>
  <c r="F8" i="1"/>
  <c r="F9" i="1"/>
  <c r="F10" i="1"/>
  <c r="F11" i="1"/>
  <c r="F3" i="1"/>
  <c r="F12" i="1" l="1"/>
  <c r="E15" i="2" s="1"/>
  <c r="F4" i="1"/>
  <c r="E14" i="2" s="1"/>
  <c r="F19" i="1"/>
  <c r="E17" i="2" s="1"/>
  <c r="F48" i="1" l="1"/>
  <c r="E24" i="2"/>
  <c r="E26" i="2" s="1"/>
</calcChain>
</file>

<file path=xl/sharedStrings.xml><?xml version="1.0" encoding="utf-8"?>
<sst xmlns="http://schemas.openxmlformats.org/spreadsheetml/2006/main" count="196" uniqueCount="88">
  <si>
    <t>Restaurování vápenných prvků - sgrafito</t>
  </si>
  <si>
    <t>Název položky</t>
  </si>
  <si>
    <t>Číslo 
položky</t>
  </si>
  <si>
    <t>Jednotka</t>
  </si>
  <si>
    <t>Počet jednotek</t>
  </si>
  <si>
    <t>Cena celkem</t>
  </si>
  <si>
    <t>Restaurování vápenných prvků - freska</t>
  </si>
  <si>
    <t>Restaurování erbu</t>
  </si>
  <si>
    <t>Restaurování malby na měděné podložce</t>
  </si>
  <si>
    <t>m²</t>
  </si>
  <si>
    <t>kpl</t>
  </si>
  <si>
    <t>CENA CELKEM  BEZ DPH</t>
  </si>
  <si>
    <t>Cena za jednotku
(bez DPH)</t>
  </si>
  <si>
    <t xml:space="preserve"> RESTAURÁTORSKÉ PRÁCE - MALÍŘSKÉ PRVKY</t>
  </si>
  <si>
    <t xml:space="preserve"> RESTAURÁTORSKÉ PRÁCE - KAMENICKÉ PRVKY</t>
  </si>
  <si>
    <t>Restaurování hlavního vstupního portálu</t>
  </si>
  <si>
    <t>Restaurování vedlejšího vstupního portálu</t>
  </si>
  <si>
    <t>Restaurování kamenných čuček</t>
  </si>
  <si>
    <t>Restaurování kamenných váz</t>
  </si>
  <si>
    <t>Restaurování sochy Moudrosti</t>
  </si>
  <si>
    <t>Restaurování sochy Síly</t>
  </si>
  <si>
    <t>Restaurování sochy Spravedlnosti včetně soklu</t>
  </si>
  <si>
    <t>Restaurování soklu kovové sochy rytíře</t>
  </si>
  <si>
    <t>ks</t>
  </si>
  <si>
    <t xml:space="preserve"> RESTAURÁTORSKÉ PRÁCE - ŠTUKATÉRSKÉ PRVKY</t>
  </si>
  <si>
    <t>Restaurování štukových nadokenních říms</t>
  </si>
  <si>
    <t>Restaurování trnu s makovicí na baldachýnku</t>
  </si>
  <si>
    <t>Restaurování  trnu s makovicí na kamenné noze</t>
  </si>
  <si>
    <t>Výroba kopie trnu s makovicí na kamenné noze</t>
  </si>
  <si>
    <t>Restaurování meče a vah sochy Spravedlnosti</t>
  </si>
  <si>
    <t>Restaurování zdobeného zábradlí věže</t>
  </si>
  <si>
    <t xml:space="preserve"> RESTAURÁTORSKÉ PRÁCE -KOVÁŘSKÉ PRVKY</t>
  </si>
  <si>
    <t>TRUHLÁŘSKÉ PRVKY</t>
  </si>
  <si>
    <t>KLEMPÍŘSKÉ PRVKY</t>
  </si>
  <si>
    <t>STAVEBNÍ PRÁCE</t>
  </si>
  <si>
    <t>Repase stávajích klempířských prvků, vyjma věžičky</t>
  </si>
  <si>
    <t>Oprava omítek složitosti VII. (bosáže, římsy aj.)</t>
  </si>
  <si>
    <t>Oprava soklu</t>
  </si>
  <si>
    <t>Začištění návazností pavlačové předstěny na ostatní stavební konstrukce 
(stěny, příčky, stropy apod.) (odhad na podlaží)</t>
  </si>
  <si>
    <t>LEŠENÍ</t>
  </si>
  <si>
    <t>Montáž lešení</t>
  </si>
  <si>
    <t>Demontáž lešení</t>
  </si>
  <si>
    <t>Montáž ochranné sítě</t>
  </si>
  <si>
    <t>Pronájem ochranné sítě, 12 měsíců</t>
  </si>
  <si>
    <t>Demontáž ochranné sítě</t>
  </si>
  <si>
    <t>Zabezpečení lešení proti vstupu třetích osob (odhad)</t>
  </si>
  <si>
    <t>VEDLEJŠÍ ROZPOČTOVÉ NÁKLADY</t>
  </si>
  <si>
    <t>Zařízení staveniště a ostatní náklady</t>
  </si>
  <si>
    <t xml:space="preserve"> CELKOVA CENA BEZ DPH</t>
  </si>
  <si>
    <t>Krycí list rozpočtu</t>
  </si>
  <si>
    <t>Název stavby:</t>
  </si>
  <si>
    <t>Objednatel:</t>
  </si>
  <si>
    <t>město Kolín Karlovo náměstí 78 280 12 Kolín I</t>
  </si>
  <si>
    <t>IČ/DIČ:</t>
  </si>
  <si>
    <t>Druh stavby:</t>
  </si>
  <si>
    <t>služby</t>
  </si>
  <si>
    <t>Projektant:</t>
  </si>
  <si>
    <t>Lokalita:</t>
  </si>
  <si>
    <t>Kolín</t>
  </si>
  <si>
    <t>Zhotovitel:</t>
  </si>
  <si>
    <t>JKSO:</t>
  </si>
  <si>
    <t xml:space="preserve"> </t>
  </si>
  <si>
    <t>Zpracoval:</t>
  </si>
  <si>
    <t> </t>
  </si>
  <si>
    <t>Datum:</t>
  </si>
  <si>
    <t xml:space="preserve">OPRAVA ULIČNÍ FASADY RADNICE, KARLOVO NÁMĚSTÍ KOLIN </t>
  </si>
  <si>
    <t>Rekapitulace  rozpočtu</t>
  </si>
  <si>
    <t>00235440
CZ00235440</t>
  </si>
  <si>
    <t>Cena celkem bez DPH</t>
  </si>
  <si>
    <t>DPH</t>
  </si>
  <si>
    <t>CENA CELKEM VČETNĚ DPH</t>
  </si>
  <si>
    <t>Restaurování baldachýnku (lodžie)</t>
  </si>
  <si>
    <t>Restaurování bronzové desky v úrovni 1. NP</t>
  </si>
  <si>
    <t>Oprava dveří</t>
  </si>
  <si>
    <t>Pronájem lešení, 7 měsíců</t>
  </si>
  <si>
    <t>Oprava vnějšího a vnitřního rámu oken včetně špalety (rúzné rozměry, průměrná cena)</t>
  </si>
  <si>
    <t>Oprava vnějšího a vnitřního rámu dveří</t>
  </si>
  <si>
    <t xml:space="preserve">Oprava kamenného schodiště </t>
  </si>
  <si>
    <t>Oprava vnějšího i vnitřního rámu oken včetně špalety (rúzné rozměry, průměrná cena)</t>
  </si>
  <si>
    <t>Vypravování doplňujícího restaurátorského záměru</t>
  </si>
  <si>
    <t>Závěrečná restaurátorská zpráva</t>
  </si>
  <si>
    <t>Pronájem lešení, 11 měsíců</t>
  </si>
  <si>
    <t>Pronájem ochranné sítě, 11 měsíců</t>
  </si>
  <si>
    <t>čp. 77</t>
  </si>
  <si>
    <t>čp. 78</t>
  </si>
  <si>
    <t>Celkem za dílo</t>
  </si>
  <si>
    <t>čp. 77 bez DPH</t>
  </si>
  <si>
    <t>čp. 78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</si>
</sst>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Kč&quot;_-;\-* #,##0.00\ &quot;Kč&quot;_-;_-* &quot;-&quot;??\ &quot;Kč&quot;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indexed="8"/>
      <name val="Arial"/>
      <charset val="238"/>
    </font>
    <font>
      <sz val="18"/>
      <color indexed="8"/>
      <name val="Arial"/>
      <charset val="238"/>
    </font>
    <font>
      <b/>
      <sz val="10"/>
      <color indexed="8"/>
      <name val="Arial"/>
      <family val="2"/>
      <charset val="238"/>
    </font>
    <font>
      <b/>
      <sz val="10"/>
      <color indexed="8"/>
      <name val="Arial"/>
      <charset val="238"/>
    </font>
    <font>
      <sz val="10"/>
      <color indexed="8"/>
      <name val="Arial"/>
      <family val="2"/>
      <charset val="238"/>
    </font>
    <font>
      <b/>
      <sz val="2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3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4" xfId="0" applyBorder="1"/>
    <xf numFmtId="0" fontId="0" fillId="0" borderId="4" xfId="0" applyBorder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44" fontId="0" fillId="0" borderId="12" xfId="1" applyFont="1" applyBorder="1"/>
    <xf numFmtId="0" fontId="0" fillId="0" borderId="13" xfId="0" applyBorder="1" applyAlignment="1">
      <alignment horizontal="center" vertical="center"/>
    </xf>
    <xf numFmtId="44" fontId="0" fillId="0" borderId="14" xfId="1" applyFont="1" applyBorder="1"/>
    <xf numFmtId="44" fontId="4" fillId="3" borderId="2" xfId="0" applyNumberFormat="1" applyFont="1" applyFill="1" applyBorder="1"/>
    <xf numFmtId="0" fontId="5" fillId="0" borderId="17" xfId="0" applyNumberFormat="1" applyFont="1" applyFill="1" applyBorder="1" applyAlignment="1" applyProtection="1"/>
    <xf numFmtId="0" fontId="5" fillId="0" borderId="17" xfId="0" applyNumberFormat="1" applyFont="1" applyFill="1" applyBorder="1" applyAlignment="1" applyProtection="1">
      <alignment vertical="center"/>
    </xf>
    <xf numFmtId="0" fontId="10" fillId="0" borderId="0" xfId="0" applyFont="1"/>
    <xf numFmtId="0" fontId="0" fillId="0" borderId="0" xfId="0" applyAlignment="1">
      <alignment horizontal="center"/>
    </xf>
    <xf numFmtId="44" fontId="0" fillId="4" borderId="4" xfId="1" applyFont="1" applyFill="1" applyBorder="1"/>
    <xf numFmtId="44" fontId="0" fillId="4" borderId="1" xfId="1" applyFont="1" applyFill="1" applyBorder="1"/>
    <xf numFmtId="44" fontId="2" fillId="5" borderId="16" xfId="0" applyNumberFormat="1" applyFont="1" applyFill="1" applyBorder="1"/>
    <xf numFmtId="44" fontId="0" fillId="5" borderId="16" xfId="1" applyFont="1" applyFill="1" applyBorder="1"/>
    <xf numFmtId="44" fontId="2" fillId="5" borderId="16" xfId="1" applyFont="1" applyFill="1" applyBorder="1"/>
    <xf numFmtId="49" fontId="9" fillId="0" borderId="22" xfId="0" applyNumberFormat="1" applyFont="1" applyFill="1" applyBorder="1" applyAlignment="1" applyProtection="1">
      <alignment horizontal="left" vertical="center"/>
    </xf>
    <xf numFmtId="0" fontId="5" fillId="0" borderId="22" xfId="0" applyNumberFormat="1" applyFont="1" applyFill="1" applyBorder="1" applyAlignment="1" applyProtection="1">
      <alignment horizontal="left" vertical="center"/>
    </xf>
    <xf numFmtId="0" fontId="6" fillId="0" borderId="17" xfId="0" applyNumberFormat="1" applyFont="1" applyFill="1" applyBorder="1" applyAlignment="1" applyProtection="1">
      <alignment horizontal="center" vertical="center" wrapText="1"/>
    </xf>
    <xf numFmtId="0" fontId="6" fillId="0" borderId="17" xfId="0" applyNumberFormat="1" applyFont="1" applyFill="1" applyBorder="1" applyAlignment="1" applyProtection="1">
      <alignment horizontal="center" vertical="center"/>
    </xf>
    <xf numFmtId="0" fontId="5" fillId="0" borderId="18" xfId="0" applyNumberFormat="1" applyFont="1" applyFill="1" applyBorder="1" applyAlignment="1" applyProtection="1">
      <alignment horizontal="left" vertical="center" wrapText="1"/>
    </xf>
    <xf numFmtId="0" fontId="5" fillId="0" borderId="19" xfId="0" applyNumberFormat="1" applyFont="1" applyFill="1" applyBorder="1" applyAlignment="1" applyProtection="1">
      <alignment horizontal="left" vertical="center"/>
    </xf>
    <xf numFmtId="0" fontId="5" fillId="0" borderId="21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>
      <alignment horizontal="left" vertical="center"/>
    </xf>
    <xf numFmtId="0" fontId="7" fillId="0" borderId="19" xfId="0" applyNumberFormat="1" applyFont="1" applyFill="1" applyBorder="1" applyAlignment="1" applyProtection="1">
      <alignment horizontal="left" vertical="center" wrapText="1"/>
    </xf>
    <xf numFmtId="0" fontId="8" fillId="0" borderId="19" xfId="0" applyNumberFormat="1" applyFont="1" applyFill="1" applyBorder="1" applyAlignment="1" applyProtection="1">
      <alignment horizontal="left" vertical="center"/>
    </xf>
    <xf numFmtId="0" fontId="8" fillId="0" borderId="0" xfId="0" applyNumberFormat="1" applyFont="1" applyFill="1" applyBorder="1" applyAlignment="1" applyProtection="1">
      <alignment horizontal="left" vertical="center"/>
    </xf>
    <xf numFmtId="0" fontId="5" fillId="0" borderId="19" xfId="0" applyNumberFormat="1" applyFont="1" applyFill="1" applyBorder="1" applyAlignment="1" applyProtection="1">
      <alignment horizontal="left" vertical="center" wrapText="1"/>
    </xf>
    <xf numFmtId="49" fontId="9" fillId="0" borderId="20" xfId="0" applyNumberFormat="1" applyFont="1" applyFill="1" applyBorder="1" applyAlignment="1" applyProtection="1">
      <alignment horizontal="left" vertical="center" wrapText="1"/>
    </xf>
    <xf numFmtId="0" fontId="5" fillId="0" borderId="21" xfId="0" applyNumberFormat="1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left" vertical="center" wrapText="1"/>
    </xf>
    <xf numFmtId="0" fontId="9" fillId="0" borderId="0" xfId="0" applyNumberFormat="1" applyFont="1" applyFill="1" applyBorder="1" applyAlignment="1" applyProtection="1">
      <alignment horizontal="left" vertical="center" wrapText="1"/>
    </xf>
    <xf numFmtId="14" fontId="5" fillId="0" borderId="22" xfId="0" applyNumberFormat="1" applyFont="1" applyFill="1" applyBorder="1" applyAlignment="1" applyProtection="1">
      <alignment horizontal="left" vertical="center" wrapText="1"/>
    </xf>
    <xf numFmtId="0" fontId="5" fillId="0" borderId="24" xfId="0" applyNumberFormat="1" applyFont="1" applyFill="1" applyBorder="1" applyAlignment="1" applyProtection="1">
      <alignment horizontal="left" vertical="center"/>
    </xf>
    <xf numFmtId="49" fontId="5" fillId="0" borderId="22" xfId="0" applyNumberFormat="1" applyFont="1" applyFill="1" applyBorder="1" applyAlignment="1" applyProtection="1">
      <alignment horizontal="left" vertical="center"/>
    </xf>
    <xf numFmtId="0" fontId="5" fillId="0" borderId="23" xfId="0" applyNumberFormat="1" applyFont="1" applyFill="1" applyBorder="1" applyAlignment="1" applyProtection="1">
      <alignment horizontal="left" vertical="center"/>
    </xf>
    <xf numFmtId="0" fontId="5" fillId="0" borderId="17" xfId="0" applyNumberFormat="1" applyFont="1" applyFill="1" applyBorder="1" applyAlignment="1" applyProtection="1">
      <alignment horizontal="left" vertical="center"/>
    </xf>
    <xf numFmtId="49" fontId="5" fillId="0" borderId="0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left"/>
    </xf>
    <xf numFmtId="44" fontId="2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4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44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0" borderId="15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6" xfId="0" applyFont="1" applyFill="1" applyBorder="1" applyAlignment="1">
      <alignment horizontal="left"/>
    </xf>
    <xf numFmtId="0" fontId="4" fillId="3" borderId="7" xfId="0" applyFont="1" applyFill="1" applyBorder="1" applyAlignment="1">
      <alignment horizontal="left"/>
    </xf>
    <xf numFmtId="0" fontId="0" fillId="0" borderId="25" xfId="0" applyBorder="1" applyAlignment="1">
      <alignment horizontal="center" vertical="center"/>
    </xf>
    <xf numFmtId="0" fontId="0" fillId="0" borderId="26" xfId="0" applyBorder="1"/>
    <xf numFmtId="44" fontId="0" fillId="4" borderId="26" xfId="1" applyFont="1" applyFill="1" applyBorder="1"/>
    <xf numFmtId="0" fontId="0" fillId="0" borderId="1" xfId="0" applyBorder="1" applyAlignment="1">
      <alignment horizontal="center" vertical="center"/>
    </xf>
    <xf numFmtId="1" fontId="0" fillId="0" borderId="1" xfId="0" applyNumberFormat="1" applyBorder="1"/>
    <xf numFmtId="0" fontId="0" fillId="0" borderId="15" xfId="0" applyBorder="1" applyAlignment="1">
      <alignment horizontal="center" vertical="center"/>
    </xf>
    <xf numFmtId="0" fontId="0" fillId="0" borderId="3" xfId="0" applyBorder="1" applyAlignment="1">
      <alignment wrapText="1"/>
    </xf>
    <xf numFmtId="44" fontId="0" fillId="4" borderId="3" xfId="1" applyFont="1" applyFill="1" applyBorder="1"/>
    <xf numFmtId="0" fontId="0" fillId="0" borderId="3" xfId="0" applyBorder="1" applyAlignment="1">
      <alignment horizontal="center" vertical="center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44" fontId="2" fillId="5" borderId="7" xfId="0" applyNumberFormat="1" applyFont="1" applyFill="1" applyBorder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44" fontId="0" fillId="0" borderId="0" xfId="0" applyNumberFormat="1"/>
    <xf numFmtId="44" fontId="3" fillId="0" borderId="0" xfId="0" applyNumberFormat="1" applyFont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tabSelected="1" workbookViewId="0">
      <selection activeCell="H37" sqref="H37"/>
    </sheetView>
  </sheetViews>
  <sheetFormatPr defaultRowHeight="15" x14ac:dyDescent="0.25"/>
  <cols>
    <col min="4" max="4" width="39.42578125" customWidth="1"/>
    <col min="5" max="5" width="20.140625" customWidth="1"/>
    <col min="7" max="7" width="9.7109375" customWidth="1"/>
    <col min="8" max="8" width="9.42578125" customWidth="1"/>
    <col min="9" max="9" width="11.28515625" customWidth="1"/>
  </cols>
  <sheetData>
    <row r="1" spans="1:9" ht="23.25" x14ac:dyDescent="0.25">
      <c r="A1" s="19"/>
      <c r="B1" s="20"/>
      <c r="C1" s="30" t="s">
        <v>49</v>
      </c>
      <c r="D1" s="31"/>
      <c r="E1" s="31"/>
      <c r="F1" s="31"/>
      <c r="G1" s="31"/>
      <c r="H1" s="31"/>
      <c r="I1" s="31"/>
    </row>
    <row r="2" spans="1:9" x14ac:dyDescent="0.25">
      <c r="A2" s="32" t="s">
        <v>50</v>
      </c>
      <c r="B2" s="33"/>
      <c r="C2" s="36" t="s">
        <v>65</v>
      </c>
      <c r="D2" s="37"/>
      <c r="E2" s="39" t="s">
        <v>51</v>
      </c>
      <c r="F2" s="39" t="s">
        <v>52</v>
      </c>
      <c r="G2" s="33"/>
      <c r="H2" s="39" t="s">
        <v>53</v>
      </c>
      <c r="I2" s="40" t="s">
        <v>67</v>
      </c>
    </row>
    <row r="3" spans="1:9" ht="45" customHeight="1" x14ac:dyDescent="0.25">
      <c r="A3" s="34"/>
      <c r="B3" s="35"/>
      <c r="C3" s="38"/>
      <c r="D3" s="38"/>
      <c r="E3" s="35"/>
      <c r="F3" s="35"/>
      <c r="G3" s="35"/>
      <c r="H3" s="35"/>
      <c r="I3" s="29"/>
    </row>
    <row r="4" spans="1:9" x14ac:dyDescent="0.25">
      <c r="A4" s="41" t="s">
        <v>54</v>
      </c>
      <c r="B4" s="35"/>
      <c r="C4" s="42" t="s">
        <v>55</v>
      </c>
      <c r="D4" s="35"/>
      <c r="E4" s="42" t="s">
        <v>56</v>
      </c>
      <c r="F4" s="43"/>
      <c r="G4" s="35"/>
      <c r="H4" s="42" t="s">
        <v>53</v>
      </c>
      <c r="I4" s="28"/>
    </row>
    <row r="5" spans="1:9" ht="36.75" customHeight="1" x14ac:dyDescent="0.25">
      <c r="A5" s="34"/>
      <c r="B5" s="35"/>
      <c r="C5" s="35"/>
      <c r="D5" s="35"/>
      <c r="E5" s="35"/>
      <c r="F5" s="35"/>
      <c r="G5" s="35"/>
      <c r="H5" s="35"/>
      <c r="I5" s="29"/>
    </row>
    <row r="6" spans="1:9" x14ac:dyDescent="0.25">
      <c r="A6" s="41" t="s">
        <v>57</v>
      </c>
      <c r="B6" s="35"/>
      <c r="C6" s="42" t="s">
        <v>58</v>
      </c>
      <c r="D6" s="35"/>
      <c r="E6" s="42" t="s">
        <v>59</v>
      </c>
      <c r="F6" s="42"/>
      <c r="G6" s="35"/>
      <c r="H6" s="42" t="s">
        <v>53</v>
      </c>
      <c r="I6" s="46"/>
    </row>
    <row r="7" spans="1:9" x14ac:dyDescent="0.25">
      <c r="A7" s="34"/>
      <c r="B7" s="35"/>
      <c r="C7" s="35"/>
      <c r="D7" s="35"/>
      <c r="E7" s="35"/>
      <c r="F7" s="35"/>
      <c r="G7" s="35"/>
      <c r="H7" s="35"/>
      <c r="I7" s="29"/>
    </row>
    <row r="8" spans="1:9" x14ac:dyDescent="0.25">
      <c r="A8" s="41" t="s">
        <v>60</v>
      </c>
      <c r="B8" s="35"/>
      <c r="C8" s="42" t="s">
        <v>61</v>
      </c>
      <c r="D8" s="35"/>
      <c r="E8" s="42" t="s">
        <v>62</v>
      </c>
      <c r="F8" s="42" t="s">
        <v>63</v>
      </c>
      <c r="G8" s="35"/>
      <c r="H8" s="49" t="s">
        <v>64</v>
      </c>
      <c r="I8" s="44"/>
    </row>
    <row r="9" spans="1:9" x14ac:dyDescent="0.25">
      <c r="A9" s="47"/>
      <c r="B9" s="48"/>
      <c r="C9" s="48"/>
      <c r="D9" s="48"/>
      <c r="E9" s="48"/>
      <c r="F9" s="48"/>
      <c r="G9" s="48"/>
      <c r="H9" s="48"/>
      <c r="I9" s="45"/>
    </row>
    <row r="12" spans="1:9" ht="28.5" x14ac:dyDescent="0.45">
      <c r="A12" s="21" t="s">
        <v>66</v>
      </c>
      <c r="E12" s="79" t="s">
        <v>83</v>
      </c>
      <c r="F12" s="79"/>
      <c r="G12" s="79" t="s">
        <v>84</v>
      </c>
      <c r="H12" s="79"/>
      <c r="I12" s="79"/>
    </row>
    <row r="14" spans="1:9" x14ac:dyDescent="0.25">
      <c r="A14" s="1">
        <v>1</v>
      </c>
      <c r="B14" s="50" t="str">
        <f>'čp 77 položky'!A2</f>
        <v xml:space="preserve"> RESTAURÁTORSKÉ PRÁCE - MALÍŘSKÉ PRVKY</v>
      </c>
      <c r="C14" s="50"/>
      <c r="D14" s="50"/>
      <c r="E14" s="51">
        <f>'čp 77 položky'!F4</f>
        <v>0</v>
      </c>
      <c r="F14" s="51"/>
      <c r="G14" s="51">
        <f>'čp 78 položky'!F7</f>
        <v>0</v>
      </c>
      <c r="H14" s="78"/>
      <c r="I14" s="78"/>
    </row>
    <row r="15" spans="1:9" x14ac:dyDescent="0.25">
      <c r="A15" s="1">
        <v>2</v>
      </c>
      <c r="B15" s="50" t="str">
        <f>'čp 77 položky'!A5</f>
        <v xml:space="preserve"> RESTAURÁTORSKÉ PRÁCE - KAMENICKÉ PRVKY</v>
      </c>
      <c r="C15" s="50"/>
      <c r="D15" s="50"/>
      <c r="E15" s="51">
        <f>'čp 77 položky'!F12</f>
        <v>0</v>
      </c>
      <c r="F15" s="51"/>
      <c r="G15" s="51">
        <f>'čp 78 položky'!F13</f>
        <v>0</v>
      </c>
      <c r="H15" s="78"/>
      <c r="I15" s="78"/>
    </row>
    <row r="16" spans="1:9" x14ac:dyDescent="0.25">
      <c r="A16" s="1">
        <v>3</v>
      </c>
      <c r="B16" s="50" t="str">
        <f>'čp 77 položky'!A13</f>
        <v xml:space="preserve"> RESTAURÁTORSKÉ PRÁCE - ŠTUKATÉRSKÉ PRVKY</v>
      </c>
      <c r="C16" s="50"/>
      <c r="D16" s="50"/>
      <c r="E16" s="51">
        <f>'čp 77 položky'!F15</f>
        <v>0</v>
      </c>
      <c r="F16" s="51"/>
      <c r="G16" s="51">
        <f>'čp 78 položky'!F16</f>
        <v>0</v>
      </c>
      <c r="H16" s="78"/>
      <c r="I16" s="78"/>
    </row>
    <row r="17" spans="1:9" x14ac:dyDescent="0.25">
      <c r="A17" s="1">
        <v>4</v>
      </c>
      <c r="B17" s="50" t="str">
        <f>'čp 77 položky'!A16</f>
        <v xml:space="preserve"> RESTAURÁTORSKÉ PRÁCE -KOVÁŘSKÉ PRVKY</v>
      </c>
      <c r="C17" s="50"/>
      <c r="D17" s="50"/>
      <c r="E17" s="51">
        <f>'čp 77 položky'!F19</f>
        <v>0</v>
      </c>
      <c r="F17" s="51"/>
      <c r="G17" s="51">
        <f>'čp 78 položky'!F22</f>
        <v>0</v>
      </c>
      <c r="H17" s="78"/>
      <c r="I17" s="78"/>
    </row>
    <row r="18" spans="1:9" x14ac:dyDescent="0.25">
      <c r="A18" s="1">
        <v>5</v>
      </c>
      <c r="B18" s="50" t="str">
        <f>'čp 77 položky'!A20</f>
        <v>TRUHLÁŘSKÉ PRVKY</v>
      </c>
      <c r="C18" s="50"/>
      <c r="D18" s="50"/>
      <c r="E18" s="51">
        <f>'čp 77 položky'!F24</f>
        <v>0</v>
      </c>
      <c r="F18" s="51"/>
      <c r="G18" s="51">
        <f>'čp 78 položky'!F25</f>
        <v>0</v>
      </c>
      <c r="H18" s="78"/>
      <c r="I18" s="78"/>
    </row>
    <row r="19" spans="1:9" x14ac:dyDescent="0.25">
      <c r="A19" s="1">
        <v>6</v>
      </c>
      <c r="B19" s="50" t="str">
        <f>'čp 77 položky'!A25</f>
        <v>KLEMPÍŘSKÉ PRVKY</v>
      </c>
      <c r="C19" s="50"/>
      <c r="D19" s="50"/>
      <c r="E19" s="51">
        <f>'čp 77 položky'!F27</f>
        <v>0</v>
      </c>
      <c r="F19" s="51"/>
      <c r="G19" s="51">
        <f>'čp 78 položky'!F28</f>
        <v>0</v>
      </c>
      <c r="H19" s="78"/>
      <c r="I19" s="78"/>
    </row>
    <row r="20" spans="1:9" x14ac:dyDescent="0.25">
      <c r="A20" s="1">
        <v>7</v>
      </c>
      <c r="B20" s="50" t="str">
        <f>'čp 77 položky'!A28</f>
        <v>STAVEBNÍ PRÁCE</v>
      </c>
      <c r="C20" s="50"/>
      <c r="D20" s="50"/>
      <c r="E20" s="51">
        <f>'čp 77 položky'!F33</f>
        <v>0</v>
      </c>
      <c r="F20" s="51"/>
      <c r="G20" s="51">
        <f>'čp 78 položky'!F34</f>
        <v>0</v>
      </c>
      <c r="H20" s="78"/>
      <c r="I20" s="78"/>
    </row>
    <row r="21" spans="1:9" x14ac:dyDescent="0.25">
      <c r="A21" s="1">
        <v>8</v>
      </c>
      <c r="B21" s="50" t="str">
        <f>'čp 77 položky'!A34</f>
        <v>LEŠENÍ</v>
      </c>
      <c r="C21" s="50"/>
      <c r="D21" s="50"/>
      <c r="E21" s="51">
        <f>'čp 77 položky'!F42</f>
        <v>0</v>
      </c>
      <c r="F21" s="51"/>
      <c r="G21" s="51">
        <f>'čp 78 položky'!F43</f>
        <v>0</v>
      </c>
      <c r="H21" s="78"/>
      <c r="I21" s="78"/>
    </row>
    <row r="22" spans="1:9" x14ac:dyDescent="0.25">
      <c r="A22" s="1">
        <v>9</v>
      </c>
      <c r="B22" s="50" t="str">
        <f>'čp 77 položky'!A43</f>
        <v>VEDLEJŠÍ ROZPOČTOVÉ NÁKLADY</v>
      </c>
      <c r="C22" s="50"/>
      <c r="D22" s="50"/>
      <c r="E22" s="51">
        <f>'čp 77 položky'!F47</f>
        <v>0</v>
      </c>
      <c r="F22" s="51"/>
      <c r="G22" s="51">
        <f>'čp 78 položky'!F48</f>
        <v>0</v>
      </c>
      <c r="H22" s="78"/>
      <c r="I22" s="78"/>
    </row>
    <row r="23" spans="1:9" x14ac:dyDescent="0.25">
      <c r="B23" s="53"/>
      <c r="C23" s="53"/>
      <c r="D23" s="53"/>
    </row>
    <row r="24" spans="1:9" x14ac:dyDescent="0.25">
      <c r="B24" s="57" t="s">
        <v>68</v>
      </c>
      <c r="C24" s="57"/>
      <c r="D24" s="57"/>
      <c r="E24" s="56">
        <f>SUM(E14:F22)</f>
        <v>0</v>
      </c>
      <c r="F24" s="53"/>
      <c r="G24" s="56">
        <f>SUM(G14:I23)</f>
        <v>0</v>
      </c>
      <c r="H24" s="53"/>
      <c r="I24" s="53"/>
    </row>
    <row r="25" spans="1:9" x14ac:dyDescent="0.25">
      <c r="B25" s="57" t="s">
        <v>69</v>
      </c>
      <c r="C25" s="57"/>
      <c r="D25" s="57"/>
      <c r="E25" s="53"/>
      <c r="F25" s="53"/>
      <c r="G25" s="53"/>
      <c r="H25" s="53"/>
      <c r="I25" s="53"/>
    </row>
    <row r="26" spans="1:9" ht="15.75" x14ac:dyDescent="0.25">
      <c r="B26" s="52" t="s">
        <v>70</v>
      </c>
      <c r="C26" s="52"/>
      <c r="D26" s="52"/>
      <c r="E26" s="54">
        <f>E24+E25</f>
        <v>0</v>
      </c>
      <c r="F26" s="55"/>
      <c r="G26" s="54">
        <f>G24+G25</f>
        <v>0</v>
      </c>
      <c r="H26" s="55"/>
      <c r="I26" s="55"/>
    </row>
    <row r="30" spans="1:9" x14ac:dyDescent="0.25">
      <c r="B30" s="80" t="s">
        <v>85</v>
      </c>
      <c r="C30" s="80"/>
      <c r="D30" s="80"/>
    </row>
    <row r="31" spans="1:9" x14ac:dyDescent="0.25">
      <c r="B31" s="50" t="s">
        <v>86</v>
      </c>
      <c r="C31" s="50"/>
      <c r="D31" s="50"/>
      <c r="E31" s="81">
        <f>E24</f>
        <v>0</v>
      </c>
    </row>
    <row r="32" spans="1:9" x14ac:dyDescent="0.25">
      <c r="B32" s="50" t="s">
        <v>87</v>
      </c>
      <c r="C32" s="50"/>
      <c r="D32" s="50"/>
      <c r="E32" s="81">
        <f>G24</f>
        <v>0</v>
      </c>
    </row>
    <row r="33" spans="2:5" x14ac:dyDescent="0.25">
      <c r="B33" s="57" t="s">
        <v>68</v>
      </c>
      <c r="C33" s="57"/>
      <c r="D33" s="57"/>
      <c r="E33" s="81">
        <f>SUM(E31:E32)</f>
        <v>0</v>
      </c>
    </row>
    <row r="34" spans="2:5" x14ac:dyDescent="0.25">
      <c r="B34" t="s">
        <v>69</v>
      </c>
    </row>
    <row r="35" spans="2:5" ht="15.75" x14ac:dyDescent="0.25">
      <c r="B35" s="52" t="s">
        <v>70</v>
      </c>
      <c r="C35" s="52"/>
      <c r="D35" s="52"/>
      <c r="E35" s="82">
        <f>E33+E34</f>
        <v>0</v>
      </c>
    </row>
  </sheetData>
  <mergeCells count="69">
    <mergeCell ref="B31:D31"/>
    <mergeCell ref="B32:D32"/>
    <mergeCell ref="B33:D33"/>
    <mergeCell ref="B35:D35"/>
    <mergeCell ref="G25:I25"/>
    <mergeCell ref="G26:I26"/>
    <mergeCell ref="E12:F12"/>
    <mergeCell ref="G12:I12"/>
    <mergeCell ref="B30:D30"/>
    <mergeCell ref="G19:I19"/>
    <mergeCell ref="G20:I20"/>
    <mergeCell ref="G21:I21"/>
    <mergeCell ref="G22:I22"/>
    <mergeCell ref="G24:I24"/>
    <mergeCell ref="G14:I14"/>
    <mergeCell ref="G15:I15"/>
    <mergeCell ref="G16:I16"/>
    <mergeCell ref="G17:I17"/>
    <mergeCell ref="G18:I18"/>
    <mergeCell ref="B26:D26"/>
    <mergeCell ref="E25:F25"/>
    <mergeCell ref="E26:F26"/>
    <mergeCell ref="E19:F19"/>
    <mergeCell ref="E20:F20"/>
    <mergeCell ref="E21:F21"/>
    <mergeCell ref="E22:F22"/>
    <mergeCell ref="E24:F24"/>
    <mergeCell ref="B25:D25"/>
    <mergeCell ref="B20:D20"/>
    <mergeCell ref="B21:D21"/>
    <mergeCell ref="B22:D22"/>
    <mergeCell ref="B23:D23"/>
    <mergeCell ref="B24:D24"/>
    <mergeCell ref="B19:D19"/>
    <mergeCell ref="E14:F14"/>
    <mergeCell ref="E15:F15"/>
    <mergeCell ref="E16:F16"/>
    <mergeCell ref="E17:F17"/>
    <mergeCell ref="E18:F18"/>
    <mergeCell ref="B14:D14"/>
    <mergeCell ref="B15:D15"/>
    <mergeCell ref="B16:D16"/>
    <mergeCell ref="B17:D17"/>
    <mergeCell ref="B18:D18"/>
    <mergeCell ref="I8:I9"/>
    <mergeCell ref="A6:B7"/>
    <mergeCell ref="C6:D7"/>
    <mergeCell ref="E6:E7"/>
    <mergeCell ref="F6:G7"/>
    <mergeCell ref="H6:H7"/>
    <mergeCell ref="I6:I7"/>
    <mergeCell ref="A8:B9"/>
    <mergeCell ref="C8:D9"/>
    <mergeCell ref="E8:E9"/>
    <mergeCell ref="F8:G9"/>
    <mergeCell ref="H8:H9"/>
    <mergeCell ref="I4:I5"/>
    <mergeCell ref="C1:I1"/>
    <mergeCell ref="A2:B3"/>
    <mergeCell ref="C2:D3"/>
    <mergeCell ref="E2:E3"/>
    <mergeCell ref="F2:G3"/>
    <mergeCell ref="H2:H3"/>
    <mergeCell ref="I2:I3"/>
    <mergeCell ref="A4:B5"/>
    <mergeCell ref="C4:D5"/>
    <mergeCell ref="E4:E5"/>
    <mergeCell ref="F4:G5"/>
    <mergeCell ref="H4:H5"/>
  </mergeCells>
  <pageMargins left="0.25" right="0.25" top="0.75" bottom="0.75" header="0.3" footer="0.3"/>
  <pageSetup paperSize="9" scale="78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8"/>
  <sheetViews>
    <sheetView workbookViewId="0">
      <pane ySplit="1" topLeftCell="A8" activePane="bottomLeft" state="frozen"/>
      <selection pane="bottomLeft" activeCell="E3" sqref="E3"/>
    </sheetView>
  </sheetViews>
  <sheetFormatPr defaultRowHeight="15" x14ac:dyDescent="0.25"/>
  <cols>
    <col min="1" max="1" width="9.140625" style="7"/>
    <col min="2" max="2" width="65.42578125" customWidth="1"/>
    <col min="3" max="3" width="15.7109375" style="2" customWidth="1"/>
    <col min="4" max="5" width="20.7109375" customWidth="1"/>
    <col min="6" max="6" width="28.5703125" customWidth="1"/>
  </cols>
  <sheetData>
    <row r="1" spans="1:6" ht="30.75" thickBot="1" x14ac:dyDescent="0.3">
      <c r="A1" s="10" t="s">
        <v>2</v>
      </c>
      <c r="B1" s="11" t="s">
        <v>1</v>
      </c>
      <c r="C1" s="11" t="s">
        <v>3</v>
      </c>
      <c r="D1" s="11" t="s">
        <v>4</v>
      </c>
      <c r="E1" s="12" t="s">
        <v>12</v>
      </c>
      <c r="F1" s="13" t="s">
        <v>5</v>
      </c>
    </row>
    <row r="2" spans="1:6" ht="15.75" thickBot="1" x14ac:dyDescent="0.3">
      <c r="A2" s="58" t="s">
        <v>13</v>
      </c>
      <c r="B2" s="59"/>
      <c r="C2" s="59"/>
      <c r="D2" s="59"/>
      <c r="E2" s="59"/>
      <c r="F2" s="60"/>
    </row>
    <row r="3" spans="1:6" x14ac:dyDescent="0.25">
      <c r="A3" s="14">
        <v>1</v>
      </c>
      <c r="B3" s="8" t="s">
        <v>0</v>
      </c>
      <c r="C3" s="9" t="s">
        <v>9</v>
      </c>
      <c r="D3" s="8">
        <v>110</v>
      </c>
      <c r="E3" s="23"/>
      <c r="F3" s="15">
        <f>D3*E3</f>
        <v>0</v>
      </c>
    </row>
    <row r="4" spans="1:6" ht="15.75" thickBot="1" x14ac:dyDescent="0.3">
      <c r="A4" s="61" t="s">
        <v>11</v>
      </c>
      <c r="B4" s="62"/>
      <c r="C4" s="62"/>
      <c r="D4" s="62"/>
      <c r="E4" s="62"/>
      <c r="F4" s="25">
        <f>SUM(F3:F3)</f>
        <v>0</v>
      </c>
    </row>
    <row r="5" spans="1:6" ht="15.75" thickBot="1" x14ac:dyDescent="0.3">
      <c r="A5" s="58" t="s">
        <v>14</v>
      </c>
      <c r="B5" s="59"/>
      <c r="C5" s="59"/>
      <c r="D5" s="59"/>
      <c r="E5" s="59"/>
      <c r="F5" s="60"/>
    </row>
    <row r="6" spans="1:6" x14ac:dyDescent="0.25">
      <c r="A6" s="16">
        <v>2</v>
      </c>
      <c r="B6" s="3" t="s">
        <v>16</v>
      </c>
      <c r="C6" s="6" t="s">
        <v>10</v>
      </c>
      <c r="D6" s="3">
        <v>1</v>
      </c>
      <c r="E6" s="24"/>
      <c r="F6" s="17">
        <f t="shared" ref="F6:F11" si="0">D6*E6</f>
        <v>0</v>
      </c>
    </row>
    <row r="7" spans="1:6" x14ac:dyDescent="0.25">
      <c r="A7" s="16">
        <v>3</v>
      </c>
      <c r="B7" s="3" t="s">
        <v>17</v>
      </c>
      <c r="C7" s="6" t="s">
        <v>23</v>
      </c>
      <c r="D7" s="3">
        <v>6</v>
      </c>
      <c r="E7" s="24"/>
      <c r="F7" s="17">
        <f t="shared" si="0"/>
        <v>0</v>
      </c>
    </row>
    <row r="8" spans="1:6" x14ac:dyDescent="0.25">
      <c r="A8" s="16">
        <v>4</v>
      </c>
      <c r="B8" s="3" t="s">
        <v>18</v>
      </c>
      <c r="C8" s="6" t="s">
        <v>23</v>
      </c>
      <c r="D8" s="3">
        <v>4</v>
      </c>
      <c r="E8" s="24"/>
      <c r="F8" s="17">
        <f t="shared" si="0"/>
        <v>0</v>
      </c>
    </row>
    <row r="9" spans="1:6" x14ac:dyDescent="0.25">
      <c r="A9" s="16">
        <v>5</v>
      </c>
      <c r="B9" s="3" t="s">
        <v>21</v>
      </c>
      <c r="C9" s="6" t="s">
        <v>23</v>
      </c>
      <c r="D9" s="3">
        <v>1</v>
      </c>
      <c r="E9" s="24"/>
      <c r="F9" s="17">
        <f t="shared" si="0"/>
        <v>0</v>
      </c>
    </row>
    <row r="10" spans="1:6" x14ac:dyDescent="0.25">
      <c r="A10" s="16">
        <v>6</v>
      </c>
      <c r="B10" s="3" t="s">
        <v>22</v>
      </c>
      <c r="C10" s="6" t="s">
        <v>23</v>
      </c>
      <c r="D10" s="3">
        <v>1</v>
      </c>
      <c r="E10" s="24"/>
      <c r="F10" s="17">
        <f t="shared" si="0"/>
        <v>0</v>
      </c>
    </row>
    <row r="11" spans="1:6" x14ac:dyDescent="0.25">
      <c r="A11" s="16">
        <v>7</v>
      </c>
      <c r="B11" s="3" t="s">
        <v>71</v>
      </c>
      <c r="C11" s="6" t="s">
        <v>23</v>
      </c>
      <c r="D11" s="3">
        <v>1</v>
      </c>
      <c r="E11" s="24"/>
      <c r="F11" s="17">
        <f t="shared" si="0"/>
        <v>0</v>
      </c>
    </row>
    <row r="12" spans="1:6" ht="15.75" thickBot="1" x14ac:dyDescent="0.3">
      <c r="A12" s="61" t="s">
        <v>11</v>
      </c>
      <c r="B12" s="62"/>
      <c r="C12" s="62"/>
      <c r="D12" s="62"/>
      <c r="E12" s="62"/>
      <c r="F12" s="25">
        <f>SUM(F6:F11)</f>
        <v>0</v>
      </c>
    </row>
    <row r="13" spans="1:6" ht="15.75" thickBot="1" x14ac:dyDescent="0.3">
      <c r="A13" s="58" t="s">
        <v>24</v>
      </c>
      <c r="B13" s="59"/>
      <c r="C13" s="59"/>
      <c r="D13" s="59"/>
      <c r="E13" s="59"/>
      <c r="F13" s="60"/>
    </row>
    <row r="14" spans="1:6" x14ac:dyDescent="0.25">
      <c r="A14" s="14">
        <v>8</v>
      </c>
      <c r="B14" s="8" t="s">
        <v>25</v>
      </c>
      <c r="C14" s="9" t="s">
        <v>23</v>
      </c>
      <c r="D14" s="8">
        <v>3</v>
      </c>
      <c r="E14" s="23"/>
      <c r="F14" s="15">
        <f>D14*E14</f>
        <v>0</v>
      </c>
    </row>
    <row r="15" spans="1:6" ht="15.75" thickBot="1" x14ac:dyDescent="0.3">
      <c r="A15" s="61" t="s">
        <v>11</v>
      </c>
      <c r="B15" s="62"/>
      <c r="C15" s="62"/>
      <c r="D15" s="62"/>
      <c r="E15" s="62"/>
      <c r="F15" s="25">
        <f>SUM(F14)</f>
        <v>0</v>
      </c>
    </row>
    <row r="16" spans="1:6" ht="15.75" thickBot="1" x14ac:dyDescent="0.3">
      <c r="A16" s="58" t="s">
        <v>31</v>
      </c>
      <c r="B16" s="59"/>
      <c r="C16" s="59"/>
      <c r="D16" s="59"/>
      <c r="E16" s="59"/>
      <c r="F16" s="60"/>
    </row>
    <row r="17" spans="1:6" x14ac:dyDescent="0.25">
      <c r="A17" s="14">
        <v>9</v>
      </c>
      <c r="B17" s="8" t="s">
        <v>26</v>
      </c>
      <c r="C17" s="9" t="s">
        <v>23</v>
      </c>
      <c r="D17" s="8">
        <v>1</v>
      </c>
      <c r="E17" s="23"/>
      <c r="F17" s="15">
        <f>D17*E17</f>
        <v>0</v>
      </c>
    </row>
    <row r="18" spans="1:6" x14ac:dyDescent="0.25">
      <c r="A18" s="16">
        <v>10</v>
      </c>
      <c r="B18" s="3" t="s">
        <v>29</v>
      </c>
      <c r="C18" s="6" t="s">
        <v>10</v>
      </c>
      <c r="D18" s="3">
        <v>1</v>
      </c>
      <c r="E18" s="24"/>
      <c r="F18" s="17">
        <f t="shared" ref="F18" si="1">D18*E18</f>
        <v>0</v>
      </c>
    </row>
    <row r="19" spans="1:6" ht="15.75" thickBot="1" x14ac:dyDescent="0.3">
      <c r="A19" s="61" t="s">
        <v>11</v>
      </c>
      <c r="B19" s="62"/>
      <c r="C19" s="62"/>
      <c r="D19" s="62"/>
      <c r="E19" s="62"/>
      <c r="F19" s="26">
        <f>SUM(F17:F18)</f>
        <v>0</v>
      </c>
    </row>
    <row r="20" spans="1:6" ht="15.75" thickBot="1" x14ac:dyDescent="0.3">
      <c r="A20" s="58" t="s">
        <v>32</v>
      </c>
      <c r="B20" s="59"/>
      <c r="C20" s="59"/>
      <c r="D20" s="59"/>
      <c r="E20" s="59"/>
      <c r="F20" s="60"/>
    </row>
    <row r="21" spans="1:6" x14ac:dyDescent="0.25">
      <c r="A21" s="14">
        <v>11</v>
      </c>
      <c r="B21" s="8" t="s">
        <v>75</v>
      </c>
      <c r="C21" s="9" t="s">
        <v>23</v>
      </c>
      <c r="D21" s="8">
        <v>14</v>
      </c>
      <c r="E21" s="23"/>
      <c r="F21" s="15">
        <f>D21*E21</f>
        <v>0</v>
      </c>
    </row>
    <row r="22" spans="1:6" x14ac:dyDescent="0.25">
      <c r="A22" s="69">
        <v>12</v>
      </c>
      <c r="B22" s="8" t="s">
        <v>76</v>
      </c>
      <c r="C22" s="9" t="s">
        <v>23</v>
      </c>
      <c r="D22" s="8">
        <v>2</v>
      </c>
      <c r="E22" s="24"/>
      <c r="F22" s="15">
        <f t="shared" ref="F22:F23" si="2">D22*E22</f>
        <v>0</v>
      </c>
    </row>
    <row r="23" spans="1:6" x14ac:dyDescent="0.25">
      <c r="A23" s="66">
        <v>13</v>
      </c>
      <c r="B23" s="67" t="s">
        <v>73</v>
      </c>
      <c r="C23" s="9" t="s">
        <v>23</v>
      </c>
      <c r="D23" s="8">
        <v>2</v>
      </c>
      <c r="E23" s="68"/>
      <c r="F23" s="15">
        <f t="shared" si="2"/>
        <v>0</v>
      </c>
    </row>
    <row r="24" spans="1:6" ht="15.75" thickBot="1" x14ac:dyDescent="0.3">
      <c r="A24" s="61" t="s">
        <v>11</v>
      </c>
      <c r="B24" s="62"/>
      <c r="C24" s="62"/>
      <c r="D24" s="62"/>
      <c r="E24" s="62"/>
      <c r="F24" s="27">
        <f>SUM(F21:F23)</f>
        <v>0</v>
      </c>
    </row>
    <row r="25" spans="1:6" ht="15.75" thickBot="1" x14ac:dyDescent="0.3">
      <c r="A25" s="58" t="s">
        <v>33</v>
      </c>
      <c r="B25" s="59"/>
      <c r="C25" s="59"/>
      <c r="D25" s="59"/>
      <c r="E25" s="59"/>
      <c r="F25" s="60"/>
    </row>
    <row r="26" spans="1:6" x14ac:dyDescent="0.25">
      <c r="A26" s="14">
        <v>14</v>
      </c>
      <c r="B26" s="8" t="s">
        <v>35</v>
      </c>
      <c r="C26" s="9" t="s">
        <v>10</v>
      </c>
      <c r="D26" s="8">
        <v>1</v>
      </c>
      <c r="E26" s="23"/>
      <c r="F26" s="15">
        <f>D26*E26</f>
        <v>0</v>
      </c>
    </row>
    <row r="27" spans="1:6" ht="15.75" thickBot="1" x14ac:dyDescent="0.3">
      <c r="A27" s="61" t="s">
        <v>11</v>
      </c>
      <c r="B27" s="62"/>
      <c r="C27" s="62"/>
      <c r="D27" s="62"/>
      <c r="E27" s="62"/>
      <c r="F27" s="27">
        <f>SUM(F26)</f>
        <v>0</v>
      </c>
    </row>
    <row r="28" spans="1:6" ht="15.75" thickBot="1" x14ac:dyDescent="0.3">
      <c r="A28" s="58" t="s">
        <v>34</v>
      </c>
      <c r="B28" s="59"/>
      <c r="C28" s="59"/>
      <c r="D28" s="59"/>
      <c r="E28" s="59"/>
      <c r="F28" s="60"/>
    </row>
    <row r="29" spans="1:6" x14ac:dyDescent="0.25">
      <c r="A29" s="14">
        <v>15</v>
      </c>
      <c r="B29" s="8" t="s">
        <v>36</v>
      </c>
      <c r="C29" s="9" t="s">
        <v>9</v>
      </c>
      <c r="D29" s="8">
        <v>150</v>
      </c>
      <c r="E29" s="23"/>
      <c r="F29" s="15">
        <f>D29*E29</f>
        <v>0</v>
      </c>
    </row>
    <row r="30" spans="1:6" x14ac:dyDescent="0.25">
      <c r="A30" s="16">
        <v>16</v>
      </c>
      <c r="B30" s="3" t="s">
        <v>37</v>
      </c>
      <c r="C30" s="6" t="s">
        <v>9</v>
      </c>
      <c r="D30" s="3">
        <v>10</v>
      </c>
      <c r="E30" s="24"/>
      <c r="F30" s="17">
        <f t="shared" ref="F30:F32" si="3">D30*E30</f>
        <v>0</v>
      </c>
    </row>
    <row r="31" spans="1:6" ht="33.75" customHeight="1" x14ac:dyDescent="0.25">
      <c r="A31" s="16">
        <v>17</v>
      </c>
      <c r="B31" s="4" t="s">
        <v>38</v>
      </c>
      <c r="C31" s="6" t="s">
        <v>10</v>
      </c>
      <c r="D31" s="3">
        <v>2</v>
      </c>
      <c r="E31" s="24"/>
      <c r="F31" s="17">
        <f t="shared" si="3"/>
        <v>0</v>
      </c>
    </row>
    <row r="32" spans="1:6" ht="18.75" customHeight="1" thickBot="1" x14ac:dyDescent="0.3">
      <c r="A32" s="74">
        <v>18</v>
      </c>
      <c r="B32" s="72" t="s">
        <v>77</v>
      </c>
      <c r="C32" s="6" t="s">
        <v>10</v>
      </c>
      <c r="D32" s="3">
        <v>1</v>
      </c>
      <c r="E32" s="73"/>
      <c r="F32" s="17">
        <f t="shared" si="3"/>
        <v>0</v>
      </c>
    </row>
    <row r="33" spans="1:6" ht="15.75" thickBot="1" x14ac:dyDescent="0.3">
      <c r="A33" s="75" t="s">
        <v>11</v>
      </c>
      <c r="B33" s="76"/>
      <c r="C33" s="76"/>
      <c r="D33" s="76"/>
      <c r="E33" s="76"/>
      <c r="F33" s="77">
        <f>SUM(F29:F32)</f>
        <v>0</v>
      </c>
    </row>
    <row r="34" spans="1:6" ht="15.75" thickBot="1" x14ac:dyDescent="0.3">
      <c r="A34" s="58" t="s">
        <v>39</v>
      </c>
      <c r="B34" s="59"/>
      <c r="C34" s="59"/>
      <c r="D34" s="59"/>
      <c r="E34" s="59"/>
      <c r="F34" s="60"/>
    </row>
    <row r="35" spans="1:6" x14ac:dyDescent="0.25">
      <c r="A35" s="14">
        <v>19</v>
      </c>
      <c r="B35" s="8" t="s">
        <v>40</v>
      </c>
      <c r="C35" s="9" t="s">
        <v>9</v>
      </c>
      <c r="D35" s="8">
        <v>305</v>
      </c>
      <c r="E35" s="23"/>
      <c r="F35" s="15">
        <f>D35*E35</f>
        <v>0</v>
      </c>
    </row>
    <row r="36" spans="1:6" x14ac:dyDescent="0.25">
      <c r="A36" s="16">
        <v>20</v>
      </c>
      <c r="B36" s="3" t="s">
        <v>74</v>
      </c>
      <c r="C36" s="6" t="s">
        <v>9</v>
      </c>
      <c r="D36" s="5">
        <v>64050</v>
      </c>
      <c r="E36" s="24"/>
      <c r="F36" s="17">
        <f t="shared" ref="F36:F41" si="4">D36*E36</f>
        <v>0</v>
      </c>
    </row>
    <row r="37" spans="1:6" x14ac:dyDescent="0.25">
      <c r="A37" s="16">
        <v>21</v>
      </c>
      <c r="B37" s="3" t="s">
        <v>41</v>
      </c>
      <c r="C37" s="6" t="s">
        <v>9</v>
      </c>
      <c r="D37" s="3">
        <v>305</v>
      </c>
      <c r="E37" s="24"/>
      <c r="F37" s="17">
        <f t="shared" si="4"/>
        <v>0</v>
      </c>
    </row>
    <row r="38" spans="1:6" x14ac:dyDescent="0.25">
      <c r="A38" s="16">
        <v>22</v>
      </c>
      <c r="B38" s="3" t="s">
        <v>42</v>
      </c>
      <c r="C38" s="6" t="s">
        <v>9</v>
      </c>
      <c r="D38" s="3">
        <v>210</v>
      </c>
      <c r="E38" s="24"/>
      <c r="F38" s="17">
        <f t="shared" si="4"/>
        <v>0</v>
      </c>
    </row>
    <row r="39" spans="1:6" x14ac:dyDescent="0.25">
      <c r="A39" s="16">
        <v>23</v>
      </c>
      <c r="B39" s="3" t="s">
        <v>43</v>
      </c>
      <c r="C39" s="6" t="s">
        <v>9</v>
      </c>
      <c r="D39" s="5">
        <v>44100</v>
      </c>
      <c r="E39" s="24"/>
      <c r="F39" s="17">
        <f t="shared" si="4"/>
        <v>0</v>
      </c>
    </row>
    <row r="40" spans="1:6" x14ac:dyDescent="0.25">
      <c r="A40" s="16">
        <v>24</v>
      </c>
      <c r="B40" s="3" t="s">
        <v>44</v>
      </c>
      <c r="C40" s="6" t="s">
        <v>9</v>
      </c>
      <c r="D40" s="3">
        <v>210</v>
      </c>
      <c r="E40" s="24"/>
      <c r="F40" s="17">
        <f t="shared" si="4"/>
        <v>0</v>
      </c>
    </row>
    <row r="41" spans="1:6" x14ac:dyDescent="0.25">
      <c r="A41" s="16">
        <v>25</v>
      </c>
      <c r="B41" s="3" t="s">
        <v>45</v>
      </c>
      <c r="C41" s="6" t="s">
        <v>10</v>
      </c>
      <c r="D41" s="3">
        <v>1</v>
      </c>
      <c r="E41" s="24"/>
      <c r="F41" s="17">
        <f t="shared" si="4"/>
        <v>0</v>
      </c>
    </row>
    <row r="42" spans="1:6" ht="15.75" thickBot="1" x14ac:dyDescent="0.3">
      <c r="A42" s="61" t="s">
        <v>11</v>
      </c>
      <c r="B42" s="62"/>
      <c r="C42" s="62"/>
      <c r="D42" s="62"/>
      <c r="E42" s="62"/>
      <c r="F42" s="25">
        <f>SUM(F35:F41)</f>
        <v>0</v>
      </c>
    </row>
    <row r="43" spans="1:6" ht="15.75" thickBot="1" x14ac:dyDescent="0.3">
      <c r="A43" s="58" t="s">
        <v>46</v>
      </c>
      <c r="B43" s="59"/>
      <c r="C43" s="59"/>
      <c r="D43" s="59"/>
      <c r="E43" s="59"/>
      <c r="F43" s="60"/>
    </row>
    <row r="44" spans="1:6" x14ac:dyDescent="0.25">
      <c r="A44" s="14">
        <v>26</v>
      </c>
      <c r="B44" s="8" t="s">
        <v>47</v>
      </c>
      <c r="C44" s="9" t="s">
        <v>10</v>
      </c>
      <c r="D44" s="8">
        <v>1</v>
      </c>
      <c r="E44" s="23"/>
      <c r="F44" s="15">
        <f>D44*E44</f>
        <v>0</v>
      </c>
    </row>
    <row r="45" spans="1:6" x14ac:dyDescent="0.25">
      <c r="A45" s="69">
        <v>27</v>
      </c>
      <c r="B45" s="3" t="s">
        <v>79</v>
      </c>
      <c r="C45" s="6" t="s">
        <v>23</v>
      </c>
      <c r="D45" s="3">
        <v>5</v>
      </c>
      <c r="E45" s="24"/>
      <c r="F45" s="15">
        <f t="shared" ref="F45:F46" si="5">D45*E45</f>
        <v>0</v>
      </c>
    </row>
    <row r="46" spans="1:6" x14ac:dyDescent="0.25">
      <c r="A46" s="69">
        <v>28</v>
      </c>
      <c r="B46" s="3" t="s">
        <v>80</v>
      </c>
      <c r="C46" s="6" t="s">
        <v>23</v>
      </c>
      <c r="D46" s="3">
        <v>10</v>
      </c>
      <c r="E46" s="24"/>
      <c r="F46" s="15">
        <f t="shared" si="5"/>
        <v>0</v>
      </c>
    </row>
    <row r="47" spans="1:6" ht="15.75" thickBot="1" x14ac:dyDescent="0.3">
      <c r="A47" s="61" t="s">
        <v>11</v>
      </c>
      <c r="B47" s="62"/>
      <c r="C47" s="62"/>
      <c r="D47" s="62"/>
      <c r="E47" s="62"/>
      <c r="F47" s="25">
        <f>SUM(F44:F46)</f>
        <v>0</v>
      </c>
    </row>
    <row r="48" spans="1:6" ht="19.5" thickBot="1" x14ac:dyDescent="0.35">
      <c r="A48" s="63" t="s">
        <v>48</v>
      </c>
      <c r="B48" s="64"/>
      <c r="C48" s="64"/>
      <c r="D48" s="64"/>
      <c r="E48" s="65"/>
      <c r="F48" s="18">
        <f>F47+F42+F33+F27+F24+F19+F15+F12+F4</f>
        <v>0</v>
      </c>
    </row>
  </sheetData>
  <mergeCells count="19">
    <mergeCell ref="A47:E47"/>
    <mergeCell ref="A48:E48"/>
    <mergeCell ref="A27:E27"/>
    <mergeCell ref="A28:F28"/>
    <mergeCell ref="A33:E33"/>
    <mergeCell ref="A34:F34"/>
    <mergeCell ref="A42:E42"/>
    <mergeCell ref="A43:F43"/>
    <mergeCell ref="A25:F25"/>
    <mergeCell ref="A2:F2"/>
    <mergeCell ref="A4:E4"/>
    <mergeCell ref="A5:F5"/>
    <mergeCell ref="A12:E12"/>
    <mergeCell ref="A13:F13"/>
    <mergeCell ref="A15:E15"/>
    <mergeCell ref="A16:F16"/>
    <mergeCell ref="A19:E19"/>
    <mergeCell ref="A20:F20"/>
    <mergeCell ref="A24:E24"/>
  </mergeCells>
  <printOptions headings="1"/>
  <pageMargins left="0.23622047244094491" right="0.23622047244094491" top="0.74803149606299213" bottom="0.74803149606299213" header="0.31496062992125984" footer="0.31496062992125984"/>
  <pageSetup paperSize="9" scale="87" fitToHeight="0" orientation="landscape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9"/>
  <sheetViews>
    <sheetView workbookViewId="0">
      <pane ySplit="1" topLeftCell="A2" activePane="bottomLeft" state="frozen"/>
      <selection pane="bottomLeft" activeCell="E5" sqref="E5"/>
    </sheetView>
  </sheetViews>
  <sheetFormatPr defaultRowHeight="15" x14ac:dyDescent="0.25"/>
  <cols>
    <col min="1" max="1" width="9.140625" style="7"/>
    <col min="2" max="2" width="65.42578125" customWidth="1"/>
    <col min="3" max="3" width="15.7109375" style="22" customWidth="1"/>
    <col min="4" max="5" width="20.7109375" customWidth="1"/>
    <col min="6" max="6" width="28.5703125" customWidth="1"/>
  </cols>
  <sheetData>
    <row r="1" spans="1:6" ht="30.75" thickBot="1" x14ac:dyDescent="0.3">
      <c r="A1" s="10" t="s">
        <v>2</v>
      </c>
      <c r="B1" s="11" t="s">
        <v>1</v>
      </c>
      <c r="C1" s="11" t="s">
        <v>3</v>
      </c>
      <c r="D1" s="11" t="s">
        <v>4</v>
      </c>
      <c r="E1" s="12" t="s">
        <v>12</v>
      </c>
      <c r="F1" s="13" t="s">
        <v>5</v>
      </c>
    </row>
    <row r="2" spans="1:6" ht="15.75" thickBot="1" x14ac:dyDescent="0.3">
      <c r="A2" s="58" t="s">
        <v>13</v>
      </c>
      <c r="B2" s="59"/>
      <c r="C2" s="59"/>
      <c r="D2" s="59"/>
      <c r="E2" s="59"/>
      <c r="F2" s="60"/>
    </row>
    <row r="3" spans="1:6" x14ac:dyDescent="0.25">
      <c r="A3" s="14">
        <v>1</v>
      </c>
      <c r="B3" s="8" t="s">
        <v>0</v>
      </c>
      <c r="C3" s="9" t="s">
        <v>9</v>
      </c>
      <c r="D3" s="8">
        <v>130</v>
      </c>
      <c r="E3" s="23"/>
      <c r="F3" s="15">
        <f>D3*E3</f>
        <v>0</v>
      </c>
    </row>
    <row r="4" spans="1:6" x14ac:dyDescent="0.25">
      <c r="A4" s="16">
        <v>2</v>
      </c>
      <c r="B4" s="3" t="s">
        <v>6</v>
      </c>
      <c r="C4" s="6" t="s">
        <v>9</v>
      </c>
      <c r="D4" s="3">
        <v>26</v>
      </c>
      <c r="E4" s="24"/>
      <c r="F4" s="17">
        <f t="shared" ref="F4:F6" si="0">D4*E4</f>
        <v>0</v>
      </c>
    </row>
    <row r="5" spans="1:6" x14ac:dyDescent="0.25">
      <c r="A5" s="16">
        <v>3</v>
      </c>
      <c r="B5" s="3" t="s">
        <v>7</v>
      </c>
      <c r="C5" s="6" t="s">
        <v>10</v>
      </c>
      <c r="D5" s="70">
        <v>1</v>
      </c>
      <c r="E5" s="24"/>
      <c r="F5" s="17">
        <f t="shared" si="0"/>
        <v>0</v>
      </c>
    </row>
    <row r="6" spans="1:6" x14ac:dyDescent="0.25">
      <c r="A6" s="16">
        <v>4</v>
      </c>
      <c r="B6" s="3" t="s">
        <v>8</v>
      </c>
      <c r="C6" s="6" t="s">
        <v>9</v>
      </c>
      <c r="D6" s="3">
        <v>3</v>
      </c>
      <c r="E6" s="24"/>
      <c r="F6" s="17">
        <f t="shared" si="0"/>
        <v>0</v>
      </c>
    </row>
    <row r="7" spans="1:6" ht="15.75" thickBot="1" x14ac:dyDescent="0.3">
      <c r="A7" s="61" t="s">
        <v>11</v>
      </c>
      <c r="B7" s="62"/>
      <c r="C7" s="62"/>
      <c r="D7" s="62"/>
      <c r="E7" s="62"/>
      <c r="F7" s="25">
        <f>SUM(F3:F6)</f>
        <v>0</v>
      </c>
    </row>
    <row r="8" spans="1:6" ht="15.75" thickBot="1" x14ac:dyDescent="0.3">
      <c r="A8" s="58" t="s">
        <v>14</v>
      </c>
      <c r="B8" s="59"/>
      <c r="C8" s="59"/>
      <c r="D8" s="59"/>
      <c r="E8" s="59"/>
      <c r="F8" s="60"/>
    </row>
    <row r="9" spans="1:6" x14ac:dyDescent="0.25">
      <c r="A9" s="14">
        <v>5</v>
      </c>
      <c r="B9" s="8" t="s">
        <v>15</v>
      </c>
      <c r="C9" s="9" t="s">
        <v>10</v>
      </c>
      <c r="D9" s="8">
        <v>1</v>
      </c>
      <c r="E9" s="23"/>
      <c r="F9" s="15">
        <f>D9*E9</f>
        <v>0</v>
      </c>
    </row>
    <row r="10" spans="1:6" x14ac:dyDescent="0.25">
      <c r="A10" s="16">
        <v>6</v>
      </c>
      <c r="B10" s="3" t="s">
        <v>18</v>
      </c>
      <c r="C10" s="6" t="s">
        <v>23</v>
      </c>
      <c r="D10" s="3">
        <v>14</v>
      </c>
      <c r="E10" s="24"/>
      <c r="F10" s="17">
        <f t="shared" ref="F10:F12" si="1">D10*E10</f>
        <v>0</v>
      </c>
    </row>
    <row r="11" spans="1:6" x14ac:dyDescent="0.25">
      <c r="A11" s="16">
        <v>7</v>
      </c>
      <c r="B11" s="3" t="s">
        <v>19</v>
      </c>
      <c r="C11" s="6" t="s">
        <v>23</v>
      </c>
      <c r="D11" s="3">
        <v>1</v>
      </c>
      <c r="E11" s="24"/>
      <c r="F11" s="17">
        <f t="shared" si="1"/>
        <v>0</v>
      </c>
    </row>
    <row r="12" spans="1:6" x14ac:dyDescent="0.25">
      <c r="A12" s="16">
        <v>8</v>
      </c>
      <c r="B12" s="3" t="s">
        <v>20</v>
      </c>
      <c r="C12" s="6" t="s">
        <v>23</v>
      </c>
      <c r="D12" s="3">
        <v>1</v>
      </c>
      <c r="E12" s="24"/>
      <c r="F12" s="17">
        <f t="shared" si="1"/>
        <v>0</v>
      </c>
    </row>
    <row r="13" spans="1:6" ht="15.75" thickBot="1" x14ac:dyDescent="0.3">
      <c r="A13" s="61" t="s">
        <v>11</v>
      </c>
      <c r="B13" s="62"/>
      <c r="C13" s="62"/>
      <c r="D13" s="62"/>
      <c r="E13" s="62"/>
      <c r="F13" s="25">
        <f>SUM(F9:F12)</f>
        <v>0</v>
      </c>
    </row>
    <row r="14" spans="1:6" ht="15.75" thickBot="1" x14ac:dyDescent="0.3">
      <c r="A14" s="58" t="s">
        <v>24</v>
      </c>
      <c r="B14" s="59"/>
      <c r="C14" s="59"/>
      <c r="D14" s="59"/>
      <c r="E14" s="59"/>
      <c r="F14" s="60"/>
    </row>
    <row r="15" spans="1:6" x14ac:dyDescent="0.25">
      <c r="A15" s="14">
        <v>9</v>
      </c>
      <c r="B15" s="8" t="s">
        <v>25</v>
      </c>
      <c r="C15" s="9" t="s">
        <v>23</v>
      </c>
      <c r="D15" s="8">
        <v>4</v>
      </c>
      <c r="E15" s="23"/>
      <c r="F15" s="15">
        <f>D15*E15</f>
        <v>0</v>
      </c>
    </row>
    <row r="16" spans="1:6" ht="15.75" thickBot="1" x14ac:dyDescent="0.3">
      <c r="A16" s="61" t="s">
        <v>11</v>
      </c>
      <c r="B16" s="62"/>
      <c r="C16" s="62"/>
      <c r="D16" s="62"/>
      <c r="E16" s="62"/>
      <c r="F16" s="25">
        <f>SUM(F15)</f>
        <v>0</v>
      </c>
    </row>
    <row r="17" spans="1:6" ht="15.75" thickBot="1" x14ac:dyDescent="0.3">
      <c r="A17" s="58" t="s">
        <v>31</v>
      </c>
      <c r="B17" s="59"/>
      <c r="C17" s="59"/>
      <c r="D17" s="59"/>
      <c r="E17" s="59"/>
      <c r="F17" s="60"/>
    </row>
    <row r="18" spans="1:6" x14ac:dyDescent="0.25">
      <c r="A18" s="16">
        <v>10</v>
      </c>
      <c r="B18" s="3" t="s">
        <v>27</v>
      </c>
      <c r="C18" s="6" t="s">
        <v>23</v>
      </c>
      <c r="D18" s="3">
        <v>1</v>
      </c>
      <c r="E18" s="24"/>
      <c r="F18" s="17">
        <f t="shared" ref="F18:F21" si="2">D18*E18</f>
        <v>0</v>
      </c>
    </row>
    <row r="19" spans="1:6" x14ac:dyDescent="0.25">
      <c r="A19" s="16">
        <v>11</v>
      </c>
      <c r="B19" s="3" t="s">
        <v>28</v>
      </c>
      <c r="C19" s="6" t="s">
        <v>23</v>
      </c>
      <c r="D19" s="3">
        <v>1</v>
      </c>
      <c r="E19" s="24"/>
      <c r="F19" s="17">
        <f t="shared" si="2"/>
        <v>0</v>
      </c>
    </row>
    <row r="20" spans="1:6" x14ac:dyDescent="0.25">
      <c r="A20" s="16">
        <v>12</v>
      </c>
      <c r="B20" s="3" t="s">
        <v>72</v>
      </c>
      <c r="C20" s="6" t="s">
        <v>10</v>
      </c>
      <c r="D20" s="3">
        <v>1</v>
      </c>
      <c r="E20" s="24"/>
      <c r="F20" s="17">
        <f t="shared" si="2"/>
        <v>0</v>
      </c>
    </row>
    <row r="21" spans="1:6" x14ac:dyDescent="0.25">
      <c r="A21" s="16">
        <v>13</v>
      </c>
      <c r="B21" s="3" t="s">
        <v>30</v>
      </c>
      <c r="C21" s="6" t="s">
        <v>10</v>
      </c>
      <c r="D21" s="3">
        <v>1</v>
      </c>
      <c r="E21" s="24"/>
      <c r="F21" s="17">
        <f t="shared" si="2"/>
        <v>0</v>
      </c>
    </row>
    <row r="22" spans="1:6" ht="15.75" thickBot="1" x14ac:dyDescent="0.3">
      <c r="A22" s="61" t="s">
        <v>11</v>
      </c>
      <c r="B22" s="62"/>
      <c r="C22" s="62"/>
      <c r="D22" s="62"/>
      <c r="E22" s="62"/>
      <c r="F22" s="26">
        <f>SUM(F18:F21)</f>
        <v>0</v>
      </c>
    </row>
    <row r="23" spans="1:6" ht="15.75" thickBot="1" x14ac:dyDescent="0.3">
      <c r="A23" s="58" t="s">
        <v>32</v>
      </c>
      <c r="B23" s="59"/>
      <c r="C23" s="59"/>
      <c r="D23" s="59"/>
      <c r="E23" s="59"/>
      <c r="F23" s="60"/>
    </row>
    <row r="24" spans="1:6" x14ac:dyDescent="0.25">
      <c r="A24" s="14">
        <v>14</v>
      </c>
      <c r="B24" s="8" t="s">
        <v>78</v>
      </c>
      <c r="C24" s="9" t="s">
        <v>23</v>
      </c>
      <c r="D24" s="8">
        <v>15</v>
      </c>
      <c r="E24" s="23"/>
      <c r="F24" s="15">
        <f>D24*E24</f>
        <v>0</v>
      </c>
    </row>
    <row r="25" spans="1:6" ht="15.75" thickBot="1" x14ac:dyDescent="0.3">
      <c r="A25" s="61" t="s">
        <v>11</v>
      </c>
      <c r="B25" s="62"/>
      <c r="C25" s="62"/>
      <c r="D25" s="62"/>
      <c r="E25" s="62"/>
      <c r="F25" s="27">
        <f>SUM(F24)</f>
        <v>0</v>
      </c>
    </row>
    <row r="26" spans="1:6" ht="15.75" thickBot="1" x14ac:dyDescent="0.3">
      <c r="A26" s="58" t="s">
        <v>33</v>
      </c>
      <c r="B26" s="59"/>
      <c r="C26" s="59"/>
      <c r="D26" s="59"/>
      <c r="E26" s="59"/>
      <c r="F26" s="60"/>
    </row>
    <row r="27" spans="1:6" x14ac:dyDescent="0.25">
      <c r="A27" s="14">
        <v>15</v>
      </c>
      <c r="B27" s="8" t="s">
        <v>35</v>
      </c>
      <c r="C27" s="9" t="s">
        <v>10</v>
      </c>
      <c r="D27" s="8">
        <v>1</v>
      </c>
      <c r="E27" s="23"/>
      <c r="F27" s="15">
        <f>D27*E27</f>
        <v>0</v>
      </c>
    </row>
    <row r="28" spans="1:6" ht="15.75" thickBot="1" x14ac:dyDescent="0.3">
      <c r="A28" s="61" t="s">
        <v>11</v>
      </c>
      <c r="B28" s="62"/>
      <c r="C28" s="62"/>
      <c r="D28" s="62"/>
      <c r="E28" s="62"/>
      <c r="F28" s="27">
        <f>SUM(F27)</f>
        <v>0</v>
      </c>
    </row>
    <row r="29" spans="1:6" ht="15.75" thickBot="1" x14ac:dyDescent="0.3">
      <c r="A29" s="58" t="s">
        <v>34</v>
      </c>
      <c r="B29" s="59"/>
      <c r="C29" s="59"/>
      <c r="D29" s="59"/>
      <c r="E29" s="59"/>
      <c r="F29" s="60"/>
    </row>
    <row r="30" spans="1:6" x14ac:dyDescent="0.25">
      <c r="A30" s="14">
        <v>16</v>
      </c>
      <c r="B30" s="8" t="s">
        <v>36</v>
      </c>
      <c r="C30" s="9" t="s">
        <v>9</v>
      </c>
      <c r="D30" s="8">
        <v>190</v>
      </c>
      <c r="E30" s="23"/>
      <c r="F30" s="15">
        <f>D30*E30</f>
        <v>0</v>
      </c>
    </row>
    <row r="31" spans="1:6" x14ac:dyDescent="0.25">
      <c r="A31" s="16">
        <v>17</v>
      </c>
      <c r="B31" s="3" t="s">
        <v>37</v>
      </c>
      <c r="C31" s="6" t="s">
        <v>9</v>
      </c>
      <c r="D31" s="3">
        <v>15</v>
      </c>
      <c r="E31" s="24"/>
      <c r="F31" s="17">
        <f t="shared" ref="F31:F33" si="3">D31*E31</f>
        <v>0</v>
      </c>
    </row>
    <row r="32" spans="1:6" ht="33.75" customHeight="1" x14ac:dyDescent="0.25">
      <c r="A32" s="16">
        <v>18</v>
      </c>
      <c r="B32" s="4" t="s">
        <v>38</v>
      </c>
      <c r="C32" s="6" t="s">
        <v>10</v>
      </c>
      <c r="D32" s="3">
        <v>2</v>
      </c>
      <c r="E32" s="24"/>
      <c r="F32" s="17">
        <f t="shared" si="3"/>
        <v>0</v>
      </c>
    </row>
    <row r="33" spans="1:6" ht="33.75" customHeight="1" x14ac:dyDescent="0.25">
      <c r="A33" s="71">
        <v>19</v>
      </c>
      <c r="B33" s="72" t="s">
        <v>77</v>
      </c>
      <c r="C33" s="6" t="s">
        <v>10</v>
      </c>
      <c r="D33" s="3">
        <v>1</v>
      </c>
      <c r="E33" s="73"/>
      <c r="F33" s="17">
        <f t="shared" si="3"/>
        <v>0</v>
      </c>
    </row>
    <row r="34" spans="1:6" ht="15.75" thickBot="1" x14ac:dyDescent="0.3">
      <c r="A34" s="61" t="s">
        <v>11</v>
      </c>
      <c r="B34" s="62"/>
      <c r="C34" s="62"/>
      <c r="D34" s="62"/>
      <c r="E34" s="62"/>
      <c r="F34" s="25">
        <f>SUM(F30:F33)</f>
        <v>0</v>
      </c>
    </row>
    <row r="35" spans="1:6" ht="15.75" thickBot="1" x14ac:dyDescent="0.3">
      <c r="A35" s="58" t="s">
        <v>39</v>
      </c>
      <c r="B35" s="59"/>
      <c r="C35" s="59"/>
      <c r="D35" s="59"/>
      <c r="E35" s="59"/>
      <c r="F35" s="60"/>
    </row>
    <row r="36" spans="1:6" x14ac:dyDescent="0.25">
      <c r="A36" s="14">
        <v>20</v>
      </c>
      <c r="B36" s="8" t="s">
        <v>40</v>
      </c>
      <c r="C36" s="9" t="s">
        <v>9</v>
      </c>
      <c r="D36" s="8">
        <v>410</v>
      </c>
      <c r="E36" s="23"/>
      <c r="F36" s="15">
        <f>D36*E36</f>
        <v>0</v>
      </c>
    </row>
    <row r="37" spans="1:6" x14ac:dyDescent="0.25">
      <c r="A37" s="16">
        <v>21</v>
      </c>
      <c r="B37" s="3" t="s">
        <v>81</v>
      </c>
      <c r="C37" s="6" t="s">
        <v>9</v>
      </c>
      <c r="D37" s="5">
        <v>135300</v>
      </c>
      <c r="E37" s="24"/>
      <c r="F37" s="17">
        <f t="shared" ref="F37:F42" si="4">D37*E37</f>
        <v>0</v>
      </c>
    </row>
    <row r="38" spans="1:6" x14ac:dyDescent="0.25">
      <c r="A38" s="16">
        <v>22</v>
      </c>
      <c r="B38" s="3" t="s">
        <v>41</v>
      </c>
      <c r="C38" s="6" t="s">
        <v>9</v>
      </c>
      <c r="D38" s="3">
        <v>410</v>
      </c>
      <c r="E38" s="24"/>
      <c r="F38" s="17">
        <f t="shared" si="4"/>
        <v>0</v>
      </c>
    </row>
    <row r="39" spans="1:6" x14ac:dyDescent="0.25">
      <c r="A39" s="16">
        <v>23</v>
      </c>
      <c r="B39" s="3" t="s">
        <v>42</v>
      </c>
      <c r="C39" s="6" t="s">
        <v>9</v>
      </c>
      <c r="D39" s="3">
        <v>250</v>
      </c>
      <c r="E39" s="24"/>
      <c r="F39" s="17">
        <f t="shared" si="4"/>
        <v>0</v>
      </c>
    </row>
    <row r="40" spans="1:6" x14ac:dyDescent="0.25">
      <c r="A40" s="16">
        <v>24</v>
      </c>
      <c r="B40" s="3" t="s">
        <v>82</v>
      </c>
      <c r="C40" s="6" t="s">
        <v>9</v>
      </c>
      <c r="D40" s="5">
        <v>82500</v>
      </c>
      <c r="E40" s="24"/>
      <c r="F40" s="17">
        <f t="shared" si="4"/>
        <v>0</v>
      </c>
    </row>
    <row r="41" spans="1:6" x14ac:dyDescent="0.25">
      <c r="A41" s="16">
        <v>25</v>
      </c>
      <c r="B41" s="3" t="s">
        <v>44</v>
      </c>
      <c r="C41" s="6" t="s">
        <v>9</v>
      </c>
      <c r="D41" s="3">
        <v>250</v>
      </c>
      <c r="E41" s="24"/>
      <c r="F41" s="17">
        <f t="shared" si="4"/>
        <v>0</v>
      </c>
    </row>
    <row r="42" spans="1:6" x14ac:dyDescent="0.25">
      <c r="A42" s="16">
        <v>26</v>
      </c>
      <c r="B42" s="3" t="s">
        <v>45</v>
      </c>
      <c r="C42" s="6" t="s">
        <v>10</v>
      </c>
      <c r="D42" s="3">
        <v>1</v>
      </c>
      <c r="E42" s="24"/>
      <c r="F42" s="17">
        <f t="shared" si="4"/>
        <v>0</v>
      </c>
    </row>
    <row r="43" spans="1:6" ht="15.75" thickBot="1" x14ac:dyDescent="0.3">
      <c r="A43" s="61" t="s">
        <v>11</v>
      </c>
      <c r="B43" s="62"/>
      <c r="C43" s="62"/>
      <c r="D43" s="62"/>
      <c r="E43" s="62"/>
      <c r="F43" s="25">
        <f>SUM(F36:F42)</f>
        <v>0</v>
      </c>
    </row>
    <row r="44" spans="1:6" ht="15.75" thickBot="1" x14ac:dyDescent="0.3">
      <c r="A44" s="58" t="s">
        <v>46</v>
      </c>
      <c r="B44" s="59"/>
      <c r="C44" s="59"/>
      <c r="D44" s="59"/>
      <c r="E44" s="59"/>
      <c r="F44" s="60"/>
    </row>
    <row r="45" spans="1:6" x14ac:dyDescent="0.25">
      <c r="A45" s="14">
        <v>27</v>
      </c>
      <c r="B45" s="8" t="s">
        <v>47</v>
      </c>
      <c r="C45" s="9" t="s">
        <v>10</v>
      </c>
      <c r="D45" s="8">
        <v>1</v>
      </c>
      <c r="E45" s="23"/>
      <c r="F45" s="15">
        <f>D45*E45</f>
        <v>0</v>
      </c>
    </row>
    <row r="46" spans="1:6" x14ac:dyDescent="0.25">
      <c r="A46" s="69">
        <v>28</v>
      </c>
      <c r="B46" s="3" t="s">
        <v>79</v>
      </c>
      <c r="C46" s="6" t="s">
        <v>23</v>
      </c>
      <c r="D46" s="3">
        <v>5</v>
      </c>
      <c r="E46" s="24"/>
      <c r="F46" s="15">
        <f t="shared" ref="F46:F47" si="5">D46*E46</f>
        <v>0</v>
      </c>
    </row>
    <row r="47" spans="1:6" x14ac:dyDescent="0.25">
      <c r="A47" s="66">
        <v>29</v>
      </c>
      <c r="B47" s="3" t="s">
        <v>80</v>
      </c>
      <c r="C47" s="6" t="s">
        <v>23</v>
      </c>
      <c r="D47" s="3">
        <v>10</v>
      </c>
      <c r="E47" s="68"/>
      <c r="F47" s="15">
        <f t="shared" si="5"/>
        <v>0</v>
      </c>
    </row>
    <row r="48" spans="1:6" ht="15.75" thickBot="1" x14ac:dyDescent="0.3">
      <c r="A48" s="61" t="s">
        <v>11</v>
      </c>
      <c r="B48" s="62"/>
      <c r="C48" s="62"/>
      <c r="D48" s="62"/>
      <c r="E48" s="62"/>
      <c r="F48" s="25">
        <f>SUM(F45:F47)</f>
        <v>0</v>
      </c>
    </row>
    <row r="49" spans="1:6" ht="19.5" thickBot="1" x14ac:dyDescent="0.35">
      <c r="A49" s="63" t="s">
        <v>48</v>
      </c>
      <c r="B49" s="64"/>
      <c r="C49" s="64"/>
      <c r="D49" s="64"/>
      <c r="E49" s="65"/>
      <c r="F49" s="18">
        <f>F48+F43+F34+F28+F25+F22+F16+F13+F7</f>
        <v>0</v>
      </c>
    </row>
  </sheetData>
  <mergeCells count="19">
    <mergeCell ref="A49:E49"/>
    <mergeCell ref="A29:F29"/>
    <mergeCell ref="A34:E34"/>
    <mergeCell ref="A35:F35"/>
    <mergeCell ref="A43:E43"/>
    <mergeCell ref="A44:F44"/>
    <mergeCell ref="A48:E48"/>
    <mergeCell ref="A17:F17"/>
    <mergeCell ref="A22:E22"/>
    <mergeCell ref="A23:F23"/>
    <mergeCell ref="A25:E25"/>
    <mergeCell ref="A26:F26"/>
    <mergeCell ref="A28:E28"/>
    <mergeCell ref="A2:F2"/>
    <mergeCell ref="A7:E7"/>
    <mergeCell ref="A8:F8"/>
    <mergeCell ref="A13:E13"/>
    <mergeCell ref="A14:F14"/>
    <mergeCell ref="A16:E16"/>
  </mergeCells>
  <printOptions headings="1"/>
  <pageMargins left="0.23622047244094491" right="0.23622047244094491" top="0.55118110236220474" bottom="0.55118110236220474" header="0.31496062992125984" footer="0.31496062992125984"/>
  <pageSetup paperSize="9" scale="87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čp 77 položky</vt:lpstr>
      <vt:lpstr>čp 78 položky</vt:lpstr>
      <vt:lpstr>'čp 77 položky'!Názvy_tisku</vt:lpstr>
      <vt:lpstr>'čp 78 položky'!Názvy_tisku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Horák Václav</dc:creator>
  <cp:lastModifiedBy>Horák Václav</cp:lastModifiedBy>
  <cp:lastPrinted>2023-03-27T07:47:31Z</cp:lastPrinted>
  <dcterms:created xsi:type="dcterms:W3CDTF">2023-02-21T06:18:00Z</dcterms:created>
  <dcterms:modified xsi:type="dcterms:W3CDTF">2023-03-27T07:47:40Z</dcterms:modified>
</cp:coreProperties>
</file>